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980" windowHeight="1230" tabRatio="888" activeTab="1"/>
  </bookViews>
  <sheets>
    <sheet name="DMR" sheetId="38" r:id="rId1"/>
    <sheet name="SAMRASS" sheetId="39" r:id="rId2"/>
  </sheets>
  <definedNames>
    <definedName name="_xlnm._FilterDatabase" localSheetId="0" hidden="1">DMR!$A$7:$U$2827</definedName>
    <definedName name="_xlnm._FilterDatabase" localSheetId="1" hidden="1">SAMRASS!$A$8:$J$8</definedName>
  </definedNames>
  <calcPr calcId="145621"/>
</workbook>
</file>

<file path=xl/calcChain.xml><?xml version="1.0" encoding="utf-8"?>
<calcChain xmlns="http://schemas.openxmlformats.org/spreadsheetml/2006/main">
  <c r="R1419" i="38" l="1"/>
  <c r="G7" i="39" l="1"/>
  <c r="F7" i="39" l="1"/>
  <c r="C8" i="38"/>
  <c r="C9" i="38"/>
  <c r="C10" i="38"/>
  <c r="C11" i="38"/>
  <c r="C12" i="38"/>
  <c r="C13" i="38"/>
  <c r="C14" i="38"/>
  <c r="C15" i="38"/>
  <c r="C16" i="38"/>
  <c r="C17" i="38"/>
  <c r="C18" i="38"/>
  <c r="C19" i="38"/>
  <c r="C20" i="38"/>
  <c r="C21" i="38"/>
  <c r="C22" i="38"/>
  <c r="C23" i="38"/>
  <c r="C24" i="38"/>
  <c r="C25" i="38"/>
  <c r="C26" i="38"/>
  <c r="C27" i="38"/>
  <c r="C28" i="38"/>
  <c r="C29" i="38"/>
  <c r="C30" i="38"/>
  <c r="C31" i="38"/>
  <c r="C32" i="38"/>
  <c r="C33" i="38"/>
  <c r="C34" i="38"/>
  <c r="C35" i="38"/>
  <c r="C36" i="38"/>
  <c r="C37" i="38"/>
  <c r="C38" i="38"/>
  <c r="C39" i="38"/>
  <c r="C40" i="38"/>
  <c r="C41" i="38"/>
  <c r="C42" i="38"/>
  <c r="C43" i="38"/>
  <c r="C44" i="38"/>
  <c r="C45" i="38"/>
  <c r="C46" i="38"/>
  <c r="C47" i="38"/>
  <c r="C48" i="38"/>
  <c r="C49" i="38"/>
  <c r="C50" i="38"/>
  <c r="C51" i="38"/>
  <c r="C52" i="38"/>
  <c r="C53" i="38"/>
  <c r="C54" i="38"/>
  <c r="C55" i="38"/>
  <c r="C56" i="38"/>
  <c r="C57" i="38"/>
  <c r="C58" i="38"/>
  <c r="C59" i="38"/>
  <c r="C60" i="38"/>
  <c r="C61" i="38"/>
  <c r="C62" i="38"/>
  <c r="C63" i="38"/>
  <c r="C64" i="38"/>
  <c r="C65" i="38"/>
  <c r="C66" i="38"/>
  <c r="C67" i="38"/>
  <c r="C68" i="38"/>
  <c r="C69" i="38"/>
  <c r="C70" i="38"/>
  <c r="C71" i="38"/>
  <c r="C72" i="38"/>
  <c r="C73" i="38"/>
  <c r="C74" i="38"/>
  <c r="C75" i="38"/>
  <c r="C76" i="38"/>
  <c r="C77" i="38"/>
  <c r="C78" i="38"/>
  <c r="C79" i="38"/>
  <c r="C80" i="38"/>
  <c r="C81" i="38"/>
  <c r="C82" i="38"/>
  <c r="C83" i="38"/>
  <c r="C84" i="38"/>
  <c r="C85" i="38"/>
  <c r="C86" i="38"/>
  <c r="C87" i="38"/>
  <c r="C88" i="38"/>
  <c r="C89" i="38"/>
  <c r="C90" i="38"/>
  <c r="C91" i="38"/>
  <c r="C92" i="38"/>
  <c r="C93" i="38"/>
  <c r="C94" i="38"/>
  <c r="C95" i="38"/>
  <c r="C96" i="38"/>
  <c r="C97" i="38"/>
  <c r="C98" i="38"/>
  <c r="C99" i="38"/>
  <c r="C100" i="38"/>
  <c r="C101" i="38"/>
  <c r="C102" i="38"/>
  <c r="C103" i="38"/>
  <c r="C104" i="38"/>
  <c r="C105" i="38"/>
  <c r="C106" i="38"/>
  <c r="C107" i="38"/>
  <c r="C108" i="38"/>
  <c r="C109" i="38"/>
  <c r="C110" i="38"/>
  <c r="C111" i="38"/>
  <c r="C112" i="38"/>
  <c r="C113" i="38"/>
  <c r="C114" i="38"/>
  <c r="C115" i="38"/>
  <c r="C116" i="38"/>
  <c r="C117" i="38"/>
  <c r="C118" i="38"/>
  <c r="C119" i="38"/>
  <c r="C120" i="38"/>
  <c r="C121" i="38"/>
  <c r="C122" i="38"/>
  <c r="C123" i="38"/>
  <c r="C124" i="38"/>
  <c r="C125" i="38"/>
  <c r="C126" i="38"/>
  <c r="C127" i="38"/>
  <c r="C128" i="38"/>
  <c r="C129" i="38"/>
  <c r="C130" i="38"/>
  <c r="C131" i="38"/>
  <c r="C132" i="38"/>
  <c r="C133" i="38"/>
  <c r="C134" i="38"/>
  <c r="C135" i="38"/>
  <c r="C136" i="38"/>
  <c r="C137" i="38"/>
  <c r="C138" i="38"/>
  <c r="C139" i="38"/>
  <c r="C140" i="38"/>
  <c r="C141" i="38"/>
  <c r="C142" i="38"/>
  <c r="C143" i="38"/>
  <c r="C144" i="38"/>
  <c r="C145" i="38"/>
  <c r="C146" i="38"/>
  <c r="C147" i="38"/>
  <c r="C148" i="38"/>
  <c r="C149" i="38"/>
  <c r="C150" i="38"/>
  <c r="C151" i="38"/>
  <c r="C152" i="38"/>
  <c r="C153" i="38"/>
  <c r="C154" i="38"/>
  <c r="C155" i="38"/>
  <c r="C156" i="38"/>
  <c r="C157" i="38"/>
  <c r="C158" i="38"/>
  <c r="C159" i="38"/>
  <c r="C160" i="38"/>
  <c r="C161" i="38"/>
  <c r="C162" i="38"/>
  <c r="C163" i="38"/>
  <c r="C164" i="38"/>
  <c r="C165" i="38"/>
  <c r="C166" i="38"/>
  <c r="C167" i="38"/>
  <c r="C168" i="38"/>
  <c r="C169" i="38"/>
  <c r="C170" i="38"/>
  <c r="C171" i="38"/>
  <c r="C172" i="38"/>
  <c r="C173" i="38"/>
  <c r="C174" i="38"/>
  <c r="C175" i="38"/>
  <c r="C176" i="38"/>
  <c r="C177" i="38"/>
  <c r="C178" i="38"/>
  <c r="C179" i="38"/>
  <c r="C180" i="38"/>
  <c r="C181" i="38"/>
  <c r="C182" i="38"/>
  <c r="C183" i="38"/>
  <c r="C184" i="38"/>
  <c r="C185" i="38"/>
  <c r="C186" i="38"/>
  <c r="C187" i="38"/>
  <c r="C188" i="38"/>
  <c r="C189" i="38"/>
  <c r="C190" i="38"/>
  <c r="C191" i="38"/>
  <c r="C192" i="38"/>
  <c r="C193" i="38"/>
  <c r="C194" i="38"/>
  <c r="C195" i="38"/>
  <c r="C196" i="38"/>
  <c r="C197" i="38"/>
  <c r="C198" i="38"/>
  <c r="C199" i="38"/>
  <c r="C200" i="38"/>
  <c r="C201" i="38"/>
  <c r="C202" i="38"/>
  <c r="C203" i="38"/>
  <c r="C204" i="38"/>
  <c r="C205" i="38"/>
  <c r="C206" i="38"/>
  <c r="C207" i="38"/>
  <c r="C208" i="38"/>
  <c r="C209" i="38"/>
  <c r="C210" i="38"/>
  <c r="C211" i="38"/>
  <c r="C212" i="38"/>
  <c r="C213" i="38"/>
  <c r="C214" i="38"/>
  <c r="C215" i="38"/>
  <c r="C216" i="38"/>
  <c r="C217" i="38"/>
  <c r="C218" i="38"/>
  <c r="C219" i="38"/>
  <c r="C220" i="38"/>
  <c r="C221" i="38"/>
  <c r="C222" i="38"/>
  <c r="C223" i="38"/>
  <c r="C224" i="38"/>
  <c r="C225" i="38"/>
  <c r="C226" i="38"/>
  <c r="C227" i="38"/>
  <c r="C228" i="38"/>
  <c r="C229" i="38"/>
  <c r="C230" i="38"/>
  <c r="C231" i="38"/>
  <c r="C232" i="38"/>
  <c r="C233" i="38"/>
  <c r="C234" i="38"/>
  <c r="C235" i="38"/>
  <c r="C236" i="38"/>
  <c r="C237" i="38"/>
  <c r="C238" i="38"/>
  <c r="C239" i="38"/>
  <c r="C240" i="38"/>
  <c r="C241" i="38"/>
  <c r="C242" i="38"/>
  <c r="C243" i="38"/>
  <c r="C244" i="38"/>
  <c r="C245" i="38"/>
  <c r="C246" i="38"/>
  <c r="C247" i="38"/>
  <c r="C248" i="38"/>
  <c r="C249" i="38"/>
  <c r="C250" i="38"/>
  <c r="C251" i="38"/>
  <c r="C252" i="38"/>
  <c r="C253" i="38"/>
  <c r="C254" i="38"/>
  <c r="C255" i="38"/>
  <c r="C256" i="38"/>
  <c r="C257" i="38"/>
  <c r="C258" i="38"/>
  <c r="C259" i="38"/>
  <c r="C260" i="38"/>
  <c r="C261" i="38"/>
  <c r="C262" i="38"/>
  <c r="C263" i="38"/>
  <c r="C264" i="38"/>
  <c r="C265" i="38"/>
  <c r="C266" i="38"/>
  <c r="C267" i="38"/>
  <c r="C268" i="38"/>
  <c r="C269" i="38"/>
  <c r="C270" i="38"/>
  <c r="C271" i="38"/>
  <c r="C272" i="38"/>
  <c r="C273" i="38"/>
  <c r="C274" i="38"/>
  <c r="C275" i="38"/>
  <c r="C276" i="38"/>
  <c r="C277" i="38"/>
  <c r="C278" i="38"/>
  <c r="C279" i="38"/>
  <c r="C280" i="38"/>
  <c r="C281" i="38"/>
  <c r="C282" i="38"/>
  <c r="C283" i="38"/>
  <c r="C284" i="38"/>
  <c r="C285" i="38"/>
  <c r="C286" i="38"/>
  <c r="C287" i="38"/>
  <c r="C288" i="38"/>
  <c r="C289" i="38"/>
  <c r="C290" i="38"/>
  <c r="C291" i="38"/>
  <c r="C292" i="38"/>
  <c r="C293" i="38"/>
  <c r="C294" i="38"/>
  <c r="C295" i="38"/>
  <c r="C296" i="38"/>
  <c r="C297" i="38"/>
  <c r="C298" i="38"/>
  <c r="C299" i="38"/>
  <c r="C300" i="38"/>
  <c r="C301" i="38"/>
  <c r="C302" i="38"/>
  <c r="C303" i="38"/>
  <c r="C304" i="38"/>
  <c r="C305" i="38"/>
  <c r="C306" i="38"/>
  <c r="C307" i="38"/>
  <c r="C308" i="38"/>
  <c r="C309" i="38"/>
  <c r="C310" i="38"/>
  <c r="C311" i="38"/>
  <c r="C312" i="38"/>
  <c r="C313" i="38"/>
  <c r="C314" i="38"/>
  <c r="C315" i="38"/>
  <c r="C316" i="38"/>
  <c r="C317" i="38"/>
  <c r="C318" i="38"/>
  <c r="C319" i="38"/>
  <c r="C320" i="38"/>
  <c r="C321" i="38"/>
  <c r="C322" i="38"/>
  <c r="C323" i="38"/>
  <c r="C324" i="38"/>
  <c r="C325" i="38"/>
  <c r="C326" i="38"/>
  <c r="C327" i="38"/>
  <c r="C328" i="38"/>
  <c r="C329" i="38"/>
  <c r="C330" i="38"/>
  <c r="C331" i="38"/>
  <c r="C332" i="38"/>
  <c r="C333" i="38"/>
  <c r="C334" i="38"/>
  <c r="C335" i="38"/>
  <c r="C336" i="38"/>
  <c r="C337" i="38"/>
  <c r="C338" i="38"/>
  <c r="C339" i="38"/>
  <c r="C340" i="38"/>
  <c r="C341" i="38"/>
  <c r="C342" i="38"/>
  <c r="C343" i="38"/>
  <c r="C344" i="38"/>
  <c r="C345" i="38"/>
  <c r="C346" i="38"/>
  <c r="C347" i="38"/>
  <c r="C348" i="38"/>
  <c r="C349" i="38"/>
  <c r="C350" i="38"/>
  <c r="C351" i="38"/>
  <c r="C352" i="38"/>
  <c r="C353" i="38"/>
  <c r="C354" i="38"/>
  <c r="C355" i="38"/>
  <c r="C356" i="38"/>
  <c r="C357" i="38"/>
  <c r="C358" i="38"/>
  <c r="C359" i="38"/>
  <c r="C360" i="38"/>
  <c r="C361" i="38"/>
  <c r="C362" i="38"/>
  <c r="C363" i="38"/>
  <c r="C364" i="38"/>
  <c r="C365" i="38"/>
  <c r="C366" i="38"/>
  <c r="C367" i="38"/>
  <c r="C368" i="38"/>
  <c r="C369" i="38"/>
  <c r="C370" i="38"/>
  <c r="C371" i="38"/>
  <c r="C372" i="38"/>
  <c r="C373" i="38"/>
  <c r="C374" i="38"/>
  <c r="C375" i="38"/>
  <c r="C376" i="38"/>
  <c r="C377" i="38"/>
  <c r="C378" i="38"/>
  <c r="C379" i="38"/>
  <c r="C380" i="38"/>
  <c r="C381" i="38"/>
  <c r="C382" i="38"/>
  <c r="C383" i="38"/>
  <c r="C384" i="38"/>
  <c r="C385" i="38"/>
  <c r="C386" i="38"/>
  <c r="C387" i="38"/>
  <c r="C388" i="38"/>
  <c r="C389" i="38"/>
  <c r="C390" i="38"/>
  <c r="C391" i="38"/>
  <c r="C392" i="38"/>
  <c r="C393" i="38"/>
  <c r="C394" i="38"/>
  <c r="C395" i="38"/>
  <c r="C396" i="38"/>
  <c r="C397" i="38"/>
  <c r="C398" i="38"/>
  <c r="C399" i="38"/>
  <c r="C400" i="38"/>
  <c r="C401" i="38"/>
  <c r="C402" i="38"/>
  <c r="C403" i="38"/>
  <c r="C404" i="38"/>
  <c r="C405" i="38"/>
  <c r="C406" i="38"/>
  <c r="C407" i="38"/>
  <c r="C408" i="38"/>
  <c r="C409" i="38"/>
  <c r="C410" i="38"/>
  <c r="C411" i="38"/>
  <c r="C412" i="38"/>
  <c r="C413" i="38"/>
  <c r="C414" i="38"/>
  <c r="C415" i="38"/>
  <c r="C416" i="38"/>
  <c r="C417" i="38"/>
  <c r="C418" i="38"/>
  <c r="C419" i="38"/>
  <c r="C420" i="38"/>
  <c r="C421" i="38"/>
  <c r="C422" i="38"/>
  <c r="C423" i="38"/>
  <c r="C424" i="38"/>
  <c r="C425" i="38"/>
  <c r="C426" i="38"/>
  <c r="C427" i="38"/>
  <c r="C428" i="38"/>
  <c r="C429" i="38"/>
  <c r="C430" i="38"/>
  <c r="C431" i="38"/>
  <c r="C432" i="38"/>
  <c r="C433" i="38"/>
  <c r="C434" i="38"/>
  <c r="C435" i="38"/>
  <c r="C436" i="38"/>
  <c r="C437" i="38"/>
  <c r="C438" i="38"/>
  <c r="C439" i="38"/>
  <c r="C440" i="38"/>
  <c r="C441" i="38"/>
  <c r="C442" i="38"/>
  <c r="C443" i="38"/>
  <c r="C444" i="38"/>
  <c r="C445" i="38"/>
  <c r="C446" i="38"/>
  <c r="C447" i="38"/>
  <c r="C448" i="38"/>
  <c r="C449" i="38"/>
  <c r="C450" i="38"/>
  <c r="C451" i="38"/>
  <c r="C452" i="38"/>
  <c r="C453" i="38"/>
  <c r="C454" i="38"/>
  <c r="C455" i="38"/>
  <c r="C456" i="38"/>
  <c r="C457" i="38"/>
  <c r="C458" i="38"/>
  <c r="C459" i="38"/>
  <c r="C460" i="38"/>
  <c r="C461" i="38"/>
  <c r="C462" i="38"/>
  <c r="C463" i="38"/>
  <c r="C464" i="38"/>
  <c r="C465" i="38"/>
  <c r="C466" i="38"/>
  <c r="C467" i="38"/>
  <c r="C468" i="38"/>
  <c r="C469" i="38"/>
  <c r="C470" i="38"/>
  <c r="C471" i="38"/>
  <c r="C472" i="38"/>
  <c r="C473" i="38"/>
  <c r="C474" i="38"/>
  <c r="C475" i="38"/>
  <c r="C476" i="38"/>
  <c r="C477" i="38"/>
  <c r="C478" i="38"/>
  <c r="C479" i="38"/>
  <c r="C480" i="38"/>
  <c r="C481" i="38"/>
  <c r="C482" i="38"/>
  <c r="C483" i="38"/>
  <c r="C484" i="38"/>
  <c r="C485" i="38"/>
  <c r="C486" i="38"/>
  <c r="C487" i="38"/>
  <c r="C488" i="38"/>
  <c r="C489" i="38"/>
  <c r="C490" i="38"/>
  <c r="C491" i="38"/>
  <c r="C492" i="38"/>
  <c r="C493" i="38"/>
  <c r="C494" i="38"/>
  <c r="C495" i="38"/>
  <c r="C496" i="38"/>
  <c r="C497" i="38"/>
  <c r="C498" i="38"/>
  <c r="C499" i="38"/>
  <c r="C500" i="38"/>
  <c r="C501" i="38"/>
  <c r="C502" i="38"/>
  <c r="C503" i="38"/>
  <c r="C504" i="38"/>
  <c r="C505" i="38"/>
  <c r="C506" i="38"/>
  <c r="C507" i="38"/>
  <c r="C508" i="38"/>
  <c r="C509" i="38"/>
  <c r="C510" i="38"/>
  <c r="C511" i="38"/>
  <c r="C512" i="38"/>
  <c r="C513" i="38"/>
  <c r="C514" i="38"/>
  <c r="C515" i="38"/>
  <c r="C516" i="38"/>
  <c r="C517" i="38"/>
  <c r="C518" i="38"/>
  <c r="C519" i="38"/>
  <c r="C520" i="38"/>
  <c r="C521" i="38"/>
  <c r="C522" i="38"/>
  <c r="C523" i="38"/>
  <c r="C524" i="38"/>
  <c r="C525" i="38"/>
  <c r="C526" i="38"/>
  <c r="C527" i="38"/>
  <c r="C528" i="38"/>
  <c r="C529" i="38"/>
  <c r="C530" i="38"/>
  <c r="C531" i="38"/>
  <c r="C532" i="38"/>
  <c r="C533" i="38"/>
  <c r="C534" i="38"/>
  <c r="C535" i="38"/>
  <c r="C536" i="38"/>
  <c r="C537" i="38"/>
  <c r="C538" i="38"/>
  <c r="C539" i="38"/>
  <c r="C540" i="38"/>
  <c r="C541" i="38"/>
  <c r="C542" i="38"/>
  <c r="C543" i="38"/>
  <c r="C544" i="38"/>
  <c r="C545" i="38"/>
  <c r="C546" i="38"/>
  <c r="C547" i="38"/>
  <c r="C548" i="38"/>
  <c r="C549" i="38"/>
  <c r="C550" i="38"/>
  <c r="C551" i="38"/>
  <c r="C552" i="38"/>
  <c r="C553" i="38"/>
  <c r="C554" i="38"/>
  <c r="C555" i="38"/>
  <c r="C556" i="38"/>
  <c r="C557" i="38"/>
  <c r="C558" i="38"/>
  <c r="C559" i="38"/>
  <c r="C560" i="38"/>
  <c r="C561" i="38"/>
  <c r="C562" i="38"/>
  <c r="C563" i="38"/>
  <c r="C564" i="38"/>
  <c r="C565" i="38"/>
  <c r="C566" i="38"/>
  <c r="C567" i="38"/>
  <c r="C568" i="38"/>
  <c r="C569" i="38"/>
  <c r="C570" i="38"/>
  <c r="C571" i="38"/>
  <c r="C572" i="38"/>
  <c r="C573" i="38"/>
  <c r="C574" i="38"/>
  <c r="C575" i="38"/>
  <c r="C576" i="38"/>
  <c r="C577" i="38"/>
  <c r="C578" i="38"/>
  <c r="C579" i="38"/>
  <c r="C580" i="38"/>
  <c r="C581" i="38"/>
  <c r="C582" i="38"/>
  <c r="C583" i="38"/>
  <c r="C584" i="38"/>
  <c r="C585" i="38"/>
  <c r="C586" i="38"/>
  <c r="C587" i="38"/>
  <c r="C588" i="38"/>
  <c r="C589" i="38"/>
  <c r="C590" i="38"/>
  <c r="C591" i="38"/>
  <c r="C592" i="38"/>
  <c r="C593" i="38"/>
  <c r="C594" i="38"/>
  <c r="C595" i="38"/>
  <c r="C596" i="38"/>
  <c r="C597" i="38"/>
  <c r="C598" i="38"/>
  <c r="C599" i="38"/>
  <c r="C600" i="38"/>
  <c r="C601" i="38"/>
  <c r="C602" i="38"/>
  <c r="C603" i="38"/>
  <c r="C604" i="38"/>
  <c r="C605" i="38"/>
  <c r="C606" i="38"/>
  <c r="C607" i="38"/>
  <c r="C608" i="38"/>
  <c r="C609" i="38"/>
  <c r="C610" i="38"/>
  <c r="C611" i="38"/>
  <c r="C612" i="38"/>
  <c r="C613" i="38"/>
  <c r="C614" i="38"/>
  <c r="C615" i="38"/>
  <c r="C616" i="38"/>
  <c r="C617" i="38"/>
  <c r="C618" i="38"/>
  <c r="C619" i="38"/>
  <c r="C620" i="38"/>
  <c r="C621" i="38"/>
  <c r="C622" i="38"/>
  <c r="C623" i="38"/>
  <c r="C624" i="38"/>
  <c r="C625" i="38"/>
  <c r="C626" i="38"/>
  <c r="C627" i="38"/>
  <c r="C628" i="38"/>
  <c r="C629" i="38"/>
  <c r="C630" i="38"/>
  <c r="C631" i="38"/>
  <c r="C632" i="38"/>
  <c r="C633" i="38"/>
  <c r="C634" i="38"/>
  <c r="C635" i="38"/>
  <c r="C636" i="38"/>
  <c r="C637" i="38"/>
  <c r="C638" i="38"/>
  <c r="C639" i="38"/>
  <c r="C640" i="38"/>
  <c r="C641" i="38"/>
  <c r="C642" i="38"/>
  <c r="C643" i="38"/>
  <c r="C644" i="38"/>
  <c r="C645" i="38"/>
  <c r="C646" i="38"/>
  <c r="C647" i="38"/>
  <c r="C648" i="38"/>
  <c r="C649" i="38"/>
  <c r="C650" i="38"/>
  <c r="C651" i="38"/>
  <c r="C652" i="38"/>
  <c r="C653" i="38"/>
  <c r="C654" i="38"/>
  <c r="C655" i="38"/>
  <c r="C656" i="38"/>
  <c r="C657" i="38"/>
  <c r="C658" i="38"/>
  <c r="C659" i="38"/>
  <c r="C660" i="38"/>
  <c r="C661" i="38"/>
  <c r="C662" i="38"/>
  <c r="C663" i="38"/>
  <c r="C664" i="38"/>
  <c r="C665" i="38"/>
  <c r="C666" i="38"/>
  <c r="C667" i="38"/>
  <c r="C668" i="38"/>
  <c r="C669" i="38"/>
  <c r="C670" i="38"/>
  <c r="C671" i="38"/>
  <c r="C672" i="38"/>
  <c r="C673" i="38"/>
  <c r="C674" i="38"/>
  <c r="C675" i="38"/>
  <c r="C676" i="38"/>
  <c r="C677" i="38"/>
  <c r="C678" i="38"/>
  <c r="C679" i="38"/>
  <c r="C680" i="38"/>
  <c r="C681" i="38"/>
  <c r="C682" i="38"/>
  <c r="C683" i="38"/>
  <c r="C684" i="38"/>
  <c r="C685" i="38"/>
  <c r="C686" i="38"/>
  <c r="C687" i="38"/>
  <c r="C688" i="38"/>
  <c r="C689" i="38"/>
  <c r="C690" i="38"/>
  <c r="C691" i="38"/>
  <c r="C692" i="38"/>
  <c r="C693" i="38"/>
  <c r="C694" i="38"/>
  <c r="C695" i="38"/>
  <c r="C696" i="38"/>
  <c r="C697" i="38"/>
  <c r="C698" i="38"/>
  <c r="C699" i="38"/>
  <c r="C700" i="38"/>
  <c r="C701" i="38"/>
  <c r="C702" i="38"/>
  <c r="C703" i="38"/>
  <c r="C704" i="38"/>
  <c r="C705" i="38"/>
  <c r="C706" i="38"/>
  <c r="C707" i="38"/>
  <c r="C708" i="38"/>
  <c r="C709" i="38"/>
  <c r="C710" i="38"/>
  <c r="C711" i="38"/>
  <c r="C712" i="38"/>
  <c r="C713" i="38"/>
  <c r="C714" i="38"/>
  <c r="C715" i="38"/>
  <c r="C716" i="38"/>
  <c r="C717" i="38"/>
  <c r="C718" i="38"/>
  <c r="C719" i="38"/>
  <c r="C720" i="38"/>
  <c r="C721" i="38"/>
  <c r="C722" i="38"/>
  <c r="C723" i="38"/>
  <c r="C724" i="38"/>
  <c r="C725" i="38"/>
  <c r="C726" i="38"/>
  <c r="C727" i="38"/>
  <c r="C728" i="38"/>
  <c r="C729" i="38"/>
  <c r="C730" i="38"/>
  <c r="C731" i="38"/>
  <c r="C732" i="38"/>
  <c r="C733" i="38"/>
  <c r="C734" i="38"/>
  <c r="C735" i="38"/>
  <c r="C736" i="38"/>
  <c r="C737" i="38"/>
  <c r="C738" i="38"/>
  <c r="C739" i="38"/>
  <c r="C740" i="38"/>
  <c r="C741" i="38"/>
  <c r="C742" i="38"/>
  <c r="C743" i="38"/>
  <c r="C744" i="38"/>
  <c r="C745" i="38"/>
  <c r="C746" i="38"/>
  <c r="C747" i="38"/>
  <c r="C748" i="38"/>
  <c r="C749" i="38"/>
  <c r="C750" i="38"/>
  <c r="C751" i="38"/>
  <c r="C752" i="38"/>
  <c r="C753" i="38"/>
  <c r="C754" i="38"/>
  <c r="C755" i="38"/>
  <c r="C756" i="38"/>
  <c r="C757" i="38"/>
  <c r="C758" i="38"/>
  <c r="C759" i="38"/>
  <c r="C760" i="38"/>
  <c r="C761" i="38"/>
  <c r="C762" i="38"/>
  <c r="C763" i="38"/>
  <c r="C764" i="38"/>
  <c r="C765" i="38"/>
  <c r="C766" i="38"/>
  <c r="C767" i="38"/>
  <c r="C768" i="38"/>
  <c r="C769" i="38"/>
  <c r="C770" i="38"/>
  <c r="C771" i="38"/>
  <c r="C772" i="38"/>
  <c r="C773" i="38"/>
  <c r="C774" i="38"/>
  <c r="C775" i="38"/>
  <c r="C776" i="38"/>
  <c r="C777" i="38"/>
  <c r="C778" i="38"/>
  <c r="C779" i="38"/>
  <c r="C780" i="38"/>
  <c r="C781" i="38"/>
  <c r="C782" i="38"/>
  <c r="C783" i="38"/>
  <c r="C784" i="38"/>
  <c r="C785" i="38"/>
  <c r="C786" i="38"/>
  <c r="C787" i="38"/>
  <c r="C788" i="38"/>
  <c r="C789" i="38"/>
  <c r="C790" i="38"/>
  <c r="C791" i="38"/>
  <c r="C792" i="38"/>
  <c r="C793" i="38"/>
  <c r="C794" i="38"/>
  <c r="C795" i="38"/>
  <c r="C796" i="38"/>
  <c r="C797" i="38"/>
  <c r="C798" i="38"/>
  <c r="C799" i="38"/>
  <c r="C800" i="38"/>
  <c r="C801" i="38"/>
  <c r="C802" i="38"/>
  <c r="C803" i="38"/>
  <c r="C804" i="38"/>
  <c r="C805" i="38"/>
  <c r="C806" i="38"/>
  <c r="C807" i="38"/>
  <c r="C808" i="38"/>
  <c r="C809" i="38"/>
  <c r="C810" i="38"/>
  <c r="C811" i="38"/>
  <c r="C812" i="38"/>
  <c r="C813" i="38"/>
  <c r="C814" i="38"/>
  <c r="C815" i="38"/>
  <c r="C816" i="38"/>
  <c r="C817" i="38"/>
  <c r="C818" i="38"/>
  <c r="C819" i="38"/>
  <c r="C820" i="38"/>
  <c r="C821" i="38"/>
  <c r="C822" i="38"/>
  <c r="C823" i="38"/>
  <c r="C824" i="38"/>
  <c r="C825" i="38"/>
  <c r="C826" i="38"/>
  <c r="C827" i="38"/>
  <c r="C828" i="38"/>
  <c r="C829" i="38"/>
  <c r="C830" i="38"/>
  <c r="C831" i="38"/>
  <c r="C832" i="38"/>
  <c r="C833" i="38"/>
  <c r="C834" i="38"/>
  <c r="C835" i="38"/>
  <c r="C836" i="38"/>
  <c r="C837" i="38"/>
  <c r="C838" i="38"/>
  <c r="C839" i="38"/>
  <c r="C840" i="38"/>
  <c r="C841" i="38"/>
  <c r="C842" i="38"/>
  <c r="C843" i="38"/>
  <c r="C844" i="38"/>
  <c r="C845" i="38"/>
  <c r="C846" i="38"/>
  <c r="C847" i="38"/>
  <c r="C848" i="38"/>
  <c r="C849" i="38"/>
  <c r="C850" i="38"/>
  <c r="C851" i="38"/>
  <c r="C852" i="38"/>
  <c r="C853" i="38"/>
  <c r="C854" i="38"/>
  <c r="C855" i="38"/>
  <c r="C856" i="38"/>
  <c r="C857" i="38"/>
  <c r="C858" i="38"/>
  <c r="C859" i="38"/>
  <c r="C860" i="38"/>
  <c r="C861" i="38"/>
  <c r="C862" i="38"/>
  <c r="C863" i="38"/>
  <c r="C864" i="38"/>
  <c r="C865" i="38"/>
  <c r="C866" i="38"/>
  <c r="C867" i="38"/>
  <c r="C868" i="38"/>
  <c r="C869" i="38"/>
  <c r="C870" i="38"/>
  <c r="C871" i="38"/>
  <c r="C872" i="38"/>
  <c r="C873" i="38"/>
  <c r="C874" i="38"/>
  <c r="C875" i="38"/>
  <c r="C876" i="38"/>
  <c r="C877" i="38"/>
  <c r="C878" i="38"/>
  <c r="C879" i="38"/>
  <c r="C880" i="38"/>
  <c r="C881" i="38"/>
  <c r="C882" i="38"/>
  <c r="C883" i="38"/>
  <c r="C884" i="38"/>
  <c r="C885" i="38"/>
  <c r="C886" i="38"/>
  <c r="C887" i="38"/>
  <c r="C888" i="38"/>
  <c r="C889" i="38"/>
  <c r="C890" i="38"/>
  <c r="C891" i="38"/>
  <c r="C892" i="38"/>
  <c r="C893" i="38"/>
  <c r="C894" i="38"/>
  <c r="C895" i="38"/>
  <c r="C896" i="38"/>
  <c r="C897" i="38"/>
  <c r="C898" i="38"/>
  <c r="C899" i="38"/>
  <c r="C900" i="38"/>
  <c r="C901" i="38"/>
  <c r="C902" i="38"/>
  <c r="C903" i="38"/>
  <c r="C904" i="38"/>
  <c r="C905" i="38"/>
  <c r="C906" i="38"/>
  <c r="C907" i="38"/>
  <c r="C908" i="38"/>
  <c r="C909" i="38"/>
  <c r="C910" i="38"/>
  <c r="C911" i="38"/>
  <c r="C912" i="38"/>
  <c r="C913" i="38"/>
  <c r="C914" i="38"/>
  <c r="C915" i="38"/>
  <c r="C916" i="38"/>
  <c r="C917" i="38"/>
  <c r="C918" i="38"/>
  <c r="C919" i="38"/>
  <c r="C920" i="38"/>
  <c r="C921" i="38"/>
  <c r="C922" i="38"/>
  <c r="C923" i="38"/>
  <c r="C924" i="38"/>
  <c r="C925" i="38"/>
  <c r="C926" i="38"/>
  <c r="C927" i="38"/>
  <c r="C928" i="38"/>
  <c r="C929" i="38"/>
  <c r="C930" i="38"/>
  <c r="C931" i="38"/>
  <c r="C932" i="38"/>
  <c r="C933" i="38"/>
  <c r="C934" i="38"/>
  <c r="C935" i="38"/>
  <c r="C936" i="38"/>
  <c r="C937" i="38"/>
  <c r="C938" i="38"/>
  <c r="C939" i="38"/>
  <c r="C940" i="38"/>
  <c r="C941" i="38"/>
  <c r="C942" i="38"/>
  <c r="C943" i="38"/>
  <c r="C944" i="38"/>
  <c r="C945" i="38"/>
  <c r="C946" i="38"/>
  <c r="C947" i="38"/>
  <c r="C948" i="38"/>
  <c r="C949" i="38"/>
  <c r="C950" i="38"/>
  <c r="C951" i="38"/>
  <c r="C952" i="38"/>
  <c r="C953" i="38"/>
  <c r="C954" i="38"/>
  <c r="C955" i="38"/>
  <c r="C956" i="38"/>
  <c r="C957" i="38"/>
  <c r="C958" i="38"/>
  <c r="C959" i="38"/>
  <c r="C960" i="38"/>
  <c r="C961" i="38"/>
  <c r="C962" i="38"/>
  <c r="C963" i="38"/>
  <c r="C964" i="38"/>
  <c r="C965" i="38"/>
  <c r="C966" i="38"/>
  <c r="C967" i="38"/>
  <c r="C968" i="38"/>
  <c r="C969" i="38"/>
  <c r="C970" i="38"/>
  <c r="C971" i="38"/>
  <c r="C972" i="38"/>
  <c r="C973" i="38"/>
  <c r="C974" i="38"/>
  <c r="C975" i="38"/>
  <c r="C976" i="38"/>
  <c r="C977" i="38"/>
  <c r="C978" i="38"/>
  <c r="C979" i="38"/>
  <c r="C980" i="38"/>
  <c r="C981" i="38"/>
  <c r="C982" i="38"/>
  <c r="C983" i="38"/>
  <c r="C984" i="38"/>
  <c r="C985" i="38"/>
  <c r="C986" i="38"/>
  <c r="C987" i="38"/>
  <c r="C988" i="38"/>
  <c r="C989" i="38"/>
  <c r="C990" i="38"/>
  <c r="C991" i="38"/>
  <c r="C992" i="38"/>
  <c r="C993" i="38"/>
  <c r="C994" i="38"/>
  <c r="C995" i="38"/>
  <c r="C996" i="38"/>
  <c r="C997" i="38"/>
  <c r="C998" i="38"/>
  <c r="C999" i="38"/>
  <c r="C1000" i="38"/>
  <c r="C1001" i="38"/>
  <c r="C1002" i="38"/>
  <c r="C1003" i="38"/>
  <c r="C1004" i="38"/>
  <c r="C1005" i="38"/>
  <c r="C1006" i="38"/>
  <c r="C1007" i="38"/>
  <c r="C1008" i="38"/>
  <c r="C1009" i="38"/>
  <c r="C1010" i="38"/>
  <c r="C1011" i="38"/>
  <c r="C1012" i="38"/>
  <c r="C1013" i="38"/>
  <c r="C1014" i="38"/>
  <c r="C1015" i="38"/>
  <c r="C1016" i="38"/>
  <c r="C1017" i="38"/>
  <c r="C1018" i="38"/>
  <c r="C1019" i="38"/>
  <c r="C1020" i="38"/>
  <c r="C1021" i="38"/>
  <c r="C1022" i="38"/>
  <c r="C1023" i="38"/>
  <c r="C1024" i="38"/>
  <c r="C1025" i="38"/>
  <c r="C1026" i="38"/>
  <c r="C1027" i="38"/>
  <c r="C1028" i="38"/>
  <c r="C1029" i="38"/>
  <c r="C1030" i="38"/>
  <c r="C1031" i="38"/>
  <c r="C1032" i="38"/>
  <c r="C1033" i="38"/>
  <c r="C1034" i="38"/>
  <c r="C1035" i="38"/>
  <c r="C1036" i="38"/>
  <c r="C1037" i="38"/>
  <c r="C1038" i="38"/>
  <c r="C1039" i="38"/>
  <c r="C1040" i="38"/>
  <c r="C1041" i="38"/>
  <c r="C1042" i="38"/>
  <c r="C1043" i="38"/>
  <c r="C1044" i="38"/>
  <c r="C1045" i="38"/>
  <c r="C1046" i="38"/>
  <c r="C1047" i="38"/>
  <c r="C1048" i="38"/>
  <c r="C1049" i="38"/>
  <c r="C1050" i="38"/>
  <c r="C1051" i="38"/>
  <c r="C1052" i="38"/>
  <c r="C1053" i="38"/>
  <c r="C1054" i="38"/>
  <c r="C1055" i="38"/>
  <c r="C1056" i="38"/>
  <c r="C1057" i="38"/>
  <c r="C1058" i="38"/>
  <c r="C1059" i="38"/>
  <c r="C1060" i="38"/>
  <c r="C1061" i="38"/>
  <c r="C1062" i="38"/>
  <c r="C1063" i="38"/>
  <c r="C1064" i="38"/>
  <c r="C1065" i="38"/>
  <c r="C1066" i="38"/>
  <c r="C1067" i="38"/>
  <c r="C1068" i="38"/>
  <c r="C1069" i="38"/>
  <c r="C1070" i="38"/>
  <c r="C1071" i="38"/>
  <c r="C1072" i="38"/>
  <c r="C1073" i="38"/>
  <c r="C1074" i="38"/>
  <c r="C1075" i="38"/>
  <c r="C1076" i="38"/>
  <c r="C1077" i="38"/>
  <c r="C1078" i="38"/>
  <c r="C1079" i="38"/>
  <c r="C1080" i="38"/>
  <c r="C1081" i="38"/>
  <c r="C1082" i="38"/>
  <c r="C1083" i="38"/>
  <c r="C1084" i="38"/>
  <c r="C1085" i="38"/>
  <c r="C1086" i="38"/>
  <c r="C1087" i="38"/>
  <c r="C1088" i="38"/>
  <c r="C1089" i="38"/>
  <c r="C1090" i="38"/>
  <c r="C1091" i="38"/>
  <c r="C1092" i="38"/>
  <c r="C1093" i="38"/>
  <c r="C1094" i="38"/>
  <c r="C1095" i="38"/>
  <c r="C1096" i="38"/>
  <c r="C1097" i="38"/>
  <c r="C1098" i="38"/>
  <c r="C1099" i="38"/>
  <c r="C1100" i="38"/>
  <c r="C1101" i="38"/>
  <c r="C1102" i="38"/>
  <c r="C1103" i="38"/>
  <c r="C1104" i="38"/>
  <c r="C1105" i="38"/>
  <c r="C1106" i="38"/>
  <c r="C1107" i="38"/>
  <c r="C1108" i="38"/>
  <c r="C1109" i="38"/>
  <c r="C1110" i="38"/>
  <c r="C1111" i="38"/>
  <c r="C1112" i="38"/>
  <c r="C1113" i="38"/>
  <c r="C1114" i="38"/>
  <c r="C1115" i="38"/>
  <c r="C1116" i="38"/>
  <c r="C1117" i="38"/>
  <c r="C1118" i="38"/>
  <c r="C1119" i="38"/>
  <c r="C1120" i="38"/>
  <c r="C1121" i="38"/>
  <c r="C1122" i="38"/>
  <c r="C1123" i="38"/>
  <c r="C1124" i="38"/>
  <c r="C1125" i="38"/>
  <c r="C1126" i="38"/>
  <c r="C1127" i="38"/>
  <c r="C1128" i="38"/>
  <c r="C1129" i="38"/>
  <c r="C1130" i="38"/>
  <c r="C1131" i="38"/>
  <c r="C1132" i="38"/>
  <c r="C1133" i="38"/>
  <c r="C1134" i="38"/>
  <c r="C1135" i="38"/>
  <c r="C1136" i="38"/>
  <c r="C1137" i="38"/>
  <c r="C1138" i="38"/>
  <c r="C1139" i="38"/>
  <c r="C1140" i="38"/>
  <c r="C1141" i="38"/>
  <c r="C1142" i="38"/>
  <c r="C1143" i="38"/>
  <c r="C1144" i="38"/>
  <c r="C1145" i="38"/>
  <c r="C1146" i="38"/>
  <c r="C1147" i="38"/>
  <c r="C1148" i="38"/>
  <c r="C1149" i="38"/>
  <c r="C1150" i="38"/>
  <c r="C1151" i="38"/>
  <c r="C1152" i="38"/>
  <c r="C1153" i="38"/>
  <c r="C1154" i="38"/>
  <c r="C1155" i="38"/>
  <c r="C1156" i="38"/>
  <c r="C1157" i="38"/>
  <c r="C1158" i="38"/>
  <c r="C1159" i="38"/>
  <c r="C1160" i="38"/>
  <c r="C1161" i="38"/>
  <c r="C1162" i="38"/>
  <c r="C1163" i="38"/>
  <c r="C1164" i="38"/>
  <c r="C1165" i="38"/>
  <c r="C1166" i="38"/>
  <c r="C1167" i="38"/>
  <c r="C1168" i="38"/>
  <c r="C1169" i="38"/>
  <c r="C1170" i="38"/>
  <c r="C1171" i="38"/>
  <c r="C1172" i="38"/>
  <c r="C1173" i="38"/>
  <c r="C1174" i="38"/>
  <c r="C1175" i="38"/>
  <c r="C1176" i="38"/>
  <c r="C1177" i="38"/>
  <c r="C1178" i="38"/>
  <c r="C1179" i="38"/>
  <c r="C1180" i="38"/>
  <c r="C1181" i="38"/>
  <c r="C1182" i="38"/>
  <c r="C1183" i="38"/>
  <c r="C1184" i="38"/>
  <c r="C1185" i="38"/>
  <c r="C1186" i="38"/>
  <c r="C1187" i="38"/>
  <c r="C1188" i="38"/>
  <c r="C1189" i="38"/>
  <c r="C1190" i="38"/>
  <c r="C1191" i="38"/>
  <c r="C1192" i="38"/>
  <c r="C1193" i="38"/>
  <c r="C1194" i="38"/>
  <c r="C1195" i="38"/>
  <c r="C1196" i="38"/>
  <c r="C1197" i="38"/>
  <c r="C1198" i="38"/>
  <c r="C1199" i="38"/>
  <c r="C1200" i="38"/>
  <c r="C1201" i="38"/>
  <c r="C1202" i="38"/>
  <c r="C1203" i="38"/>
  <c r="C1204" i="38"/>
  <c r="C1205" i="38"/>
  <c r="C1206" i="38"/>
  <c r="C1207" i="38"/>
  <c r="C1208" i="38"/>
  <c r="C1209" i="38"/>
  <c r="C1210" i="38"/>
  <c r="C1211" i="38"/>
  <c r="C1212" i="38"/>
  <c r="C1213" i="38"/>
  <c r="C1214" i="38"/>
  <c r="C1215" i="38"/>
  <c r="C1216" i="38"/>
  <c r="C1217" i="38"/>
  <c r="C1218" i="38"/>
  <c r="C1219" i="38"/>
  <c r="C1220" i="38"/>
  <c r="C1221" i="38"/>
  <c r="C1222" i="38"/>
  <c r="C1223" i="38"/>
  <c r="C1224" i="38"/>
  <c r="C1225" i="38"/>
  <c r="C1226" i="38"/>
  <c r="C1227" i="38"/>
  <c r="C1228" i="38"/>
  <c r="C1229" i="38"/>
  <c r="C1230" i="38"/>
  <c r="C1231" i="38"/>
  <c r="C1232" i="38"/>
  <c r="C1233" i="38"/>
  <c r="C1234" i="38"/>
  <c r="C1235" i="38"/>
  <c r="C1236" i="38"/>
  <c r="C1237" i="38"/>
  <c r="C1238" i="38"/>
  <c r="C1239" i="38"/>
  <c r="C1240" i="38"/>
  <c r="C1241" i="38"/>
  <c r="C1242" i="38"/>
  <c r="C1243" i="38"/>
  <c r="C1244" i="38"/>
  <c r="C1245" i="38"/>
  <c r="C1246" i="38"/>
  <c r="C1247" i="38"/>
  <c r="C1248" i="38"/>
  <c r="C1249" i="38"/>
  <c r="C1250" i="38"/>
  <c r="C1251" i="38"/>
  <c r="C1252" i="38"/>
  <c r="C1253" i="38"/>
  <c r="C1254" i="38"/>
  <c r="C1255" i="38"/>
  <c r="C1256" i="38"/>
  <c r="C1257" i="38"/>
  <c r="C1258" i="38"/>
  <c r="C1259" i="38"/>
  <c r="C1260" i="38"/>
  <c r="C1261" i="38"/>
  <c r="C1262" i="38"/>
  <c r="C1263" i="38"/>
  <c r="C1264" i="38"/>
  <c r="C1265" i="38"/>
  <c r="C1266" i="38"/>
  <c r="C1267" i="38"/>
  <c r="C1268" i="38"/>
  <c r="C1269" i="38"/>
  <c r="C1270" i="38"/>
  <c r="C1271" i="38"/>
  <c r="C1272" i="38"/>
  <c r="C1273" i="38"/>
  <c r="C1274" i="38"/>
  <c r="C1275" i="38"/>
  <c r="C1276" i="38"/>
  <c r="C1277" i="38"/>
  <c r="C1278" i="38"/>
  <c r="C1279" i="38"/>
  <c r="C1280" i="38"/>
  <c r="C1281" i="38"/>
  <c r="C1282" i="38"/>
  <c r="C1283" i="38"/>
  <c r="C1284" i="38"/>
  <c r="C1285" i="38"/>
  <c r="C1286" i="38"/>
  <c r="C1287" i="38"/>
  <c r="C1288" i="38"/>
  <c r="C1289" i="38"/>
  <c r="C1290" i="38"/>
  <c r="C1291" i="38"/>
  <c r="C1292" i="38"/>
  <c r="C1293" i="38"/>
  <c r="C1294" i="38"/>
  <c r="C1295" i="38"/>
  <c r="C1296" i="38"/>
  <c r="C1297" i="38"/>
  <c r="C1298" i="38"/>
  <c r="C1299" i="38"/>
  <c r="C1300" i="38"/>
  <c r="C1301" i="38"/>
  <c r="C1302" i="38"/>
  <c r="C1303" i="38"/>
  <c r="C1304" i="38"/>
  <c r="C1305" i="38"/>
  <c r="C1306" i="38"/>
  <c r="C1307" i="38"/>
  <c r="C1308" i="38"/>
  <c r="C1309" i="38"/>
  <c r="C1310" i="38"/>
  <c r="C1311" i="38"/>
  <c r="C1312" i="38"/>
  <c r="C1313" i="38"/>
  <c r="C1314" i="38"/>
  <c r="C1315" i="38"/>
  <c r="C1316" i="38"/>
  <c r="C1317" i="38"/>
  <c r="C1318" i="38"/>
  <c r="C1319" i="38"/>
  <c r="C1320" i="38"/>
  <c r="C1321" i="38"/>
  <c r="C1322" i="38"/>
  <c r="C1323" i="38"/>
  <c r="C1324" i="38"/>
  <c r="C1325" i="38"/>
  <c r="C1326" i="38"/>
  <c r="C1327" i="38"/>
  <c r="C1328" i="38"/>
  <c r="C1329" i="38"/>
  <c r="C1330" i="38"/>
  <c r="C1331" i="38"/>
  <c r="C1332" i="38"/>
  <c r="C1333" i="38"/>
  <c r="C1334" i="38"/>
  <c r="C1335" i="38"/>
  <c r="C1336" i="38"/>
  <c r="C1337" i="38"/>
  <c r="C1338" i="38"/>
  <c r="C1339" i="38"/>
  <c r="C1340" i="38"/>
  <c r="C1341" i="38"/>
  <c r="C1342" i="38"/>
  <c r="C1343" i="38"/>
  <c r="C1344" i="38"/>
  <c r="C1345" i="38"/>
  <c r="C1346" i="38"/>
  <c r="C1347" i="38"/>
  <c r="C1348" i="38"/>
  <c r="C1349" i="38"/>
  <c r="C1350" i="38"/>
  <c r="C1351" i="38"/>
  <c r="C1352" i="38"/>
  <c r="C1353" i="38"/>
  <c r="C1354" i="38"/>
  <c r="C1355" i="38"/>
  <c r="C1356" i="38"/>
  <c r="C1357" i="38"/>
  <c r="C1358" i="38"/>
  <c r="C1359" i="38"/>
  <c r="C1360" i="38"/>
  <c r="C1361" i="38"/>
  <c r="C1362" i="38"/>
  <c r="C1363" i="38"/>
  <c r="C1364" i="38"/>
  <c r="C1365" i="38"/>
  <c r="C1366" i="38"/>
  <c r="C1367" i="38"/>
  <c r="C1368" i="38"/>
  <c r="C1369" i="38"/>
  <c r="C1370" i="38"/>
  <c r="C1371" i="38"/>
  <c r="C1372" i="38"/>
  <c r="C1373" i="38"/>
  <c r="C1374" i="38"/>
  <c r="C1375" i="38"/>
  <c r="C1376" i="38"/>
  <c r="C1377" i="38"/>
  <c r="C1378" i="38"/>
  <c r="C1379" i="38"/>
  <c r="C1380" i="38"/>
  <c r="C1381" i="38"/>
  <c r="C1382" i="38"/>
  <c r="C1383" i="38"/>
  <c r="C1384" i="38"/>
  <c r="C1385" i="38"/>
  <c r="C1386" i="38"/>
  <c r="C1387" i="38"/>
  <c r="C1388" i="38"/>
  <c r="C1389" i="38"/>
  <c r="C1390" i="38"/>
  <c r="C1391" i="38"/>
  <c r="C1392" i="38"/>
  <c r="C1393" i="38"/>
  <c r="C1394" i="38"/>
  <c r="C1395" i="38"/>
  <c r="C1396" i="38"/>
  <c r="C1397" i="38"/>
  <c r="C1398" i="38"/>
  <c r="C1399" i="38"/>
  <c r="C1400" i="38"/>
  <c r="C1401" i="38"/>
  <c r="C1402" i="38"/>
  <c r="C1403" i="38"/>
  <c r="C1404" i="38"/>
  <c r="C1405" i="38"/>
  <c r="C1406" i="38"/>
  <c r="C1407" i="38"/>
  <c r="C1408" i="38"/>
  <c r="C1409" i="38"/>
  <c r="C1410" i="38"/>
  <c r="C1411" i="38"/>
  <c r="C1412" i="38"/>
  <c r="C1413" i="38"/>
  <c r="C1414" i="38"/>
  <c r="C1415" i="38"/>
  <c r="C1416" i="38"/>
  <c r="C1417" i="38"/>
  <c r="C1418" i="38"/>
  <c r="C1419" i="38"/>
  <c r="C1420" i="38"/>
  <c r="C1421" i="38"/>
  <c r="C1422" i="38"/>
  <c r="C1423" i="38"/>
  <c r="C1424" i="38"/>
  <c r="C1425" i="38"/>
  <c r="C1426" i="38"/>
  <c r="C1427" i="38"/>
  <c r="C1428" i="38"/>
  <c r="C1429" i="38"/>
  <c r="C1430" i="38"/>
  <c r="C1431" i="38"/>
  <c r="C1432" i="38"/>
  <c r="C1433" i="38"/>
  <c r="C1434" i="38"/>
  <c r="C1435" i="38"/>
  <c r="C1436" i="38"/>
  <c r="C1437" i="38"/>
  <c r="C1438" i="38"/>
  <c r="C1439" i="38"/>
  <c r="C1440" i="38"/>
  <c r="C1441" i="38"/>
  <c r="C1442" i="38"/>
  <c r="C1443" i="38"/>
  <c r="C1444" i="38"/>
  <c r="C1445" i="38"/>
  <c r="C1446" i="38"/>
  <c r="C1447" i="38"/>
  <c r="C1448" i="38"/>
  <c r="C1449" i="38"/>
  <c r="C1450" i="38"/>
  <c r="C1451" i="38"/>
  <c r="C1452" i="38"/>
  <c r="C1453" i="38"/>
  <c r="C1454" i="38"/>
  <c r="C1455" i="38"/>
  <c r="C1456" i="38"/>
  <c r="C1457" i="38"/>
  <c r="C1458" i="38"/>
  <c r="C1459" i="38"/>
  <c r="C1460" i="38"/>
  <c r="C1461" i="38"/>
  <c r="C1462" i="38"/>
  <c r="C1463" i="38"/>
  <c r="C1464" i="38"/>
  <c r="C1465" i="38"/>
  <c r="C1466" i="38"/>
  <c r="C1467" i="38"/>
  <c r="C1468" i="38"/>
  <c r="C1469" i="38"/>
  <c r="C1470" i="38"/>
  <c r="C1471" i="38"/>
  <c r="C1472" i="38"/>
  <c r="C1473" i="38"/>
  <c r="C1474" i="38"/>
  <c r="C1475" i="38"/>
  <c r="C1476" i="38"/>
  <c r="C1477" i="38"/>
  <c r="C1478" i="38"/>
  <c r="C1479" i="38"/>
  <c r="C1480" i="38"/>
  <c r="C1481" i="38"/>
  <c r="C1482" i="38"/>
  <c r="C1483" i="38"/>
  <c r="C1484" i="38"/>
  <c r="C1485" i="38"/>
  <c r="C1486" i="38"/>
  <c r="C1487" i="38"/>
  <c r="C1488" i="38"/>
  <c r="C1489" i="38"/>
  <c r="C1490" i="38"/>
  <c r="C1491" i="38"/>
  <c r="C1492" i="38"/>
  <c r="C1493" i="38"/>
  <c r="C1494" i="38"/>
  <c r="C1495" i="38"/>
  <c r="C1496" i="38"/>
  <c r="C1497" i="38"/>
  <c r="C1498" i="38"/>
  <c r="C1499" i="38"/>
  <c r="C1500" i="38"/>
  <c r="C1501" i="38"/>
  <c r="C1502" i="38"/>
  <c r="C1503" i="38"/>
  <c r="C1504" i="38"/>
  <c r="C1505" i="38"/>
  <c r="C1506" i="38"/>
  <c r="C1507" i="38"/>
  <c r="C1508" i="38"/>
  <c r="C1509" i="38"/>
  <c r="C1510" i="38"/>
  <c r="C1511" i="38"/>
  <c r="C1512" i="38"/>
  <c r="C1513" i="38"/>
  <c r="C1514" i="38"/>
  <c r="C1515" i="38"/>
  <c r="C1516" i="38"/>
  <c r="C1517" i="38"/>
  <c r="C1518" i="38"/>
  <c r="C1519" i="38"/>
  <c r="C1520" i="38"/>
  <c r="C1521" i="38"/>
  <c r="C1522" i="38"/>
  <c r="C1523" i="38"/>
  <c r="C1524" i="38"/>
  <c r="C1525" i="38"/>
  <c r="C1526" i="38"/>
  <c r="C1527" i="38"/>
  <c r="C1528" i="38"/>
  <c r="C1529" i="38"/>
  <c r="C1530" i="38"/>
  <c r="C1531" i="38"/>
  <c r="C1532" i="38"/>
  <c r="C1533" i="38"/>
  <c r="C1534" i="38"/>
  <c r="C1535" i="38"/>
  <c r="C1536" i="38"/>
  <c r="C1537" i="38"/>
  <c r="C1538" i="38"/>
  <c r="C1539" i="38"/>
  <c r="C1540" i="38"/>
  <c r="C1541" i="38"/>
  <c r="C1542" i="38"/>
  <c r="C1543" i="38"/>
  <c r="C1544" i="38"/>
  <c r="C1545" i="38"/>
  <c r="C1546" i="38"/>
  <c r="C1547" i="38"/>
  <c r="C1548" i="38"/>
  <c r="C1549" i="38"/>
  <c r="C1550" i="38"/>
  <c r="C1551" i="38"/>
  <c r="C1552" i="38"/>
  <c r="C1553" i="38"/>
  <c r="C1554" i="38"/>
  <c r="C1555" i="38"/>
  <c r="C1556" i="38"/>
  <c r="C1557" i="38"/>
  <c r="C1558" i="38"/>
  <c r="C1559" i="38"/>
  <c r="C1560" i="38"/>
  <c r="C1561" i="38"/>
  <c r="C1562" i="38"/>
  <c r="C1563" i="38"/>
  <c r="C1564" i="38"/>
  <c r="C1565" i="38"/>
  <c r="C1566" i="38"/>
  <c r="C1567" i="38"/>
  <c r="C1568" i="38"/>
  <c r="C1569" i="38"/>
  <c r="C1570" i="38"/>
  <c r="C1571" i="38"/>
  <c r="C1572" i="38"/>
  <c r="C1573" i="38"/>
  <c r="C1574" i="38"/>
  <c r="C1575" i="38"/>
  <c r="C1576" i="38"/>
  <c r="C1577" i="38"/>
  <c r="C1578" i="38"/>
  <c r="C1579" i="38"/>
  <c r="C1580" i="38"/>
  <c r="C1581" i="38"/>
  <c r="C1582" i="38"/>
  <c r="C1583" i="38"/>
  <c r="C1584" i="38"/>
  <c r="C1585" i="38"/>
  <c r="C1586" i="38"/>
  <c r="C1587" i="38"/>
  <c r="C1588" i="38"/>
  <c r="C1589" i="38"/>
  <c r="C1590" i="38"/>
  <c r="C1591" i="38"/>
  <c r="C1592" i="38"/>
  <c r="C1593" i="38"/>
  <c r="C1594" i="38"/>
  <c r="C1595" i="38"/>
  <c r="C1596" i="38"/>
  <c r="C1597" i="38"/>
  <c r="C1598" i="38"/>
  <c r="C1599" i="38"/>
  <c r="C1600" i="38"/>
  <c r="C1601" i="38"/>
  <c r="C1602" i="38"/>
  <c r="C1603" i="38"/>
  <c r="C1604" i="38"/>
  <c r="C1605" i="38"/>
  <c r="C1606" i="38"/>
  <c r="C1607" i="38"/>
  <c r="C1608" i="38"/>
  <c r="C1609" i="38"/>
  <c r="C1610" i="38"/>
  <c r="C1611" i="38"/>
  <c r="C1612" i="38"/>
  <c r="C1613" i="38"/>
  <c r="C1614" i="38"/>
  <c r="C1615" i="38"/>
  <c r="C1616" i="38"/>
  <c r="C1617" i="38"/>
  <c r="C1618" i="38"/>
  <c r="C1619" i="38"/>
  <c r="C1620" i="38"/>
  <c r="C1621" i="38"/>
  <c r="C1622" i="38"/>
  <c r="C1623" i="38"/>
  <c r="C1624" i="38"/>
  <c r="C1625" i="38"/>
  <c r="C1626" i="38"/>
  <c r="C1627" i="38"/>
  <c r="C1628" i="38"/>
  <c r="C1629" i="38"/>
  <c r="C1630" i="38"/>
  <c r="C1631" i="38"/>
  <c r="C1632" i="38"/>
  <c r="C1633" i="38"/>
  <c r="C1634" i="38"/>
  <c r="C1635" i="38"/>
  <c r="C1636" i="38"/>
  <c r="C1637" i="38"/>
  <c r="C1638" i="38"/>
  <c r="C1639" i="38"/>
  <c r="C1640" i="38"/>
  <c r="C1641" i="38"/>
  <c r="C1642" i="38"/>
  <c r="C1643" i="38"/>
  <c r="C1644" i="38"/>
  <c r="C1645" i="38"/>
  <c r="C1646" i="38"/>
  <c r="C1647" i="38"/>
  <c r="C1648" i="38"/>
  <c r="C1649" i="38"/>
  <c r="C1650" i="38"/>
  <c r="C1651" i="38"/>
  <c r="C1652" i="38"/>
  <c r="C1653" i="38"/>
  <c r="C1654" i="38"/>
  <c r="C1655" i="38"/>
  <c r="C1656" i="38"/>
  <c r="C1657" i="38"/>
  <c r="C1658" i="38"/>
  <c r="C1659" i="38"/>
  <c r="C1660" i="38"/>
  <c r="C1661" i="38"/>
  <c r="C1662" i="38"/>
  <c r="C1663" i="38"/>
  <c r="C1664" i="38"/>
  <c r="C1665" i="38"/>
  <c r="C1666" i="38"/>
  <c r="C1667" i="38"/>
  <c r="C1668" i="38"/>
  <c r="C1669" i="38"/>
  <c r="C1670" i="38"/>
  <c r="C1671" i="38"/>
  <c r="C1672" i="38"/>
  <c r="C1673" i="38"/>
  <c r="C1674" i="38"/>
  <c r="C1675" i="38"/>
  <c r="C1676" i="38"/>
  <c r="C1677" i="38"/>
  <c r="C1678" i="38"/>
  <c r="C1679" i="38"/>
  <c r="C1680" i="38"/>
  <c r="C1681" i="38"/>
  <c r="C1682" i="38"/>
  <c r="C1683" i="38"/>
  <c r="C1684" i="38"/>
  <c r="C1685" i="38"/>
  <c r="C1686" i="38"/>
  <c r="C1687" i="38"/>
  <c r="C1688" i="38"/>
  <c r="C1689" i="38"/>
  <c r="C1690" i="38"/>
  <c r="C1691" i="38"/>
  <c r="C1692" i="38"/>
  <c r="C1693" i="38"/>
  <c r="C1694" i="38"/>
  <c r="C1695" i="38"/>
  <c r="C1696" i="38"/>
  <c r="C1697" i="38"/>
  <c r="C1698" i="38"/>
  <c r="C1699" i="38"/>
  <c r="C1700" i="38"/>
  <c r="C1701" i="38"/>
  <c r="C1702" i="38"/>
  <c r="C1703" i="38"/>
  <c r="C1704" i="38"/>
  <c r="C1705" i="38"/>
  <c r="C1706" i="38"/>
  <c r="C1707" i="38"/>
  <c r="C1708" i="38"/>
  <c r="C1709" i="38"/>
  <c r="C1710" i="38"/>
  <c r="C1711" i="38"/>
  <c r="C1712" i="38"/>
  <c r="C1713" i="38"/>
  <c r="C1714" i="38"/>
  <c r="C1715" i="38"/>
  <c r="C1716" i="38"/>
  <c r="C1717" i="38"/>
  <c r="C1718" i="38"/>
  <c r="C1719" i="38"/>
  <c r="C1720" i="38"/>
  <c r="C1721" i="38"/>
  <c r="C1722" i="38"/>
  <c r="C1723" i="38"/>
  <c r="C1724" i="38"/>
  <c r="C1725" i="38"/>
  <c r="C1726" i="38"/>
  <c r="C1727" i="38"/>
  <c r="C1728" i="38"/>
  <c r="C1729" i="38"/>
  <c r="C1730" i="38"/>
  <c r="C1731" i="38"/>
  <c r="C1732" i="38"/>
  <c r="C1733" i="38"/>
  <c r="C1734" i="38"/>
  <c r="C1735" i="38"/>
  <c r="C1736" i="38"/>
  <c r="C1737" i="38"/>
  <c r="C1738" i="38"/>
  <c r="C1739" i="38"/>
  <c r="C1740" i="38"/>
  <c r="C1741" i="38"/>
  <c r="C1742" i="38"/>
  <c r="C1743" i="38"/>
  <c r="C1744" i="38"/>
  <c r="C1745" i="38"/>
  <c r="C1746" i="38"/>
  <c r="C1747" i="38"/>
  <c r="C1748" i="38"/>
  <c r="C1749" i="38"/>
  <c r="C1750" i="38"/>
  <c r="C1751" i="38"/>
  <c r="C1752" i="38"/>
  <c r="C1753" i="38"/>
  <c r="C1754" i="38"/>
  <c r="C1755" i="38"/>
  <c r="C1756" i="38"/>
  <c r="C1757" i="38"/>
  <c r="C1758" i="38"/>
  <c r="C1759" i="38"/>
  <c r="C1760" i="38"/>
  <c r="C1761" i="38"/>
  <c r="C1762" i="38"/>
  <c r="C1763" i="38"/>
  <c r="C1764" i="38"/>
  <c r="C1765" i="38"/>
  <c r="C1766" i="38"/>
  <c r="C1767" i="38"/>
  <c r="C1768" i="38"/>
  <c r="C1769" i="38"/>
  <c r="C1770" i="38"/>
  <c r="C1771" i="38"/>
  <c r="C1772" i="38"/>
  <c r="C1773" i="38"/>
  <c r="C1774" i="38"/>
  <c r="C1775" i="38"/>
  <c r="C1776" i="38"/>
  <c r="C1777" i="38"/>
  <c r="C1778" i="38"/>
  <c r="C1779" i="38"/>
  <c r="C1780" i="38"/>
  <c r="C1781" i="38"/>
  <c r="C1782" i="38"/>
  <c r="C1783" i="38"/>
  <c r="C1784" i="38"/>
  <c r="C1785" i="38"/>
  <c r="C1786" i="38"/>
  <c r="C1787" i="38"/>
  <c r="C1788" i="38"/>
  <c r="C1789" i="38"/>
  <c r="C1790" i="38"/>
  <c r="C1791" i="38"/>
  <c r="C1792" i="38"/>
  <c r="C1793" i="38"/>
  <c r="C1794" i="38"/>
  <c r="C1795" i="38"/>
  <c r="C1796" i="38"/>
  <c r="C1797" i="38"/>
  <c r="C1798" i="38"/>
  <c r="C1799" i="38"/>
  <c r="C1800" i="38"/>
  <c r="C1801" i="38"/>
  <c r="C1802" i="38"/>
  <c r="C1803" i="38"/>
  <c r="C1804" i="38"/>
  <c r="C1805" i="38"/>
  <c r="C1806" i="38"/>
  <c r="C1807" i="38"/>
  <c r="C1808" i="38"/>
  <c r="C1809" i="38"/>
  <c r="C1810" i="38"/>
  <c r="C1811" i="38"/>
  <c r="C1812" i="38"/>
  <c r="C1813" i="38"/>
  <c r="C1814" i="38"/>
  <c r="C1815" i="38"/>
  <c r="C1816" i="38"/>
  <c r="C1817" i="38"/>
  <c r="C1818" i="38"/>
  <c r="C1819" i="38"/>
  <c r="C1820" i="38"/>
  <c r="C1821" i="38"/>
  <c r="C1822" i="38"/>
  <c r="C1823" i="38"/>
  <c r="C1824" i="38"/>
  <c r="C1825" i="38"/>
  <c r="C1826" i="38"/>
  <c r="C1827" i="38"/>
  <c r="C1828" i="38"/>
  <c r="C1829" i="38"/>
  <c r="C1830" i="38"/>
  <c r="C1831" i="38"/>
  <c r="C1832" i="38"/>
  <c r="C1833" i="38"/>
  <c r="C1834" i="38"/>
  <c r="C1835" i="38"/>
  <c r="C1836" i="38"/>
  <c r="C1837" i="38"/>
  <c r="C1838" i="38"/>
  <c r="C1839" i="38"/>
  <c r="C1840" i="38"/>
  <c r="C1841" i="38"/>
  <c r="C1842" i="38"/>
  <c r="C1843" i="38"/>
  <c r="C1844" i="38"/>
  <c r="C1845" i="38"/>
  <c r="C1846" i="38"/>
  <c r="C1847" i="38"/>
  <c r="C1848" i="38"/>
  <c r="C1849" i="38"/>
  <c r="C1850" i="38"/>
  <c r="C1851" i="38"/>
  <c r="C1852" i="38"/>
  <c r="C1853" i="38"/>
  <c r="C1854" i="38"/>
  <c r="C1855" i="38"/>
  <c r="C1856" i="38"/>
  <c r="C1857" i="38"/>
  <c r="C1858" i="38"/>
  <c r="C1859" i="38"/>
  <c r="C1860" i="38"/>
  <c r="C1861" i="38"/>
  <c r="C1862" i="38"/>
  <c r="C1863" i="38"/>
  <c r="C1864" i="38"/>
  <c r="C1865" i="38"/>
  <c r="C1866" i="38"/>
  <c r="C1867" i="38"/>
  <c r="C1868" i="38"/>
  <c r="C1869" i="38"/>
  <c r="C1870" i="38"/>
  <c r="C1871" i="38"/>
  <c r="C1872" i="38"/>
  <c r="C1873" i="38"/>
  <c r="C1874" i="38"/>
  <c r="C1875" i="38"/>
  <c r="C1876" i="38"/>
  <c r="C1877" i="38"/>
  <c r="C1878" i="38"/>
  <c r="C1879" i="38"/>
  <c r="C1880" i="38"/>
  <c r="C1881" i="38"/>
  <c r="C1882" i="38"/>
  <c r="C1883" i="38"/>
  <c r="C1884" i="38"/>
  <c r="C1885" i="38"/>
  <c r="C1886" i="38"/>
  <c r="C1887" i="38"/>
  <c r="C1888" i="38"/>
  <c r="C1889" i="38"/>
  <c r="C1890" i="38"/>
  <c r="C1891" i="38"/>
  <c r="C1892" i="38"/>
  <c r="C1893" i="38"/>
  <c r="C1894" i="38"/>
  <c r="C1895" i="38"/>
  <c r="C1896" i="38"/>
  <c r="C1897" i="38"/>
  <c r="C1898" i="38"/>
  <c r="C1899" i="38"/>
  <c r="C1900" i="38"/>
  <c r="C1901" i="38"/>
  <c r="C1902" i="38"/>
  <c r="C1903" i="38"/>
  <c r="C1904" i="38"/>
  <c r="C1905" i="38"/>
  <c r="C1906" i="38"/>
  <c r="C1907" i="38"/>
  <c r="C1908" i="38"/>
  <c r="C1909" i="38"/>
  <c r="C1910" i="38"/>
  <c r="C1911" i="38"/>
  <c r="C1912" i="38"/>
  <c r="C1913" i="38"/>
  <c r="C1914" i="38"/>
  <c r="C1915" i="38"/>
  <c r="C1916" i="38"/>
  <c r="C1917" i="38"/>
  <c r="C1918" i="38"/>
  <c r="C1919" i="38"/>
  <c r="C1920" i="38"/>
  <c r="C1921" i="38"/>
  <c r="C1922" i="38"/>
  <c r="C1923" i="38"/>
  <c r="C1924" i="38"/>
  <c r="C1925" i="38"/>
  <c r="C1926" i="38"/>
  <c r="C1927" i="38"/>
  <c r="C1928" i="38"/>
  <c r="C1929" i="38"/>
  <c r="C1930" i="38"/>
  <c r="C1931" i="38"/>
  <c r="C1932" i="38"/>
  <c r="C1933" i="38"/>
  <c r="C1934" i="38"/>
  <c r="C1935" i="38"/>
  <c r="C1936" i="38"/>
  <c r="C1937" i="38"/>
  <c r="C1938" i="38"/>
  <c r="C1939" i="38"/>
  <c r="C1940" i="38"/>
  <c r="C1941" i="38"/>
  <c r="C1942" i="38"/>
  <c r="C1943" i="38"/>
  <c r="C1944" i="38"/>
  <c r="C1945" i="38"/>
  <c r="C1946" i="38"/>
  <c r="C1947" i="38"/>
  <c r="C1948" i="38"/>
  <c r="C1949" i="38"/>
  <c r="C1950" i="38"/>
  <c r="C1951" i="38"/>
  <c r="C1952" i="38"/>
  <c r="C1953" i="38"/>
  <c r="C1954" i="38"/>
  <c r="C1955" i="38"/>
  <c r="C1956" i="38"/>
  <c r="C1957" i="38"/>
  <c r="C1958" i="38"/>
  <c r="C1959" i="38"/>
  <c r="C1960" i="38"/>
  <c r="C1961" i="38"/>
  <c r="C1962" i="38"/>
  <c r="C1963" i="38"/>
  <c r="C1964" i="38"/>
  <c r="C1965" i="38"/>
  <c r="C1966" i="38"/>
  <c r="C1967" i="38"/>
  <c r="C1968" i="38"/>
  <c r="C1969" i="38"/>
  <c r="C1970" i="38"/>
  <c r="C1971" i="38"/>
  <c r="C1972" i="38"/>
  <c r="C1973" i="38"/>
  <c r="C1974" i="38"/>
  <c r="C1975" i="38"/>
  <c r="C1976" i="38"/>
  <c r="C1977" i="38"/>
  <c r="C1978" i="38"/>
  <c r="C1979" i="38"/>
  <c r="C1980" i="38"/>
  <c r="C1981" i="38"/>
  <c r="C1982" i="38"/>
  <c r="C1983" i="38"/>
  <c r="C1984" i="38"/>
  <c r="C1985" i="38"/>
  <c r="C1986" i="38"/>
  <c r="C1987" i="38"/>
  <c r="C1988" i="38"/>
  <c r="C1989" i="38"/>
  <c r="C1990" i="38"/>
  <c r="C1991" i="38"/>
  <c r="C1992" i="38"/>
  <c r="C1993" i="38"/>
  <c r="C1994" i="38"/>
  <c r="C1995" i="38"/>
  <c r="C1996" i="38"/>
  <c r="C1997" i="38"/>
  <c r="C1998" i="38"/>
  <c r="C1999" i="38"/>
  <c r="C2000" i="38"/>
  <c r="C2001" i="38"/>
  <c r="C2002" i="38"/>
  <c r="C2003" i="38"/>
  <c r="C2004" i="38"/>
  <c r="C2005" i="38"/>
  <c r="C2006" i="38"/>
  <c r="C2007" i="38"/>
  <c r="C2008" i="38"/>
  <c r="C2009" i="38"/>
  <c r="C2010" i="38"/>
  <c r="C2011" i="38"/>
  <c r="C2012" i="38"/>
  <c r="C2013" i="38"/>
  <c r="C2014" i="38"/>
  <c r="C2015" i="38"/>
  <c r="C2016" i="38"/>
  <c r="C2017" i="38"/>
  <c r="C2018" i="38"/>
  <c r="C2019" i="38"/>
  <c r="C2020" i="38"/>
  <c r="C2021" i="38"/>
  <c r="C2022" i="38"/>
  <c r="C2023" i="38"/>
  <c r="C2024" i="38"/>
  <c r="C2025" i="38"/>
  <c r="C2026" i="38"/>
  <c r="C2027" i="38"/>
  <c r="C2028" i="38"/>
  <c r="C2029" i="38"/>
  <c r="C2030" i="38"/>
  <c r="C2031" i="38"/>
  <c r="C2032" i="38"/>
  <c r="C2033" i="38"/>
  <c r="C2034" i="38"/>
  <c r="C2035" i="38"/>
  <c r="C2036" i="38"/>
  <c r="C2037" i="38"/>
  <c r="C2038" i="38"/>
  <c r="C2039" i="38"/>
  <c r="C2040" i="38"/>
  <c r="C2041" i="38"/>
  <c r="C2042" i="38"/>
  <c r="C2043" i="38"/>
  <c r="C2044" i="38"/>
  <c r="C2045" i="38"/>
  <c r="C2046" i="38"/>
  <c r="C2047" i="38"/>
  <c r="C2048" i="38"/>
  <c r="C2049" i="38"/>
  <c r="C2050" i="38"/>
  <c r="C2051" i="38"/>
  <c r="C2052" i="38"/>
  <c r="C2053" i="38"/>
  <c r="C2054" i="38"/>
  <c r="C2055" i="38"/>
  <c r="C2056" i="38"/>
  <c r="C2057" i="38"/>
  <c r="C2058" i="38"/>
  <c r="C2059" i="38"/>
  <c r="C2060" i="38"/>
  <c r="C2061" i="38"/>
  <c r="C2062" i="38"/>
  <c r="C2063" i="38"/>
  <c r="C2064" i="38"/>
  <c r="C2065" i="38"/>
  <c r="C2066" i="38"/>
  <c r="C2067" i="38"/>
  <c r="C2068" i="38"/>
  <c r="C2069" i="38"/>
  <c r="C2070" i="38"/>
  <c r="C2071" i="38"/>
  <c r="C2072" i="38"/>
  <c r="C2073" i="38"/>
  <c r="C2074" i="38"/>
  <c r="C2075" i="38"/>
  <c r="C2076" i="38"/>
  <c r="C2077" i="38"/>
  <c r="C2078" i="38"/>
  <c r="C2079" i="38"/>
  <c r="C2080" i="38"/>
  <c r="C2081" i="38"/>
  <c r="C2082" i="38"/>
  <c r="C2083" i="38"/>
  <c r="C2084" i="38"/>
  <c r="C2085" i="38"/>
  <c r="C2086" i="38"/>
  <c r="C2087" i="38"/>
  <c r="C2088" i="38"/>
  <c r="C2089" i="38"/>
  <c r="C2090" i="38"/>
  <c r="C2091" i="38"/>
  <c r="C2092" i="38"/>
  <c r="C2093" i="38"/>
  <c r="C2094" i="38"/>
  <c r="C2095" i="38"/>
  <c r="C2096" i="38"/>
  <c r="C2097" i="38"/>
  <c r="C2098" i="38"/>
  <c r="C2099" i="38"/>
  <c r="C2100" i="38"/>
  <c r="C2101" i="38"/>
  <c r="C2102" i="38"/>
  <c r="C2103" i="38"/>
  <c r="C2104" i="38"/>
  <c r="C2105" i="38"/>
  <c r="C2106" i="38"/>
  <c r="C2107" i="38"/>
  <c r="C2108" i="38"/>
  <c r="C2109" i="38"/>
  <c r="C2110" i="38"/>
  <c r="C2111" i="38"/>
  <c r="C2112" i="38"/>
  <c r="C2113" i="38"/>
  <c r="C2114" i="38"/>
  <c r="C2115" i="38"/>
  <c r="C2116" i="38"/>
  <c r="C2117" i="38"/>
  <c r="C2118" i="38"/>
  <c r="C2119" i="38"/>
  <c r="C2120" i="38"/>
  <c r="C2121" i="38"/>
  <c r="C2122" i="38"/>
  <c r="C2123" i="38"/>
  <c r="C2124" i="38"/>
  <c r="C2125" i="38"/>
  <c r="C2126" i="38"/>
  <c r="C2127" i="38"/>
  <c r="C2128" i="38"/>
  <c r="C2129" i="38"/>
  <c r="C2130" i="38"/>
  <c r="C2131" i="38"/>
  <c r="C2132" i="38"/>
  <c r="C2133" i="38"/>
  <c r="C2134" i="38"/>
  <c r="C2135" i="38"/>
  <c r="C2136" i="38"/>
  <c r="C2137" i="38"/>
  <c r="C2138" i="38"/>
  <c r="C2139" i="38"/>
  <c r="C2140" i="38"/>
  <c r="C2141" i="38"/>
  <c r="C2142" i="38"/>
  <c r="C2143" i="38"/>
  <c r="C2144" i="38"/>
  <c r="C2145" i="38"/>
  <c r="C2146" i="38"/>
  <c r="C2147" i="38"/>
  <c r="C2148" i="38"/>
  <c r="C2149" i="38"/>
  <c r="C2150" i="38"/>
  <c r="C2151" i="38"/>
  <c r="C2152" i="38"/>
  <c r="C2153" i="38"/>
  <c r="C2154" i="38"/>
  <c r="C2155" i="38"/>
  <c r="C2156" i="38"/>
  <c r="C2157" i="38"/>
  <c r="C2158" i="38"/>
  <c r="C2159" i="38"/>
  <c r="C2160" i="38"/>
  <c r="C2161" i="38"/>
  <c r="C2162" i="38"/>
  <c r="C2163" i="38"/>
  <c r="C2164" i="38"/>
  <c r="C2165" i="38"/>
  <c r="C2166" i="38"/>
  <c r="C2167" i="38"/>
  <c r="C2168" i="38"/>
  <c r="C2169" i="38"/>
  <c r="C2170" i="38"/>
  <c r="C2171" i="38"/>
  <c r="C2172" i="38"/>
  <c r="C2173" i="38"/>
  <c r="C2174" i="38"/>
  <c r="C2175" i="38"/>
  <c r="C2176" i="38"/>
  <c r="C2177" i="38"/>
  <c r="C2178" i="38"/>
  <c r="C2179" i="38"/>
  <c r="C2180" i="38"/>
  <c r="C2181" i="38"/>
  <c r="C2182" i="38"/>
  <c r="C2183" i="38"/>
  <c r="C2184" i="38"/>
  <c r="C2185" i="38"/>
  <c r="C2186" i="38"/>
  <c r="C2187" i="38"/>
  <c r="C2188" i="38"/>
  <c r="C2189" i="38"/>
  <c r="C2190" i="38"/>
  <c r="C2191" i="38"/>
  <c r="C2192" i="38"/>
  <c r="C2193" i="38"/>
  <c r="C2194" i="38"/>
  <c r="C2195" i="38"/>
  <c r="C2196" i="38"/>
  <c r="C2197" i="38"/>
  <c r="C2198" i="38"/>
  <c r="C2199" i="38"/>
  <c r="C2200" i="38"/>
  <c r="C2201" i="38"/>
  <c r="C2202" i="38"/>
  <c r="C2203" i="38"/>
  <c r="C2204" i="38"/>
  <c r="C2205" i="38"/>
  <c r="C2206" i="38"/>
  <c r="C2207" i="38"/>
  <c r="C2208" i="38"/>
  <c r="C2209" i="38"/>
  <c r="C2210" i="38"/>
  <c r="C2211" i="38"/>
  <c r="C2212" i="38"/>
  <c r="C2213" i="38"/>
  <c r="C2214" i="38"/>
  <c r="C2215" i="38"/>
  <c r="C2216" i="38"/>
  <c r="C2217" i="38"/>
  <c r="C2218" i="38"/>
  <c r="C2219" i="38"/>
  <c r="C2220" i="38"/>
  <c r="C2221" i="38"/>
  <c r="C2222" i="38"/>
  <c r="C2223" i="38"/>
  <c r="C2224" i="38"/>
  <c r="C2225" i="38"/>
  <c r="C2226" i="38"/>
  <c r="C2227" i="38"/>
  <c r="C2228" i="38"/>
  <c r="C2229" i="38"/>
  <c r="C2230" i="38"/>
  <c r="C2231" i="38"/>
  <c r="C2232" i="38"/>
  <c r="C2233" i="38"/>
  <c r="C2234" i="38"/>
  <c r="C2235" i="38"/>
  <c r="C2236" i="38"/>
  <c r="C2237" i="38"/>
  <c r="C2238" i="38"/>
  <c r="C2239" i="38"/>
  <c r="C2240" i="38"/>
  <c r="C2241" i="38"/>
  <c r="C2242" i="38"/>
  <c r="C2243" i="38"/>
  <c r="C2244" i="38"/>
  <c r="C2245" i="38"/>
  <c r="C2246" i="38"/>
  <c r="C2247" i="38"/>
  <c r="C2248" i="38"/>
  <c r="C2249" i="38"/>
  <c r="C2250" i="38"/>
  <c r="C2251" i="38"/>
  <c r="C2252" i="38"/>
  <c r="C2253" i="38"/>
  <c r="C2254" i="38"/>
  <c r="C2255" i="38"/>
  <c r="C2256" i="38"/>
  <c r="C2257" i="38"/>
  <c r="C2258" i="38"/>
  <c r="C2259" i="38"/>
  <c r="C2260" i="38"/>
  <c r="C2261" i="38"/>
  <c r="C2262" i="38"/>
  <c r="C2263" i="38"/>
  <c r="C2264" i="38"/>
  <c r="C2265" i="38"/>
  <c r="C2266" i="38"/>
  <c r="C2267" i="38"/>
  <c r="C2268" i="38"/>
  <c r="C2269" i="38"/>
  <c r="C2270" i="38"/>
  <c r="C2271" i="38"/>
  <c r="C2272" i="38"/>
  <c r="C2273" i="38"/>
  <c r="C2274" i="38"/>
  <c r="C2275" i="38"/>
  <c r="C2276" i="38"/>
  <c r="C2277" i="38"/>
  <c r="C2278" i="38"/>
  <c r="C2279" i="38"/>
  <c r="C2280" i="38"/>
  <c r="C2281" i="38"/>
  <c r="C2282" i="38"/>
  <c r="C2283" i="38"/>
  <c r="C2284" i="38"/>
  <c r="C2285" i="38"/>
  <c r="C2286" i="38"/>
  <c r="C2287" i="38"/>
  <c r="C2288" i="38"/>
  <c r="C2289" i="38"/>
  <c r="C2290" i="38"/>
  <c r="C2291" i="38"/>
  <c r="C2292" i="38"/>
  <c r="C2293" i="38"/>
  <c r="C2294" i="38"/>
  <c r="C2295" i="38"/>
  <c r="C2296" i="38"/>
  <c r="C2297" i="38"/>
  <c r="C2298" i="38"/>
  <c r="C2299" i="38"/>
  <c r="C2300" i="38"/>
  <c r="C2301" i="38"/>
  <c r="C2302" i="38"/>
  <c r="C2303" i="38"/>
  <c r="C2304" i="38"/>
  <c r="C2305" i="38"/>
  <c r="C2306" i="38"/>
  <c r="C2307" i="38"/>
  <c r="C2308" i="38"/>
  <c r="C2309" i="38"/>
  <c r="C2310" i="38"/>
  <c r="C2311" i="38"/>
  <c r="C2312" i="38"/>
  <c r="C2313" i="38"/>
  <c r="C2314" i="38"/>
  <c r="C2315" i="38"/>
  <c r="C2316" i="38"/>
  <c r="C2317" i="38"/>
  <c r="C2318" i="38"/>
  <c r="C2319" i="38"/>
  <c r="C2320" i="38"/>
  <c r="C2321" i="38"/>
  <c r="C2322" i="38"/>
  <c r="C2323" i="38"/>
  <c r="C2324" i="38"/>
  <c r="C2325" i="38"/>
  <c r="C2326" i="38"/>
  <c r="C2327" i="38"/>
  <c r="C2328" i="38"/>
  <c r="C2329" i="38"/>
  <c r="C2330" i="38"/>
  <c r="C2331" i="38"/>
  <c r="C2332" i="38"/>
  <c r="C2333" i="38"/>
  <c r="C2334" i="38"/>
  <c r="C2335" i="38"/>
  <c r="C2336" i="38"/>
  <c r="C2337" i="38"/>
  <c r="C2338" i="38"/>
  <c r="C2339" i="38"/>
  <c r="C2340" i="38"/>
  <c r="C2341" i="38"/>
  <c r="C2342" i="38"/>
  <c r="C2343" i="38"/>
  <c r="C2344" i="38"/>
  <c r="C2345" i="38"/>
  <c r="C2346" i="38"/>
  <c r="C2347" i="38"/>
  <c r="C2348" i="38"/>
  <c r="C2349" i="38"/>
  <c r="C2350" i="38"/>
  <c r="C2351" i="38"/>
  <c r="C2352" i="38"/>
  <c r="C2353" i="38"/>
  <c r="C2354" i="38"/>
  <c r="C2355" i="38"/>
  <c r="C2356" i="38"/>
  <c r="C2357" i="38"/>
  <c r="C2358" i="38"/>
  <c r="C2359" i="38"/>
  <c r="C2360" i="38"/>
  <c r="C2361" i="38"/>
  <c r="C2362" i="38"/>
  <c r="C2363" i="38"/>
  <c r="C2364" i="38"/>
  <c r="C2365" i="38"/>
  <c r="C2366" i="38"/>
  <c r="C2367" i="38"/>
  <c r="C2368" i="38"/>
  <c r="C2369" i="38"/>
  <c r="C2370" i="38"/>
  <c r="C2371" i="38"/>
  <c r="C2372" i="38"/>
  <c r="C2373" i="38"/>
  <c r="C2374" i="38"/>
  <c r="C2375" i="38"/>
  <c r="C2376" i="38"/>
  <c r="C2377" i="38"/>
  <c r="C2378" i="38"/>
  <c r="C2379" i="38"/>
  <c r="C2380" i="38"/>
  <c r="C2381" i="38"/>
  <c r="C2382" i="38"/>
  <c r="C2383" i="38"/>
  <c r="C2384" i="38"/>
  <c r="C2385" i="38"/>
  <c r="C2386" i="38"/>
  <c r="C2387" i="38"/>
  <c r="C2388" i="38"/>
  <c r="C2389" i="38"/>
  <c r="C2390" i="38"/>
  <c r="C2391" i="38"/>
  <c r="C2392" i="38"/>
  <c r="C2393" i="38"/>
  <c r="C2394" i="38"/>
  <c r="C2395" i="38"/>
  <c r="C2396" i="38"/>
  <c r="C2397" i="38"/>
  <c r="C2398" i="38"/>
  <c r="C2399" i="38"/>
  <c r="C2400" i="38"/>
  <c r="C2401" i="38"/>
  <c r="C2402" i="38"/>
  <c r="C2403" i="38"/>
  <c r="C2404" i="38"/>
  <c r="C2405" i="38"/>
  <c r="C2406" i="38"/>
  <c r="C2407" i="38"/>
  <c r="C2408" i="38"/>
  <c r="C2409" i="38"/>
  <c r="C2410" i="38"/>
  <c r="C2411" i="38"/>
  <c r="C2412" i="38"/>
  <c r="C2413" i="38"/>
  <c r="C2414" i="38"/>
  <c r="C2415" i="38"/>
  <c r="C2416" i="38"/>
  <c r="C2417" i="38"/>
  <c r="C2418" i="38"/>
  <c r="C2419" i="38"/>
  <c r="C2420" i="38"/>
  <c r="C2421" i="38"/>
  <c r="C2422" i="38"/>
  <c r="C2423" i="38"/>
  <c r="C2424" i="38"/>
  <c r="C2425" i="38"/>
  <c r="C2426" i="38"/>
  <c r="C2427" i="38"/>
  <c r="C2428" i="38"/>
  <c r="C2429" i="38"/>
  <c r="C2430" i="38"/>
  <c r="C2431" i="38"/>
  <c r="C2432" i="38"/>
  <c r="C2433" i="38"/>
  <c r="C2434" i="38"/>
  <c r="C2435" i="38"/>
  <c r="C2436" i="38"/>
  <c r="C2437" i="38"/>
  <c r="C2438" i="38"/>
  <c r="C2439" i="38"/>
  <c r="C2440" i="38"/>
  <c r="C2441" i="38"/>
  <c r="C2442" i="38"/>
  <c r="C2443" i="38"/>
  <c r="C2444" i="38"/>
  <c r="C2445" i="38"/>
  <c r="C2446" i="38"/>
  <c r="C2447" i="38"/>
  <c r="C2448" i="38"/>
  <c r="C2449" i="38"/>
  <c r="C2450" i="38"/>
  <c r="C2451" i="38"/>
  <c r="C2452" i="38"/>
  <c r="C2453" i="38"/>
  <c r="C2454" i="38"/>
  <c r="C2455" i="38"/>
  <c r="C2456" i="38"/>
  <c r="C2457" i="38"/>
  <c r="C2458" i="38"/>
  <c r="C2459" i="38"/>
  <c r="C2460" i="38"/>
  <c r="C2461" i="38"/>
  <c r="C2462" i="38"/>
  <c r="C2463" i="38"/>
  <c r="C2464" i="38"/>
  <c r="C2465" i="38"/>
  <c r="C2466" i="38"/>
  <c r="C2467" i="38"/>
  <c r="C2468" i="38"/>
  <c r="C2469" i="38"/>
  <c r="C2470" i="38"/>
  <c r="C2471" i="38"/>
  <c r="C2472" i="38"/>
  <c r="C2473" i="38"/>
  <c r="C2474" i="38"/>
  <c r="C2475" i="38"/>
  <c r="C2476" i="38"/>
  <c r="C2477" i="38"/>
  <c r="C2478" i="38"/>
  <c r="C2479" i="38"/>
  <c r="C2480" i="38"/>
  <c r="C2481" i="38"/>
  <c r="C2482" i="38"/>
  <c r="C2483" i="38"/>
  <c r="C2484" i="38"/>
  <c r="C2485" i="38"/>
  <c r="C2486" i="38"/>
  <c r="C2487" i="38"/>
  <c r="C2488" i="38"/>
  <c r="C2489" i="38"/>
  <c r="C2490" i="38"/>
  <c r="C2491" i="38"/>
  <c r="C2492" i="38"/>
  <c r="C2493" i="38"/>
  <c r="C2494" i="38"/>
  <c r="C2495" i="38"/>
  <c r="C2496" i="38"/>
  <c r="C2497" i="38"/>
  <c r="C2498" i="38"/>
  <c r="C2499" i="38"/>
  <c r="C2500" i="38"/>
  <c r="C2501" i="38"/>
  <c r="C2502" i="38"/>
  <c r="C2503" i="38"/>
  <c r="C2504" i="38"/>
  <c r="C2505" i="38"/>
  <c r="C2506" i="38"/>
  <c r="C2507" i="38"/>
  <c r="C2508" i="38"/>
  <c r="C2509" i="38"/>
  <c r="C2510" i="38"/>
  <c r="C2511" i="38"/>
  <c r="C2512" i="38"/>
  <c r="C2513" i="38"/>
  <c r="C2514" i="38"/>
  <c r="C2515" i="38"/>
  <c r="C2516" i="38"/>
  <c r="C2517" i="38"/>
  <c r="C2518" i="38"/>
  <c r="C2519" i="38"/>
  <c r="C2520" i="38"/>
  <c r="C2521" i="38"/>
  <c r="C2522" i="38"/>
  <c r="C2523" i="38"/>
  <c r="C2524" i="38"/>
  <c r="C2525" i="38"/>
  <c r="C2526" i="38"/>
  <c r="C2527" i="38"/>
  <c r="C2528" i="38"/>
  <c r="C2529" i="38"/>
  <c r="C2530" i="38"/>
  <c r="C2531" i="38"/>
  <c r="C2532" i="38"/>
  <c r="C2533" i="38"/>
  <c r="C2534" i="38"/>
  <c r="C2535" i="38"/>
  <c r="C2536" i="38"/>
  <c r="C2537" i="38"/>
  <c r="C2538" i="38"/>
  <c r="C2539" i="38"/>
  <c r="C2540" i="38"/>
  <c r="C2541" i="38"/>
  <c r="C2542" i="38"/>
  <c r="C2543" i="38"/>
  <c r="C2544" i="38"/>
  <c r="C2545" i="38"/>
  <c r="C2546" i="38"/>
  <c r="C2547" i="38"/>
  <c r="C2548" i="38"/>
  <c r="C2549" i="38"/>
  <c r="C2550" i="38"/>
  <c r="C2551" i="38"/>
  <c r="C2552" i="38"/>
  <c r="C2553" i="38"/>
  <c r="C2554" i="38"/>
  <c r="C2555" i="38"/>
  <c r="C2556" i="38"/>
  <c r="C2557" i="38"/>
  <c r="C2558" i="38"/>
  <c r="C2559" i="38"/>
  <c r="C2560" i="38"/>
  <c r="C2561" i="38"/>
  <c r="C2562" i="38"/>
  <c r="C2563" i="38"/>
  <c r="C2564" i="38"/>
  <c r="C2565" i="38"/>
  <c r="C2566" i="38"/>
  <c r="C2567" i="38"/>
  <c r="C2568" i="38"/>
  <c r="C2569" i="38"/>
  <c r="C2570" i="38"/>
  <c r="C2571" i="38"/>
  <c r="C2572" i="38"/>
  <c r="C2573" i="38"/>
  <c r="C2574" i="38"/>
  <c r="C2575" i="38"/>
  <c r="C2576" i="38"/>
  <c r="C2577" i="38"/>
  <c r="C2578" i="38"/>
  <c r="C2579" i="38"/>
  <c r="C2580" i="38"/>
  <c r="C2581" i="38"/>
  <c r="C2582" i="38"/>
  <c r="C2583" i="38"/>
  <c r="C2584" i="38"/>
  <c r="C2585" i="38"/>
  <c r="C2586" i="38"/>
  <c r="C2587" i="38"/>
  <c r="C2588" i="38"/>
  <c r="C2589" i="38"/>
  <c r="C2590" i="38"/>
  <c r="C2591" i="38"/>
  <c r="C2592" i="38"/>
  <c r="C2593" i="38"/>
  <c r="C2594" i="38"/>
  <c r="C2595" i="38"/>
  <c r="C2596" i="38"/>
  <c r="C2597" i="38"/>
  <c r="C2598" i="38"/>
  <c r="C2599" i="38"/>
  <c r="C2600" i="38"/>
  <c r="C2601" i="38"/>
  <c r="C2602" i="38"/>
  <c r="C2603" i="38"/>
  <c r="C2604" i="38"/>
  <c r="C2605" i="38"/>
  <c r="C2606" i="38"/>
  <c r="C2607" i="38"/>
  <c r="C2608" i="38"/>
  <c r="C2609" i="38"/>
  <c r="C2610" i="38"/>
  <c r="C2611" i="38"/>
  <c r="C2612" i="38"/>
  <c r="C2613" i="38"/>
  <c r="C2614" i="38"/>
  <c r="C2615" i="38"/>
  <c r="C2616" i="38"/>
  <c r="C2617" i="38"/>
  <c r="C2618" i="38"/>
  <c r="C2619" i="38"/>
  <c r="C2620" i="38"/>
  <c r="C2621" i="38"/>
  <c r="C2622" i="38"/>
  <c r="C2623" i="38"/>
  <c r="C2624" i="38"/>
  <c r="C2625" i="38"/>
  <c r="C2626" i="38"/>
  <c r="C2627" i="38"/>
  <c r="C2628" i="38"/>
  <c r="C2629" i="38"/>
  <c r="C2630" i="38"/>
  <c r="C2631" i="38"/>
  <c r="C2632" i="38"/>
  <c r="C2633" i="38"/>
  <c r="C2634" i="38"/>
  <c r="C2635" i="38"/>
  <c r="C2636" i="38"/>
  <c r="C2637" i="38"/>
  <c r="C2638" i="38"/>
  <c r="C2639" i="38"/>
  <c r="C2640" i="38"/>
  <c r="C2641" i="38"/>
  <c r="C2642" i="38"/>
  <c r="C2643" i="38"/>
  <c r="C2644" i="38"/>
  <c r="C2645" i="38"/>
  <c r="C2646" i="38"/>
  <c r="C2647" i="38"/>
  <c r="C2648" i="38"/>
  <c r="C2649" i="38"/>
  <c r="C2650" i="38"/>
  <c r="C2651" i="38"/>
  <c r="C2652" i="38"/>
  <c r="C2653" i="38"/>
  <c r="C2654" i="38"/>
  <c r="C2655" i="38"/>
  <c r="C2656" i="38"/>
  <c r="C2657" i="38"/>
  <c r="C2658" i="38"/>
  <c r="C2659" i="38"/>
  <c r="C2660" i="38"/>
  <c r="C2661" i="38"/>
  <c r="C2662" i="38"/>
  <c r="C2663" i="38"/>
  <c r="C2664" i="38"/>
  <c r="C2665" i="38"/>
  <c r="C2666" i="38"/>
  <c r="C2667" i="38"/>
  <c r="C2668" i="38"/>
  <c r="C2669" i="38"/>
  <c r="C2670" i="38"/>
  <c r="C2671" i="38"/>
  <c r="C2672" i="38"/>
  <c r="C2673" i="38"/>
  <c r="C2674" i="38"/>
  <c r="C2675" i="38"/>
  <c r="C2676" i="38"/>
  <c r="C2677" i="38"/>
  <c r="C2678" i="38"/>
  <c r="C2679" i="38"/>
  <c r="C2680" i="38"/>
  <c r="C2681" i="38"/>
  <c r="C2682" i="38"/>
  <c r="C2683" i="38"/>
  <c r="C2684" i="38"/>
  <c r="C2685" i="38"/>
  <c r="C2686" i="38"/>
  <c r="C2687" i="38"/>
  <c r="C2688" i="38"/>
  <c r="C2689" i="38"/>
  <c r="C2690" i="38"/>
  <c r="C2691" i="38"/>
  <c r="C2692" i="38"/>
  <c r="C2693" i="38"/>
  <c r="C2694" i="38"/>
  <c r="C2695" i="38"/>
  <c r="C2696" i="38"/>
  <c r="C2697" i="38"/>
  <c r="C2698" i="38"/>
  <c r="C2699" i="38"/>
  <c r="C2700" i="38"/>
  <c r="C2701" i="38"/>
  <c r="C2702" i="38"/>
  <c r="C2703" i="38"/>
  <c r="C2704" i="38"/>
  <c r="C2705" i="38"/>
  <c r="C2706" i="38"/>
  <c r="C2707" i="38"/>
  <c r="C2708" i="38"/>
  <c r="C2709" i="38"/>
  <c r="C2710" i="38"/>
  <c r="C2711" i="38"/>
  <c r="C2712" i="38"/>
  <c r="C2713" i="38"/>
  <c r="C2714" i="38"/>
  <c r="C2715" i="38"/>
  <c r="C2716" i="38"/>
  <c r="C2717" i="38"/>
  <c r="C2718" i="38"/>
  <c r="C2719" i="38"/>
  <c r="C2720" i="38"/>
  <c r="C2721" i="38"/>
  <c r="C2722" i="38"/>
  <c r="C2723" i="38"/>
  <c r="C2724" i="38"/>
  <c r="C2725" i="38"/>
  <c r="C2726" i="38"/>
  <c r="C2727" i="38"/>
  <c r="C2728" i="38"/>
  <c r="C2729" i="38"/>
  <c r="C2730" i="38"/>
  <c r="C2731" i="38"/>
  <c r="C2732" i="38"/>
  <c r="C2733" i="38"/>
  <c r="C2734" i="38"/>
  <c r="C2735" i="38"/>
  <c r="C2736" i="38"/>
  <c r="C2737" i="38"/>
  <c r="C2738" i="38"/>
  <c r="C2739" i="38"/>
  <c r="C2740" i="38"/>
  <c r="C2741" i="38"/>
  <c r="C2742" i="38"/>
  <c r="C2743" i="38"/>
  <c r="C2744" i="38"/>
  <c r="C2745" i="38"/>
  <c r="C2746" i="38"/>
  <c r="C2747" i="38"/>
  <c r="C2748" i="38"/>
  <c r="C2749" i="38"/>
  <c r="C2750" i="38"/>
  <c r="C2751" i="38"/>
  <c r="C2752" i="38"/>
  <c r="C2753" i="38"/>
  <c r="C2754" i="38"/>
  <c r="C2755" i="38"/>
  <c r="C2756" i="38"/>
  <c r="C2757" i="38"/>
  <c r="C2758" i="38"/>
  <c r="C2759" i="38"/>
  <c r="C2760" i="38"/>
  <c r="C2761" i="38"/>
  <c r="C2762" i="38"/>
  <c r="C2763" i="38"/>
  <c r="C2764" i="38"/>
  <c r="C2765" i="38"/>
  <c r="C2766" i="38"/>
  <c r="C2767" i="38"/>
  <c r="C2768" i="38"/>
  <c r="C2769" i="38"/>
  <c r="C2770" i="38"/>
  <c r="C2771" i="38"/>
  <c r="C2772" i="38"/>
  <c r="C2773" i="38"/>
  <c r="C2774" i="38"/>
  <c r="C2775" i="38"/>
  <c r="C2776" i="38"/>
  <c r="C2777" i="38"/>
  <c r="C2778" i="38"/>
  <c r="C2779" i="38"/>
  <c r="C2780" i="38"/>
  <c r="C2781" i="38"/>
  <c r="C2782" i="38"/>
  <c r="C2783" i="38"/>
  <c r="C2784" i="38"/>
  <c r="C2785" i="38"/>
  <c r="C2786" i="38"/>
  <c r="C2787" i="38"/>
  <c r="C2788" i="38"/>
  <c r="C2789" i="38"/>
  <c r="C2790" i="38"/>
  <c r="C2791" i="38"/>
  <c r="C2792" i="38"/>
  <c r="C2793" i="38"/>
  <c r="C2794" i="38"/>
  <c r="C2795" i="38"/>
  <c r="C2796" i="38"/>
  <c r="C2797" i="38"/>
  <c r="C2798" i="38"/>
  <c r="C2799" i="38"/>
  <c r="C2800" i="38"/>
  <c r="C2801" i="38"/>
  <c r="C2802" i="38"/>
  <c r="C2803" i="38"/>
  <c r="C2804" i="38"/>
  <c r="C2805" i="38"/>
  <c r="C2806" i="38"/>
  <c r="C2807" i="38"/>
  <c r="C2808" i="38"/>
  <c r="C2809" i="38"/>
  <c r="C2810" i="38"/>
  <c r="C2811" i="38"/>
  <c r="C2812" i="38"/>
  <c r="C2813" i="38"/>
  <c r="C2814" i="38"/>
  <c r="C2815" i="38"/>
  <c r="C2816" i="38"/>
  <c r="C2817" i="38"/>
  <c r="C2818" i="38"/>
  <c r="C2819" i="38"/>
  <c r="C2820" i="38"/>
  <c r="C2821" i="38"/>
  <c r="C2822" i="38"/>
  <c r="C2823" i="38"/>
  <c r="C2824" i="38"/>
  <c r="C2825" i="38"/>
  <c r="C2826" i="38"/>
  <c r="C2827" i="38"/>
  <c r="D19" i="39"/>
  <c r="D10" i="39"/>
  <c r="D11" i="39"/>
  <c r="D12" i="39"/>
  <c r="D13" i="39"/>
  <c r="D14" i="39"/>
  <c r="D15" i="39"/>
  <c r="D16" i="39"/>
  <c r="D17" i="39"/>
  <c r="D18" i="39"/>
  <c r="D20" i="39"/>
  <c r="D21" i="39"/>
  <c r="D22" i="39"/>
  <c r="D23" i="39"/>
  <c r="D24" i="39"/>
  <c r="D25" i="39"/>
  <c r="D26" i="39"/>
  <c r="D27" i="39"/>
  <c r="D28" i="39"/>
  <c r="D29" i="39"/>
  <c r="D30" i="39"/>
  <c r="D31" i="39"/>
  <c r="D32" i="39"/>
  <c r="D33" i="39"/>
  <c r="D34" i="39"/>
  <c r="D35" i="39"/>
  <c r="D36" i="39"/>
  <c r="D37" i="39"/>
  <c r="D38" i="39"/>
  <c r="D39" i="39"/>
  <c r="D40" i="39"/>
  <c r="D41" i="39"/>
  <c r="D42" i="39"/>
  <c r="D43" i="39"/>
  <c r="D44" i="39"/>
  <c r="D45" i="39"/>
  <c r="D46" i="39"/>
  <c r="D47" i="39"/>
  <c r="D48" i="39"/>
  <c r="D49" i="39"/>
  <c r="D50" i="39"/>
  <c r="D51" i="39"/>
  <c r="D52" i="39"/>
  <c r="D53" i="39"/>
  <c r="D54" i="39"/>
  <c r="D55" i="39"/>
  <c r="D56" i="39"/>
  <c r="D57" i="39"/>
  <c r="D58" i="39"/>
  <c r="D59" i="39"/>
  <c r="D60" i="39"/>
  <c r="D61" i="39"/>
  <c r="D62" i="39"/>
  <c r="D63" i="39"/>
  <c r="D64" i="39"/>
  <c r="D65" i="39"/>
  <c r="D66" i="39"/>
  <c r="D67" i="39"/>
  <c r="D68" i="39"/>
  <c r="D69" i="39"/>
  <c r="D70" i="39"/>
  <c r="D71" i="39"/>
  <c r="D72" i="39"/>
  <c r="D73" i="39"/>
  <c r="D74" i="39"/>
  <c r="D75" i="39"/>
  <c r="D76" i="39"/>
  <c r="D77" i="39"/>
  <c r="D78" i="39"/>
  <c r="D79" i="39"/>
  <c r="D80" i="39"/>
  <c r="D81" i="39"/>
  <c r="D82" i="39"/>
  <c r="D83" i="39"/>
  <c r="D84" i="39"/>
  <c r="D85" i="39"/>
  <c r="D86" i="39"/>
  <c r="D87" i="39"/>
  <c r="D88" i="39"/>
  <c r="D89" i="39"/>
  <c r="D90" i="39"/>
  <c r="D91" i="39"/>
  <c r="D92" i="39"/>
  <c r="D93" i="39"/>
  <c r="D9" i="39"/>
  <c r="D7" i="39" l="1"/>
  <c r="R2827" i="38"/>
  <c r="O2827" i="38"/>
  <c r="M2827" i="38"/>
  <c r="R2826" i="38"/>
  <c r="O2826" i="38"/>
  <c r="M2826" i="38"/>
  <c r="R2825" i="38"/>
  <c r="O2825" i="38"/>
  <c r="M2825" i="38"/>
  <c r="R2824" i="38"/>
  <c r="O2824" i="38"/>
  <c r="M2824" i="38"/>
  <c r="R2823" i="38"/>
  <c r="O2823" i="38"/>
  <c r="M2823" i="38"/>
  <c r="R2822" i="38"/>
  <c r="O2822" i="38"/>
  <c r="M2822" i="38"/>
  <c r="R2821" i="38"/>
  <c r="O2821" i="38"/>
  <c r="M2821" i="38"/>
  <c r="R2820" i="38"/>
  <c r="O2820" i="38"/>
  <c r="M2820" i="38"/>
  <c r="R2819" i="38"/>
  <c r="O2819" i="38"/>
  <c r="M2819" i="38"/>
  <c r="R2818" i="38"/>
  <c r="O2818" i="38"/>
  <c r="M2818" i="38"/>
  <c r="R2817" i="38"/>
  <c r="O2817" i="38"/>
  <c r="M2817" i="38"/>
  <c r="R2816" i="38"/>
  <c r="O2816" i="38"/>
  <c r="M2816" i="38"/>
  <c r="R2815" i="38"/>
  <c r="O2815" i="38"/>
  <c r="M2815" i="38"/>
  <c r="P2815" i="38" s="1"/>
  <c r="R2814" i="38"/>
  <c r="O2814" i="38"/>
  <c r="M2814" i="38"/>
  <c r="R2813" i="38"/>
  <c r="O2813" i="38"/>
  <c r="M2813" i="38"/>
  <c r="R2812" i="38"/>
  <c r="O2812" i="38"/>
  <c r="M2812" i="38"/>
  <c r="R2811" i="38"/>
  <c r="O2811" i="38"/>
  <c r="M2811" i="38"/>
  <c r="R2810" i="38"/>
  <c r="O2810" i="38"/>
  <c r="M2810" i="38"/>
  <c r="R2809" i="38"/>
  <c r="O2809" i="38"/>
  <c r="M2809" i="38"/>
  <c r="R2808" i="38"/>
  <c r="O2808" i="38"/>
  <c r="M2808" i="38"/>
  <c r="R2807" i="38"/>
  <c r="O2807" i="38"/>
  <c r="M2807" i="38"/>
  <c r="R2806" i="38"/>
  <c r="O2806" i="38"/>
  <c r="M2806" i="38"/>
  <c r="R2805" i="38"/>
  <c r="O2805" i="38"/>
  <c r="M2805" i="38"/>
  <c r="R2804" i="38"/>
  <c r="O2804" i="38"/>
  <c r="M2804" i="38"/>
  <c r="R2803" i="38"/>
  <c r="O2803" i="38"/>
  <c r="M2803" i="38"/>
  <c r="R2802" i="38"/>
  <c r="O2802" i="38"/>
  <c r="M2802" i="38"/>
  <c r="R2801" i="38"/>
  <c r="O2801" i="38"/>
  <c r="M2801" i="38"/>
  <c r="R2800" i="38"/>
  <c r="O2800" i="38"/>
  <c r="M2800" i="38"/>
  <c r="R2799" i="38"/>
  <c r="O2799" i="38"/>
  <c r="M2799" i="38"/>
  <c r="R2798" i="38"/>
  <c r="O2798" i="38"/>
  <c r="M2798" i="38"/>
  <c r="R2797" i="38"/>
  <c r="O2797" i="38"/>
  <c r="M2797" i="38"/>
  <c r="R2796" i="38"/>
  <c r="O2796" i="38"/>
  <c r="M2796" i="38"/>
  <c r="R2795" i="38"/>
  <c r="O2795" i="38"/>
  <c r="M2795" i="38"/>
  <c r="R2794" i="38"/>
  <c r="O2794" i="38"/>
  <c r="M2794" i="38"/>
  <c r="R2793" i="38"/>
  <c r="O2793" i="38"/>
  <c r="M2793" i="38"/>
  <c r="P2793" i="38" s="1"/>
  <c r="R2792" i="38"/>
  <c r="O2792" i="38"/>
  <c r="M2792" i="38"/>
  <c r="R2791" i="38"/>
  <c r="O2791" i="38"/>
  <c r="M2791" i="38"/>
  <c r="P2791" i="38" s="1"/>
  <c r="R2790" i="38"/>
  <c r="O2790" i="38"/>
  <c r="M2790" i="38"/>
  <c r="R2789" i="38"/>
  <c r="O2789" i="38"/>
  <c r="M2789" i="38"/>
  <c r="R2788" i="38"/>
  <c r="O2788" i="38"/>
  <c r="M2788" i="38"/>
  <c r="R2787" i="38"/>
  <c r="O2787" i="38"/>
  <c r="M2787" i="38"/>
  <c r="R2786" i="38"/>
  <c r="O2786" i="38"/>
  <c r="M2786" i="38"/>
  <c r="R2785" i="38"/>
  <c r="O2785" i="38"/>
  <c r="M2785" i="38"/>
  <c r="R2784" i="38"/>
  <c r="O2784" i="38"/>
  <c r="M2784" i="38"/>
  <c r="R2783" i="38"/>
  <c r="O2783" i="38"/>
  <c r="M2783" i="38"/>
  <c r="R2782" i="38"/>
  <c r="O2782" i="38"/>
  <c r="M2782" i="38"/>
  <c r="R2781" i="38"/>
  <c r="O2781" i="38"/>
  <c r="M2781" i="38"/>
  <c r="R2780" i="38"/>
  <c r="O2780" i="38"/>
  <c r="M2780" i="38"/>
  <c r="R2779" i="38"/>
  <c r="O2779" i="38"/>
  <c r="M2779" i="38"/>
  <c r="R2778" i="38"/>
  <c r="O2778" i="38"/>
  <c r="M2778" i="38"/>
  <c r="R2777" i="38"/>
  <c r="O2777" i="38"/>
  <c r="M2777" i="38"/>
  <c r="R2776" i="38"/>
  <c r="O2776" i="38"/>
  <c r="M2776" i="38"/>
  <c r="R2775" i="38"/>
  <c r="O2775" i="38"/>
  <c r="M2775" i="38"/>
  <c r="R2774" i="38"/>
  <c r="O2774" i="38"/>
  <c r="M2774" i="38"/>
  <c r="R2773" i="38"/>
  <c r="O2773" i="38"/>
  <c r="M2773" i="38"/>
  <c r="R2772" i="38"/>
  <c r="O2772" i="38"/>
  <c r="M2772" i="38"/>
  <c r="R2771" i="38"/>
  <c r="O2771" i="38"/>
  <c r="M2771" i="38"/>
  <c r="R2770" i="38"/>
  <c r="O2770" i="38"/>
  <c r="M2770" i="38"/>
  <c r="R2769" i="38"/>
  <c r="O2769" i="38"/>
  <c r="M2769" i="38"/>
  <c r="R2768" i="38"/>
  <c r="O2768" i="38"/>
  <c r="M2768" i="38"/>
  <c r="R2767" i="38"/>
  <c r="O2767" i="38"/>
  <c r="M2767" i="38"/>
  <c r="R2766" i="38"/>
  <c r="O2766" i="38"/>
  <c r="M2766" i="38"/>
  <c r="R2765" i="38"/>
  <c r="O2765" i="38"/>
  <c r="M2765" i="38"/>
  <c r="R2764" i="38"/>
  <c r="O2764" i="38"/>
  <c r="M2764" i="38"/>
  <c r="R2763" i="38"/>
  <c r="O2763" i="38"/>
  <c r="M2763" i="38"/>
  <c r="R2762" i="38"/>
  <c r="O2762" i="38"/>
  <c r="M2762" i="38"/>
  <c r="R2761" i="38"/>
  <c r="O2761" i="38"/>
  <c r="M2761" i="38"/>
  <c r="R2760" i="38"/>
  <c r="O2760" i="38"/>
  <c r="M2760" i="38"/>
  <c r="R2759" i="38"/>
  <c r="O2759" i="38"/>
  <c r="M2759" i="38"/>
  <c r="R2758" i="38"/>
  <c r="O2758" i="38"/>
  <c r="M2758" i="38"/>
  <c r="R2757" i="38"/>
  <c r="O2757" i="38"/>
  <c r="M2757" i="38"/>
  <c r="R2756" i="38"/>
  <c r="O2756" i="38"/>
  <c r="M2756" i="38"/>
  <c r="R2755" i="38"/>
  <c r="O2755" i="38"/>
  <c r="M2755" i="38"/>
  <c r="R2754" i="38"/>
  <c r="O2754" i="38"/>
  <c r="M2754" i="38"/>
  <c r="R2753" i="38"/>
  <c r="O2753" i="38"/>
  <c r="M2753" i="38"/>
  <c r="R2752" i="38"/>
  <c r="O2752" i="38"/>
  <c r="M2752" i="38"/>
  <c r="R2751" i="38"/>
  <c r="O2751" i="38"/>
  <c r="M2751" i="38"/>
  <c r="R2750" i="38"/>
  <c r="O2750" i="38"/>
  <c r="M2750" i="38"/>
  <c r="R2749" i="38"/>
  <c r="O2749" i="38"/>
  <c r="M2749" i="38"/>
  <c r="R2748" i="38"/>
  <c r="O2748" i="38"/>
  <c r="M2748" i="38"/>
  <c r="R2747" i="38"/>
  <c r="O2747" i="38"/>
  <c r="M2747" i="38"/>
  <c r="R2746" i="38"/>
  <c r="O2746" i="38"/>
  <c r="M2746" i="38"/>
  <c r="R2745" i="38"/>
  <c r="O2745" i="38"/>
  <c r="M2745" i="38"/>
  <c r="R2744" i="38"/>
  <c r="O2744" i="38"/>
  <c r="M2744" i="38"/>
  <c r="R2743" i="38"/>
  <c r="O2743" i="38"/>
  <c r="M2743" i="38"/>
  <c r="R2742" i="38"/>
  <c r="O2742" i="38"/>
  <c r="M2742" i="38"/>
  <c r="R2741" i="38"/>
  <c r="O2741" i="38"/>
  <c r="M2741" i="38"/>
  <c r="R2740" i="38"/>
  <c r="O2740" i="38"/>
  <c r="M2740" i="38"/>
  <c r="R2739" i="38"/>
  <c r="O2739" i="38"/>
  <c r="M2739" i="38"/>
  <c r="R2738" i="38"/>
  <c r="O2738" i="38"/>
  <c r="M2738" i="38"/>
  <c r="R2737" i="38"/>
  <c r="O2737" i="38"/>
  <c r="M2737" i="38"/>
  <c r="R2736" i="38"/>
  <c r="O2736" i="38"/>
  <c r="M2736" i="38"/>
  <c r="R2735" i="38"/>
  <c r="O2735" i="38"/>
  <c r="M2735" i="38"/>
  <c r="R2734" i="38"/>
  <c r="O2734" i="38"/>
  <c r="M2734" i="38"/>
  <c r="R2733" i="38"/>
  <c r="O2733" i="38"/>
  <c r="M2733" i="38"/>
  <c r="R2732" i="38"/>
  <c r="O2732" i="38"/>
  <c r="M2732" i="38"/>
  <c r="R2731" i="38"/>
  <c r="O2731" i="38"/>
  <c r="M2731" i="38"/>
  <c r="R2730" i="38"/>
  <c r="O2730" i="38"/>
  <c r="M2730" i="38"/>
  <c r="R2729" i="38"/>
  <c r="O2729" i="38"/>
  <c r="M2729" i="38"/>
  <c r="R2728" i="38"/>
  <c r="O2728" i="38"/>
  <c r="M2728" i="38"/>
  <c r="R2727" i="38"/>
  <c r="O2727" i="38"/>
  <c r="M2727" i="38"/>
  <c r="R2726" i="38"/>
  <c r="O2726" i="38"/>
  <c r="M2726" i="38"/>
  <c r="R2725" i="38"/>
  <c r="O2725" i="38"/>
  <c r="M2725" i="38"/>
  <c r="R2724" i="38"/>
  <c r="O2724" i="38"/>
  <c r="M2724" i="38"/>
  <c r="R2723" i="38"/>
  <c r="O2723" i="38"/>
  <c r="M2723" i="38"/>
  <c r="R2722" i="38"/>
  <c r="O2722" i="38"/>
  <c r="M2722" i="38"/>
  <c r="R2721" i="38"/>
  <c r="O2721" i="38"/>
  <c r="M2721" i="38"/>
  <c r="R2720" i="38"/>
  <c r="O2720" i="38"/>
  <c r="M2720" i="38"/>
  <c r="R2719" i="38"/>
  <c r="O2719" i="38"/>
  <c r="M2719" i="38"/>
  <c r="R2718" i="38"/>
  <c r="O2718" i="38"/>
  <c r="M2718" i="38"/>
  <c r="R2717" i="38"/>
  <c r="O2717" i="38"/>
  <c r="M2717" i="38"/>
  <c r="R2716" i="38"/>
  <c r="O2716" i="38"/>
  <c r="M2716" i="38"/>
  <c r="R2715" i="38"/>
  <c r="O2715" i="38"/>
  <c r="M2715" i="38"/>
  <c r="R2714" i="38"/>
  <c r="O2714" i="38"/>
  <c r="M2714" i="38"/>
  <c r="R2713" i="38"/>
  <c r="O2713" i="38"/>
  <c r="M2713" i="38"/>
  <c r="R2712" i="38"/>
  <c r="O2712" i="38"/>
  <c r="M2712" i="38"/>
  <c r="R2711" i="38"/>
  <c r="O2711" i="38"/>
  <c r="M2711" i="38"/>
  <c r="R2710" i="38"/>
  <c r="O2710" i="38"/>
  <c r="M2710" i="38"/>
  <c r="R2709" i="38"/>
  <c r="O2709" i="38"/>
  <c r="M2709" i="38"/>
  <c r="R2708" i="38"/>
  <c r="O2708" i="38"/>
  <c r="M2708" i="38"/>
  <c r="R2707" i="38"/>
  <c r="O2707" i="38"/>
  <c r="M2707" i="38"/>
  <c r="R2706" i="38"/>
  <c r="O2706" i="38"/>
  <c r="M2706" i="38"/>
  <c r="R2705" i="38"/>
  <c r="O2705" i="38"/>
  <c r="M2705" i="38"/>
  <c r="R2704" i="38"/>
  <c r="O2704" i="38"/>
  <c r="M2704" i="38"/>
  <c r="R2703" i="38"/>
  <c r="O2703" i="38"/>
  <c r="M2703" i="38"/>
  <c r="R2702" i="38"/>
  <c r="O2702" i="38"/>
  <c r="M2702" i="38"/>
  <c r="R2701" i="38"/>
  <c r="O2701" i="38"/>
  <c r="M2701" i="38"/>
  <c r="R2700" i="38"/>
  <c r="O2700" i="38"/>
  <c r="M2700" i="38"/>
  <c r="R2699" i="38"/>
  <c r="O2699" i="38"/>
  <c r="M2699" i="38"/>
  <c r="P2699" i="38" s="1"/>
  <c r="R2698" i="38"/>
  <c r="O2698" i="38"/>
  <c r="M2698" i="38"/>
  <c r="R2697" i="38"/>
  <c r="O2697" i="38"/>
  <c r="M2697" i="38"/>
  <c r="R2696" i="38"/>
  <c r="O2696" i="38"/>
  <c r="M2696" i="38"/>
  <c r="P2696" i="38" s="1"/>
  <c r="R2695" i="38"/>
  <c r="O2695" i="38"/>
  <c r="M2695" i="38"/>
  <c r="R2694" i="38"/>
  <c r="O2694" i="38"/>
  <c r="M2694" i="38"/>
  <c r="R2693" i="38"/>
  <c r="O2693" i="38"/>
  <c r="M2693" i="38"/>
  <c r="R2692" i="38"/>
  <c r="O2692" i="38"/>
  <c r="M2692" i="38"/>
  <c r="R2691" i="38"/>
  <c r="O2691" i="38"/>
  <c r="M2691" i="38"/>
  <c r="R2690" i="38"/>
  <c r="O2690" i="38"/>
  <c r="M2690" i="38"/>
  <c r="R2689" i="38"/>
  <c r="O2689" i="38"/>
  <c r="M2689" i="38"/>
  <c r="R2688" i="38"/>
  <c r="O2688" i="38"/>
  <c r="M2688" i="38"/>
  <c r="R2687" i="38"/>
  <c r="O2687" i="38"/>
  <c r="M2687" i="38"/>
  <c r="R2686" i="38"/>
  <c r="O2686" i="38"/>
  <c r="M2686" i="38"/>
  <c r="R2685" i="38"/>
  <c r="O2685" i="38"/>
  <c r="M2685" i="38"/>
  <c r="R2684" i="38"/>
  <c r="O2684" i="38"/>
  <c r="M2684" i="38"/>
  <c r="R2683" i="38"/>
  <c r="O2683" i="38"/>
  <c r="M2683" i="38"/>
  <c r="R2682" i="38"/>
  <c r="O2682" i="38"/>
  <c r="M2682" i="38"/>
  <c r="R2681" i="38"/>
  <c r="O2681" i="38"/>
  <c r="M2681" i="38"/>
  <c r="R2680" i="38"/>
  <c r="O2680" i="38"/>
  <c r="M2680" i="38"/>
  <c r="R2679" i="38"/>
  <c r="O2679" i="38"/>
  <c r="M2679" i="38"/>
  <c r="R2678" i="38"/>
  <c r="O2678" i="38"/>
  <c r="M2678" i="38"/>
  <c r="R2677" i="38"/>
  <c r="O2677" i="38"/>
  <c r="M2677" i="38"/>
  <c r="R2676" i="38"/>
  <c r="O2676" i="38"/>
  <c r="M2676" i="38"/>
  <c r="R2675" i="38"/>
  <c r="O2675" i="38"/>
  <c r="M2675" i="38"/>
  <c r="R2674" i="38"/>
  <c r="O2674" i="38"/>
  <c r="M2674" i="38"/>
  <c r="R2673" i="38"/>
  <c r="O2673" i="38"/>
  <c r="M2673" i="38"/>
  <c r="R2672" i="38"/>
  <c r="O2672" i="38"/>
  <c r="M2672" i="38"/>
  <c r="R2671" i="38"/>
  <c r="O2671" i="38"/>
  <c r="M2671" i="38"/>
  <c r="R2670" i="38"/>
  <c r="O2670" i="38"/>
  <c r="M2670" i="38"/>
  <c r="R2669" i="38"/>
  <c r="O2669" i="38"/>
  <c r="M2669" i="38"/>
  <c r="R2668" i="38"/>
  <c r="O2668" i="38"/>
  <c r="M2668" i="38"/>
  <c r="R2667" i="38"/>
  <c r="O2667" i="38"/>
  <c r="M2667" i="38"/>
  <c r="R2666" i="38"/>
  <c r="O2666" i="38"/>
  <c r="M2666" i="38"/>
  <c r="R2665" i="38"/>
  <c r="O2665" i="38"/>
  <c r="M2665" i="38"/>
  <c r="R2664" i="38"/>
  <c r="O2664" i="38"/>
  <c r="M2664" i="38"/>
  <c r="R2663" i="38"/>
  <c r="O2663" i="38"/>
  <c r="M2663" i="38"/>
  <c r="R2662" i="38"/>
  <c r="O2662" i="38"/>
  <c r="M2662" i="38"/>
  <c r="R2661" i="38"/>
  <c r="O2661" i="38"/>
  <c r="M2661" i="38"/>
  <c r="R2660" i="38"/>
  <c r="O2660" i="38"/>
  <c r="M2660" i="38"/>
  <c r="R2659" i="38"/>
  <c r="O2659" i="38"/>
  <c r="M2659" i="38"/>
  <c r="R2658" i="38"/>
  <c r="O2658" i="38"/>
  <c r="M2658" i="38"/>
  <c r="R2657" i="38"/>
  <c r="O2657" i="38"/>
  <c r="M2657" i="38"/>
  <c r="R2656" i="38"/>
  <c r="O2656" i="38"/>
  <c r="M2656" i="38"/>
  <c r="R2655" i="38"/>
  <c r="O2655" i="38"/>
  <c r="M2655" i="38"/>
  <c r="R2654" i="38"/>
  <c r="O2654" i="38"/>
  <c r="M2654" i="38"/>
  <c r="R2653" i="38"/>
  <c r="O2653" i="38"/>
  <c r="M2653" i="38"/>
  <c r="R2652" i="38"/>
  <c r="O2652" i="38"/>
  <c r="M2652" i="38"/>
  <c r="R2651" i="38"/>
  <c r="O2651" i="38"/>
  <c r="M2651" i="38"/>
  <c r="R2650" i="38"/>
  <c r="O2650" i="38"/>
  <c r="M2650" i="38"/>
  <c r="R2649" i="38"/>
  <c r="O2649" i="38"/>
  <c r="M2649" i="38"/>
  <c r="R2648" i="38"/>
  <c r="O2648" i="38"/>
  <c r="M2648" i="38"/>
  <c r="R2647" i="38"/>
  <c r="O2647" i="38"/>
  <c r="M2647" i="38"/>
  <c r="R2646" i="38"/>
  <c r="O2646" i="38"/>
  <c r="M2646" i="38"/>
  <c r="R2645" i="38"/>
  <c r="O2645" i="38"/>
  <c r="M2645" i="38"/>
  <c r="R2644" i="38"/>
  <c r="O2644" i="38"/>
  <c r="M2644" i="38"/>
  <c r="R2643" i="38"/>
  <c r="O2643" i="38"/>
  <c r="M2643" i="38"/>
  <c r="R2642" i="38"/>
  <c r="O2642" i="38"/>
  <c r="M2642" i="38"/>
  <c r="R2641" i="38"/>
  <c r="O2641" i="38"/>
  <c r="M2641" i="38"/>
  <c r="R2640" i="38"/>
  <c r="O2640" i="38"/>
  <c r="M2640" i="38"/>
  <c r="R2639" i="38"/>
  <c r="O2639" i="38"/>
  <c r="M2639" i="38"/>
  <c r="R2638" i="38"/>
  <c r="O2638" i="38"/>
  <c r="M2638" i="38"/>
  <c r="R2637" i="38"/>
  <c r="O2637" i="38"/>
  <c r="M2637" i="38"/>
  <c r="R2636" i="38"/>
  <c r="O2636" i="38"/>
  <c r="M2636" i="38"/>
  <c r="R2635" i="38"/>
  <c r="O2635" i="38"/>
  <c r="M2635" i="38"/>
  <c r="R2634" i="38"/>
  <c r="O2634" i="38"/>
  <c r="M2634" i="38"/>
  <c r="R2633" i="38"/>
  <c r="O2633" i="38"/>
  <c r="M2633" i="38"/>
  <c r="R2632" i="38"/>
  <c r="O2632" i="38"/>
  <c r="M2632" i="38"/>
  <c r="R2631" i="38"/>
  <c r="O2631" i="38"/>
  <c r="M2631" i="38"/>
  <c r="R2630" i="38"/>
  <c r="O2630" i="38"/>
  <c r="M2630" i="38"/>
  <c r="R2629" i="38"/>
  <c r="O2629" i="38"/>
  <c r="M2629" i="38"/>
  <c r="R2628" i="38"/>
  <c r="O2628" i="38"/>
  <c r="M2628" i="38"/>
  <c r="R2627" i="38"/>
  <c r="O2627" i="38"/>
  <c r="M2627" i="38"/>
  <c r="R2626" i="38"/>
  <c r="O2626" i="38"/>
  <c r="M2626" i="38"/>
  <c r="R2625" i="38"/>
  <c r="O2625" i="38"/>
  <c r="M2625" i="38"/>
  <c r="R2624" i="38"/>
  <c r="O2624" i="38"/>
  <c r="M2624" i="38"/>
  <c r="R2623" i="38"/>
  <c r="O2623" i="38"/>
  <c r="M2623" i="38"/>
  <c r="R2622" i="38"/>
  <c r="O2622" i="38"/>
  <c r="M2622" i="38"/>
  <c r="R2621" i="38"/>
  <c r="O2621" i="38"/>
  <c r="M2621" i="38"/>
  <c r="R2620" i="38"/>
  <c r="O2620" i="38"/>
  <c r="M2620" i="38"/>
  <c r="R2619" i="38"/>
  <c r="O2619" i="38"/>
  <c r="M2619" i="38"/>
  <c r="R2618" i="38"/>
  <c r="O2618" i="38"/>
  <c r="M2618" i="38"/>
  <c r="R2617" i="38"/>
  <c r="O2617" i="38"/>
  <c r="M2617" i="38"/>
  <c r="P2617" i="38" s="1"/>
  <c r="R2616" i="38"/>
  <c r="O2616" i="38"/>
  <c r="M2616" i="38"/>
  <c r="R2615" i="38"/>
  <c r="O2615" i="38"/>
  <c r="M2615" i="38"/>
  <c r="R2614" i="38"/>
  <c r="O2614" i="38"/>
  <c r="M2614" i="38"/>
  <c r="R2613" i="38"/>
  <c r="O2613" i="38"/>
  <c r="M2613" i="38"/>
  <c r="R2612" i="38"/>
  <c r="O2612" i="38"/>
  <c r="M2612" i="38"/>
  <c r="R2611" i="38"/>
  <c r="O2611" i="38"/>
  <c r="M2611" i="38"/>
  <c r="R2610" i="38"/>
  <c r="O2610" i="38"/>
  <c r="M2610" i="38"/>
  <c r="R2609" i="38"/>
  <c r="O2609" i="38"/>
  <c r="M2609" i="38"/>
  <c r="R2608" i="38"/>
  <c r="O2608" i="38"/>
  <c r="M2608" i="38"/>
  <c r="R2607" i="38"/>
  <c r="O2607" i="38"/>
  <c r="M2607" i="38"/>
  <c r="R2606" i="38"/>
  <c r="O2606" i="38"/>
  <c r="M2606" i="38"/>
  <c r="R2605" i="38"/>
  <c r="O2605" i="38"/>
  <c r="M2605" i="38"/>
  <c r="R2604" i="38"/>
  <c r="O2604" i="38"/>
  <c r="M2604" i="38"/>
  <c r="R2603" i="38"/>
  <c r="O2603" i="38"/>
  <c r="M2603" i="38"/>
  <c r="R2602" i="38"/>
  <c r="O2602" i="38"/>
  <c r="M2602" i="38"/>
  <c r="P2602" i="38" s="1"/>
  <c r="R2601" i="38"/>
  <c r="O2601" i="38"/>
  <c r="M2601" i="38"/>
  <c r="R2600" i="38"/>
  <c r="O2600" i="38"/>
  <c r="M2600" i="38"/>
  <c r="R2599" i="38"/>
  <c r="O2599" i="38"/>
  <c r="M2599" i="38"/>
  <c r="R2598" i="38"/>
  <c r="O2598" i="38"/>
  <c r="M2598" i="38"/>
  <c r="R2597" i="38"/>
  <c r="O2597" i="38"/>
  <c r="M2597" i="38"/>
  <c r="R2596" i="38"/>
  <c r="O2596" i="38"/>
  <c r="M2596" i="38"/>
  <c r="R2595" i="38"/>
  <c r="O2595" i="38"/>
  <c r="M2595" i="38"/>
  <c r="R2594" i="38"/>
  <c r="O2594" i="38"/>
  <c r="M2594" i="38"/>
  <c r="R2593" i="38"/>
  <c r="O2593" i="38"/>
  <c r="M2593" i="38"/>
  <c r="R2592" i="38"/>
  <c r="O2592" i="38"/>
  <c r="M2592" i="38"/>
  <c r="R2591" i="38"/>
  <c r="O2591" i="38"/>
  <c r="M2591" i="38"/>
  <c r="R2590" i="38"/>
  <c r="O2590" i="38"/>
  <c r="M2590" i="38"/>
  <c r="R2589" i="38"/>
  <c r="O2589" i="38"/>
  <c r="M2589" i="38"/>
  <c r="R2588" i="38"/>
  <c r="O2588" i="38"/>
  <c r="M2588" i="38"/>
  <c r="R2587" i="38"/>
  <c r="O2587" i="38"/>
  <c r="M2587" i="38"/>
  <c r="R2586" i="38"/>
  <c r="O2586" i="38"/>
  <c r="M2586" i="38"/>
  <c r="R2585" i="38"/>
  <c r="O2585" i="38"/>
  <c r="M2585" i="38"/>
  <c r="R2584" i="38"/>
  <c r="O2584" i="38"/>
  <c r="M2584" i="38"/>
  <c r="R2583" i="38"/>
  <c r="O2583" i="38"/>
  <c r="M2583" i="38"/>
  <c r="R2582" i="38"/>
  <c r="O2582" i="38"/>
  <c r="M2582" i="38"/>
  <c r="P2582" i="38" s="1"/>
  <c r="R2581" i="38"/>
  <c r="O2581" i="38"/>
  <c r="M2581" i="38"/>
  <c r="R2580" i="38"/>
  <c r="O2580" i="38"/>
  <c r="M2580" i="38"/>
  <c r="R2579" i="38"/>
  <c r="O2579" i="38"/>
  <c r="M2579" i="38"/>
  <c r="R2578" i="38"/>
  <c r="O2578" i="38"/>
  <c r="M2578" i="38"/>
  <c r="R2577" i="38"/>
  <c r="O2577" i="38"/>
  <c r="M2577" i="38"/>
  <c r="R2576" i="38"/>
  <c r="O2576" i="38"/>
  <c r="M2576" i="38"/>
  <c r="P2576" i="38" s="1"/>
  <c r="R2575" i="38"/>
  <c r="O2575" i="38"/>
  <c r="M2575" i="38"/>
  <c r="R2574" i="38"/>
  <c r="O2574" i="38"/>
  <c r="M2574" i="38"/>
  <c r="R2573" i="38"/>
  <c r="O2573" i="38"/>
  <c r="M2573" i="38"/>
  <c r="R2572" i="38"/>
  <c r="O2572" i="38"/>
  <c r="M2572" i="38"/>
  <c r="R2571" i="38"/>
  <c r="O2571" i="38"/>
  <c r="M2571" i="38"/>
  <c r="R2570" i="38"/>
  <c r="O2570" i="38"/>
  <c r="M2570" i="38"/>
  <c r="R2569" i="38"/>
  <c r="O2569" i="38"/>
  <c r="M2569" i="38"/>
  <c r="P2569" i="38" s="1"/>
  <c r="R2568" i="38"/>
  <c r="O2568" i="38"/>
  <c r="M2568" i="38"/>
  <c r="R2567" i="38"/>
  <c r="O2567" i="38"/>
  <c r="M2567" i="38"/>
  <c r="R2566" i="38"/>
  <c r="O2566" i="38"/>
  <c r="M2566" i="38"/>
  <c r="P2566" i="38" s="1"/>
  <c r="R2565" i="38"/>
  <c r="O2565" i="38"/>
  <c r="M2565" i="38"/>
  <c r="R2564" i="38"/>
  <c r="O2564" i="38"/>
  <c r="M2564" i="38"/>
  <c r="P2564" i="38" s="1"/>
  <c r="R2563" i="38"/>
  <c r="O2563" i="38"/>
  <c r="M2563" i="38"/>
  <c r="R2562" i="38"/>
  <c r="O2562" i="38"/>
  <c r="M2562" i="38"/>
  <c r="R2561" i="38"/>
  <c r="O2561" i="38"/>
  <c r="M2561" i="38"/>
  <c r="R2560" i="38"/>
  <c r="O2560" i="38"/>
  <c r="M2560" i="38"/>
  <c r="R2559" i="38"/>
  <c r="O2559" i="38"/>
  <c r="M2559" i="38"/>
  <c r="R2558" i="38"/>
  <c r="O2558" i="38"/>
  <c r="M2558" i="38"/>
  <c r="R2557" i="38"/>
  <c r="O2557" i="38"/>
  <c r="M2557" i="38"/>
  <c r="R2556" i="38"/>
  <c r="O2556" i="38"/>
  <c r="M2556" i="38"/>
  <c r="R2555" i="38"/>
  <c r="O2555" i="38"/>
  <c r="M2555" i="38"/>
  <c r="R2554" i="38"/>
  <c r="O2554" i="38"/>
  <c r="M2554" i="38"/>
  <c r="R2553" i="38"/>
  <c r="O2553" i="38"/>
  <c r="M2553" i="38"/>
  <c r="R2552" i="38"/>
  <c r="O2552" i="38"/>
  <c r="M2552" i="38"/>
  <c r="R2551" i="38"/>
  <c r="O2551" i="38"/>
  <c r="M2551" i="38"/>
  <c r="R2550" i="38"/>
  <c r="O2550" i="38"/>
  <c r="M2550" i="38"/>
  <c r="P2550" i="38" s="1"/>
  <c r="R2549" i="38"/>
  <c r="O2549" i="38"/>
  <c r="M2549" i="38"/>
  <c r="R2548" i="38"/>
  <c r="O2548" i="38"/>
  <c r="M2548" i="38"/>
  <c r="R2547" i="38"/>
  <c r="O2547" i="38"/>
  <c r="M2547" i="38"/>
  <c r="R2546" i="38"/>
  <c r="O2546" i="38"/>
  <c r="M2546" i="38"/>
  <c r="R2545" i="38"/>
  <c r="O2545" i="38"/>
  <c r="M2545" i="38"/>
  <c r="R2544" i="38"/>
  <c r="O2544" i="38"/>
  <c r="M2544" i="38"/>
  <c r="R2543" i="38"/>
  <c r="O2543" i="38"/>
  <c r="M2543" i="38"/>
  <c r="R2542" i="38"/>
  <c r="O2542" i="38"/>
  <c r="M2542" i="38"/>
  <c r="R2541" i="38"/>
  <c r="O2541" i="38"/>
  <c r="M2541" i="38"/>
  <c r="R2540" i="38"/>
  <c r="O2540" i="38"/>
  <c r="M2540" i="38"/>
  <c r="R2539" i="38"/>
  <c r="O2539" i="38"/>
  <c r="M2539" i="38"/>
  <c r="R2538" i="38"/>
  <c r="O2538" i="38"/>
  <c r="M2538" i="38"/>
  <c r="R2537" i="38"/>
  <c r="O2537" i="38"/>
  <c r="M2537" i="38"/>
  <c r="R2536" i="38"/>
  <c r="O2536" i="38"/>
  <c r="M2536" i="38"/>
  <c r="R2535" i="38"/>
  <c r="O2535" i="38"/>
  <c r="M2535" i="38"/>
  <c r="R2534" i="38"/>
  <c r="O2534" i="38"/>
  <c r="M2534" i="38"/>
  <c r="R2533" i="38"/>
  <c r="O2533" i="38"/>
  <c r="M2533" i="38"/>
  <c r="R2532" i="38"/>
  <c r="O2532" i="38"/>
  <c r="M2532" i="38"/>
  <c r="R2531" i="38"/>
  <c r="O2531" i="38"/>
  <c r="M2531" i="38"/>
  <c r="R2530" i="38"/>
  <c r="O2530" i="38"/>
  <c r="M2530" i="38"/>
  <c r="R2529" i="38"/>
  <c r="O2529" i="38"/>
  <c r="M2529" i="38"/>
  <c r="R2528" i="38"/>
  <c r="O2528" i="38"/>
  <c r="M2528" i="38"/>
  <c r="R2527" i="38"/>
  <c r="O2527" i="38"/>
  <c r="M2527" i="38"/>
  <c r="R2526" i="38"/>
  <c r="O2526" i="38"/>
  <c r="M2526" i="38"/>
  <c r="R2525" i="38"/>
  <c r="O2525" i="38"/>
  <c r="M2525" i="38"/>
  <c r="R2524" i="38"/>
  <c r="O2524" i="38"/>
  <c r="M2524" i="38"/>
  <c r="R2523" i="38"/>
  <c r="O2523" i="38"/>
  <c r="M2523" i="38"/>
  <c r="R2522" i="38"/>
  <c r="O2522" i="38"/>
  <c r="M2522" i="38"/>
  <c r="R2521" i="38"/>
  <c r="O2521" i="38"/>
  <c r="M2521" i="38"/>
  <c r="R2520" i="38"/>
  <c r="O2520" i="38"/>
  <c r="M2520" i="38"/>
  <c r="R2519" i="38"/>
  <c r="O2519" i="38"/>
  <c r="M2519" i="38"/>
  <c r="R2518" i="38"/>
  <c r="O2518" i="38"/>
  <c r="M2518" i="38"/>
  <c r="R2517" i="38"/>
  <c r="O2517" i="38"/>
  <c r="M2517" i="38"/>
  <c r="R2516" i="38"/>
  <c r="O2516" i="38"/>
  <c r="M2516" i="38"/>
  <c r="R2515" i="38"/>
  <c r="O2515" i="38"/>
  <c r="M2515" i="38"/>
  <c r="R2514" i="38"/>
  <c r="O2514" i="38"/>
  <c r="M2514" i="38"/>
  <c r="R2513" i="38"/>
  <c r="O2513" i="38"/>
  <c r="M2513" i="38"/>
  <c r="R2512" i="38"/>
  <c r="O2512" i="38"/>
  <c r="M2512" i="38"/>
  <c r="R2511" i="38"/>
  <c r="O2511" i="38"/>
  <c r="M2511" i="38"/>
  <c r="R2510" i="38"/>
  <c r="O2510" i="38"/>
  <c r="M2510" i="38"/>
  <c r="R2509" i="38"/>
  <c r="O2509" i="38"/>
  <c r="M2509" i="38"/>
  <c r="R2508" i="38"/>
  <c r="O2508" i="38"/>
  <c r="M2508" i="38"/>
  <c r="R2507" i="38"/>
  <c r="O2507" i="38"/>
  <c r="M2507" i="38"/>
  <c r="R2506" i="38"/>
  <c r="O2506" i="38"/>
  <c r="M2506" i="38"/>
  <c r="R2505" i="38"/>
  <c r="O2505" i="38"/>
  <c r="M2505" i="38"/>
  <c r="R2504" i="38"/>
  <c r="O2504" i="38"/>
  <c r="M2504" i="38"/>
  <c r="R2503" i="38"/>
  <c r="O2503" i="38"/>
  <c r="M2503" i="38"/>
  <c r="R2502" i="38"/>
  <c r="O2502" i="38"/>
  <c r="M2502" i="38"/>
  <c r="R2501" i="38"/>
  <c r="O2501" i="38"/>
  <c r="M2501" i="38"/>
  <c r="R2500" i="38"/>
  <c r="O2500" i="38"/>
  <c r="M2500" i="38"/>
  <c r="R2499" i="38"/>
  <c r="O2499" i="38"/>
  <c r="M2499" i="38"/>
  <c r="R2498" i="38"/>
  <c r="O2498" i="38"/>
  <c r="M2498" i="38"/>
  <c r="R2497" i="38"/>
  <c r="O2497" i="38"/>
  <c r="M2497" i="38"/>
  <c r="R2496" i="38"/>
  <c r="O2496" i="38"/>
  <c r="M2496" i="38"/>
  <c r="R2495" i="38"/>
  <c r="O2495" i="38"/>
  <c r="M2495" i="38"/>
  <c r="R2494" i="38"/>
  <c r="O2494" i="38"/>
  <c r="M2494" i="38"/>
  <c r="R2493" i="38"/>
  <c r="O2493" i="38"/>
  <c r="M2493" i="38"/>
  <c r="R2492" i="38"/>
  <c r="O2492" i="38"/>
  <c r="M2492" i="38"/>
  <c r="R2491" i="38"/>
  <c r="O2491" i="38"/>
  <c r="M2491" i="38"/>
  <c r="R2490" i="38"/>
  <c r="O2490" i="38"/>
  <c r="M2490" i="38"/>
  <c r="R2489" i="38"/>
  <c r="O2489" i="38"/>
  <c r="M2489" i="38"/>
  <c r="R2488" i="38"/>
  <c r="O2488" i="38"/>
  <c r="M2488" i="38"/>
  <c r="R2487" i="38"/>
  <c r="O2487" i="38"/>
  <c r="M2487" i="38"/>
  <c r="R2486" i="38"/>
  <c r="O2486" i="38"/>
  <c r="M2486" i="38"/>
  <c r="R2485" i="38"/>
  <c r="O2485" i="38"/>
  <c r="M2485" i="38"/>
  <c r="R2484" i="38"/>
  <c r="O2484" i="38"/>
  <c r="M2484" i="38"/>
  <c r="R2483" i="38"/>
  <c r="O2483" i="38"/>
  <c r="M2483" i="38"/>
  <c r="R2482" i="38"/>
  <c r="O2482" i="38"/>
  <c r="M2482" i="38"/>
  <c r="R2481" i="38"/>
  <c r="O2481" i="38"/>
  <c r="M2481" i="38"/>
  <c r="R2480" i="38"/>
  <c r="O2480" i="38"/>
  <c r="M2480" i="38"/>
  <c r="R2479" i="38"/>
  <c r="O2479" i="38"/>
  <c r="M2479" i="38"/>
  <c r="R2478" i="38"/>
  <c r="O2478" i="38"/>
  <c r="M2478" i="38"/>
  <c r="R2477" i="38"/>
  <c r="O2477" i="38"/>
  <c r="M2477" i="38"/>
  <c r="R2476" i="38"/>
  <c r="O2476" i="38"/>
  <c r="M2476" i="38"/>
  <c r="R2475" i="38"/>
  <c r="O2475" i="38"/>
  <c r="M2475" i="38"/>
  <c r="P2475" i="38" s="1"/>
  <c r="R2474" i="38"/>
  <c r="O2474" i="38"/>
  <c r="M2474" i="38"/>
  <c r="R2473" i="38"/>
  <c r="O2473" i="38"/>
  <c r="M2473" i="38"/>
  <c r="R2472" i="38"/>
  <c r="O2472" i="38"/>
  <c r="M2472" i="38"/>
  <c r="R2471" i="38"/>
  <c r="O2471" i="38"/>
  <c r="M2471" i="38"/>
  <c r="R2470" i="38"/>
  <c r="O2470" i="38"/>
  <c r="M2470" i="38"/>
  <c r="R2469" i="38"/>
  <c r="O2469" i="38"/>
  <c r="M2469" i="38"/>
  <c r="R2468" i="38"/>
  <c r="O2468" i="38"/>
  <c r="M2468" i="38"/>
  <c r="R2467" i="38"/>
  <c r="O2467" i="38"/>
  <c r="M2467" i="38"/>
  <c r="R2466" i="38"/>
  <c r="O2466" i="38"/>
  <c r="M2466" i="38"/>
  <c r="R2465" i="38"/>
  <c r="O2465" i="38"/>
  <c r="M2465" i="38"/>
  <c r="R2464" i="38"/>
  <c r="O2464" i="38"/>
  <c r="M2464" i="38"/>
  <c r="R2463" i="38"/>
  <c r="O2463" i="38"/>
  <c r="M2463" i="38"/>
  <c r="R2462" i="38"/>
  <c r="O2462" i="38"/>
  <c r="M2462" i="38"/>
  <c r="P2462" i="38" s="1"/>
  <c r="R2461" i="38"/>
  <c r="O2461" i="38"/>
  <c r="M2461" i="38"/>
  <c r="R2460" i="38"/>
  <c r="O2460" i="38"/>
  <c r="M2460" i="38"/>
  <c r="R2459" i="38"/>
  <c r="O2459" i="38"/>
  <c r="M2459" i="38"/>
  <c r="R2458" i="38"/>
  <c r="O2458" i="38"/>
  <c r="M2458" i="38"/>
  <c r="R2457" i="38"/>
  <c r="O2457" i="38"/>
  <c r="M2457" i="38"/>
  <c r="R2456" i="38"/>
  <c r="O2456" i="38"/>
  <c r="M2456" i="38"/>
  <c r="R2455" i="38"/>
  <c r="O2455" i="38"/>
  <c r="M2455" i="38"/>
  <c r="R2454" i="38"/>
  <c r="O2454" i="38"/>
  <c r="M2454" i="38"/>
  <c r="R2453" i="38"/>
  <c r="O2453" i="38"/>
  <c r="M2453" i="38"/>
  <c r="R2452" i="38"/>
  <c r="O2452" i="38"/>
  <c r="M2452" i="38"/>
  <c r="R2451" i="38"/>
  <c r="O2451" i="38"/>
  <c r="M2451" i="38"/>
  <c r="R2450" i="38"/>
  <c r="O2450" i="38"/>
  <c r="M2450" i="38"/>
  <c r="R2449" i="38"/>
  <c r="O2449" i="38"/>
  <c r="M2449" i="38"/>
  <c r="R2448" i="38"/>
  <c r="O2448" i="38"/>
  <c r="M2448" i="38"/>
  <c r="R2447" i="38"/>
  <c r="O2447" i="38"/>
  <c r="M2447" i="38"/>
  <c r="R2446" i="38"/>
  <c r="O2446" i="38"/>
  <c r="M2446" i="38"/>
  <c r="R2445" i="38"/>
  <c r="O2445" i="38"/>
  <c r="M2445" i="38"/>
  <c r="R2444" i="38"/>
  <c r="O2444" i="38"/>
  <c r="M2444" i="38"/>
  <c r="R2443" i="38"/>
  <c r="O2443" i="38"/>
  <c r="M2443" i="38"/>
  <c r="R2442" i="38"/>
  <c r="O2442" i="38"/>
  <c r="M2442" i="38"/>
  <c r="R2441" i="38"/>
  <c r="O2441" i="38"/>
  <c r="M2441" i="38"/>
  <c r="R2440" i="38"/>
  <c r="O2440" i="38"/>
  <c r="M2440" i="38"/>
  <c r="R2439" i="38"/>
  <c r="O2439" i="38"/>
  <c r="M2439" i="38"/>
  <c r="R2438" i="38"/>
  <c r="O2438" i="38"/>
  <c r="M2438" i="38"/>
  <c r="R2437" i="38"/>
  <c r="O2437" i="38"/>
  <c r="M2437" i="38"/>
  <c r="R2436" i="38"/>
  <c r="O2436" i="38"/>
  <c r="M2436" i="38"/>
  <c r="R2435" i="38"/>
  <c r="O2435" i="38"/>
  <c r="M2435" i="38"/>
  <c r="R2434" i="38"/>
  <c r="O2434" i="38"/>
  <c r="M2434" i="38"/>
  <c r="R2433" i="38"/>
  <c r="O2433" i="38"/>
  <c r="M2433" i="38"/>
  <c r="R2432" i="38"/>
  <c r="O2432" i="38"/>
  <c r="M2432" i="38"/>
  <c r="R2431" i="38"/>
  <c r="O2431" i="38"/>
  <c r="M2431" i="38"/>
  <c r="R2430" i="38"/>
  <c r="O2430" i="38"/>
  <c r="M2430" i="38"/>
  <c r="R2429" i="38"/>
  <c r="O2429" i="38"/>
  <c r="M2429" i="38"/>
  <c r="R2428" i="38"/>
  <c r="O2428" i="38"/>
  <c r="M2428" i="38"/>
  <c r="R2427" i="38"/>
  <c r="O2427" i="38"/>
  <c r="M2427" i="38"/>
  <c r="R2426" i="38"/>
  <c r="O2426" i="38"/>
  <c r="M2426" i="38"/>
  <c r="R2425" i="38"/>
  <c r="O2425" i="38"/>
  <c r="M2425" i="38"/>
  <c r="R2424" i="38"/>
  <c r="O2424" i="38"/>
  <c r="M2424" i="38"/>
  <c r="R2423" i="38"/>
  <c r="O2423" i="38"/>
  <c r="M2423" i="38"/>
  <c r="R2422" i="38"/>
  <c r="O2422" i="38"/>
  <c r="M2422" i="38"/>
  <c r="R2421" i="38"/>
  <c r="O2421" i="38"/>
  <c r="M2421" i="38"/>
  <c r="R2420" i="38"/>
  <c r="O2420" i="38"/>
  <c r="M2420" i="38"/>
  <c r="R2419" i="38"/>
  <c r="O2419" i="38"/>
  <c r="M2419" i="38"/>
  <c r="R2418" i="38"/>
  <c r="O2418" i="38"/>
  <c r="M2418" i="38"/>
  <c r="R2417" i="38"/>
  <c r="O2417" i="38"/>
  <c r="M2417" i="38"/>
  <c r="R2416" i="38"/>
  <c r="O2416" i="38"/>
  <c r="M2416" i="38"/>
  <c r="R2415" i="38"/>
  <c r="O2415" i="38"/>
  <c r="M2415" i="38"/>
  <c r="R2414" i="38"/>
  <c r="O2414" i="38"/>
  <c r="M2414" i="38"/>
  <c r="R2413" i="38"/>
  <c r="O2413" i="38"/>
  <c r="M2413" i="38"/>
  <c r="R2412" i="38"/>
  <c r="O2412" i="38"/>
  <c r="M2412" i="38"/>
  <c r="R2411" i="38"/>
  <c r="O2411" i="38"/>
  <c r="M2411" i="38"/>
  <c r="R2410" i="38"/>
  <c r="O2410" i="38"/>
  <c r="M2410" i="38"/>
  <c r="R2409" i="38"/>
  <c r="O2409" i="38"/>
  <c r="M2409" i="38"/>
  <c r="R2408" i="38"/>
  <c r="O2408" i="38"/>
  <c r="M2408" i="38"/>
  <c r="P2408" i="38" s="1"/>
  <c r="R2407" i="38"/>
  <c r="O2407" i="38"/>
  <c r="M2407" i="38"/>
  <c r="R2406" i="38"/>
  <c r="O2406" i="38"/>
  <c r="M2406" i="38"/>
  <c r="R2405" i="38"/>
  <c r="O2405" i="38"/>
  <c r="M2405" i="38"/>
  <c r="R2404" i="38"/>
  <c r="O2404" i="38"/>
  <c r="M2404" i="38"/>
  <c r="R2403" i="38"/>
  <c r="O2403" i="38"/>
  <c r="M2403" i="38"/>
  <c r="R2402" i="38"/>
  <c r="O2402" i="38"/>
  <c r="M2402" i="38"/>
  <c r="R2401" i="38"/>
  <c r="O2401" i="38"/>
  <c r="M2401" i="38"/>
  <c r="R2400" i="38"/>
  <c r="O2400" i="38"/>
  <c r="M2400" i="38"/>
  <c r="R2399" i="38"/>
  <c r="O2399" i="38"/>
  <c r="M2399" i="38"/>
  <c r="R2398" i="38"/>
  <c r="O2398" i="38"/>
  <c r="M2398" i="38"/>
  <c r="R2397" i="38"/>
  <c r="O2397" i="38"/>
  <c r="M2397" i="38"/>
  <c r="R2396" i="38"/>
  <c r="O2396" i="38"/>
  <c r="M2396" i="38"/>
  <c r="R2395" i="38"/>
  <c r="O2395" i="38"/>
  <c r="M2395" i="38"/>
  <c r="R2394" i="38"/>
  <c r="O2394" i="38"/>
  <c r="M2394" i="38"/>
  <c r="R2393" i="38"/>
  <c r="O2393" i="38"/>
  <c r="M2393" i="38"/>
  <c r="R2392" i="38"/>
  <c r="O2392" i="38"/>
  <c r="M2392" i="38"/>
  <c r="R2391" i="38"/>
  <c r="O2391" i="38"/>
  <c r="M2391" i="38"/>
  <c r="R2390" i="38"/>
  <c r="O2390" i="38"/>
  <c r="M2390" i="38"/>
  <c r="R2389" i="38"/>
  <c r="O2389" i="38"/>
  <c r="M2389" i="38"/>
  <c r="R2388" i="38"/>
  <c r="O2388" i="38"/>
  <c r="M2388" i="38"/>
  <c r="R2387" i="38"/>
  <c r="O2387" i="38"/>
  <c r="M2387" i="38"/>
  <c r="R2386" i="38"/>
  <c r="O2386" i="38"/>
  <c r="M2386" i="38"/>
  <c r="R2385" i="38"/>
  <c r="O2385" i="38"/>
  <c r="M2385" i="38"/>
  <c r="R2384" i="38"/>
  <c r="O2384" i="38"/>
  <c r="M2384" i="38"/>
  <c r="R2383" i="38"/>
  <c r="O2383" i="38"/>
  <c r="M2383" i="38"/>
  <c r="R2382" i="38"/>
  <c r="O2382" i="38"/>
  <c r="M2382" i="38"/>
  <c r="R2381" i="38"/>
  <c r="O2381" i="38"/>
  <c r="M2381" i="38"/>
  <c r="R2380" i="38"/>
  <c r="O2380" i="38"/>
  <c r="M2380" i="38"/>
  <c r="R2379" i="38"/>
  <c r="O2379" i="38"/>
  <c r="M2379" i="38"/>
  <c r="R2378" i="38"/>
  <c r="O2378" i="38"/>
  <c r="M2378" i="38"/>
  <c r="R2377" i="38"/>
  <c r="O2377" i="38"/>
  <c r="M2377" i="38"/>
  <c r="R2376" i="38"/>
  <c r="O2376" i="38"/>
  <c r="M2376" i="38"/>
  <c r="R2375" i="38"/>
  <c r="O2375" i="38"/>
  <c r="M2375" i="38"/>
  <c r="R2374" i="38"/>
  <c r="O2374" i="38"/>
  <c r="M2374" i="38"/>
  <c r="R2373" i="38"/>
  <c r="O2373" i="38"/>
  <c r="M2373" i="38"/>
  <c r="R2372" i="38"/>
  <c r="O2372" i="38"/>
  <c r="M2372" i="38"/>
  <c r="R2371" i="38"/>
  <c r="O2371" i="38"/>
  <c r="M2371" i="38"/>
  <c r="R2370" i="38"/>
  <c r="O2370" i="38"/>
  <c r="M2370" i="38"/>
  <c r="R2369" i="38"/>
  <c r="O2369" i="38"/>
  <c r="M2369" i="38"/>
  <c r="R2368" i="38"/>
  <c r="O2368" i="38"/>
  <c r="M2368" i="38"/>
  <c r="R2367" i="38"/>
  <c r="O2367" i="38"/>
  <c r="M2367" i="38"/>
  <c r="R2366" i="38"/>
  <c r="O2366" i="38"/>
  <c r="M2366" i="38"/>
  <c r="R2365" i="38"/>
  <c r="O2365" i="38"/>
  <c r="M2365" i="38"/>
  <c r="R2364" i="38"/>
  <c r="O2364" i="38"/>
  <c r="M2364" i="38"/>
  <c r="R2363" i="38"/>
  <c r="O2363" i="38"/>
  <c r="M2363" i="38"/>
  <c r="R2362" i="38"/>
  <c r="O2362" i="38"/>
  <c r="M2362" i="38"/>
  <c r="R2361" i="38"/>
  <c r="O2361" i="38"/>
  <c r="M2361" i="38"/>
  <c r="R2360" i="38"/>
  <c r="O2360" i="38"/>
  <c r="M2360" i="38"/>
  <c r="R2359" i="38"/>
  <c r="O2359" i="38"/>
  <c r="M2359" i="38"/>
  <c r="R2358" i="38"/>
  <c r="O2358" i="38"/>
  <c r="M2358" i="38"/>
  <c r="R2357" i="38"/>
  <c r="O2357" i="38"/>
  <c r="M2357" i="38"/>
  <c r="R2356" i="38"/>
  <c r="O2356" i="38"/>
  <c r="M2356" i="38"/>
  <c r="R2355" i="38"/>
  <c r="O2355" i="38"/>
  <c r="M2355" i="38"/>
  <c r="R2354" i="38"/>
  <c r="O2354" i="38"/>
  <c r="M2354" i="38"/>
  <c r="R2353" i="38"/>
  <c r="O2353" i="38"/>
  <c r="M2353" i="38"/>
  <c r="R2352" i="38"/>
  <c r="O2352" i="38"/>
  <c r="M2352" i="38"/>
  <c r="R2351" i="38"/>
  <c r="O2351" i="38"/>
  <c r="M2351" i="38"/>
  <c r="R2350" i="38"/>
  <c r="O2350" i="38"/>
  <c r="M2350" i="38"/>
  <c r="R2349" i="38"/>
  <c r="O2349" i="38"/>
  <c r="M2349" i="38"/>
  <c r="R2348" i="38"/>
  <c r="O2348" i="38"/>
  <c r="M2348" i="38"/>
  <c r="R2347" i="38"/>
  <c r="O2347" i="38"/>
  <c r="M2347" i="38"/>
  <c r="R2346" i="38"/>
  <c r="O2346" i="38"/>
  <c r="M2346" i="38"/>
  <c r="R2345" i="38"/>
  <c r="O2345" i="38"/>
  <c r="M2345" i="38"/>
  <c r="R2344" i="38"/>
  <c r="O2344" i="38"/>
  <c r="M2344" i="38"/>
  <c r="R2343" i="38"/>
  <c r="O2343" i="38"/>
  <c r="M2343" i="38"/>
  <c r="R2342" i="38"/>
  <c r="O2342" i="38"/>
  <c r="M2342" i="38"/>
  <c r="R2341" i="38"/>
  <c r="O2341" i="38"/>
  <c r="M2341" i="38"/>
  <c r="R2340" i="38"/>
  <c r="O2340" i="38"/>
  <c r="M2340" i="38"/>
  <c r="R2339" i="38"/>
  <c r="O2339" i="38"/>
  <c r="M2339" i="38"/>
  <c r="R2338" i="38"/>
  <c r="O2338" i="38"/>
  <c r="M2338" i="38"/>
  <c r="R2337" i="38"/>
  <c r="O2337" i="38"/>
  <c r="M2337" i="38"/>
  <c r="R2336" i="38"/>
  <c r="O2336" i="38"/>
  <c r="M2336" i="38"/>
  <c r="R2335" i="38"/>
  <c r="O2335" i="38"/>
  <c r="M2335" i="38"/>
  <c r="R2334" i="38"/>
  <c r="O2334" i="38"/>
  <c r="M2334" i="38"/>
  <c r="R2333" i="38"/>
  <c r="O2333" i="38"/>
  <c r="M2333" i="38"/>
  <c r="R2332" i="38"/>
  <c r="O2332" i="38"/>
  <c r="M2332" i="38"/>
  <c r="R2331" i="38"/>
  <c r="O2331" i="38"/>
  <c r="M2331" i="38"/>
  <c r="R2330" i="38"/>
  <c r="O2330" i="38"/>
  <c r="M2330" i="38"/>
  <c r="R2329" i="38"/>
  <c r="O2329" i="38"/>
  <c r="M2329" i="38"/>
  <c r="R2328" i="38"/>
  <c r="O2328" i="38"/>
  <c r="M2328" i="38"/>
  <c r="R2327" i="38"/>
  <c r="O2327" i="38"/>
  <c r="M2327" i="38"/>
  <c r="R2326" i="38"/>
  <c r="O2326" i="38"/>
  <c r="M2326" i="38"/>
  <c r="R2325" i="38"/>
  <c r="O2325" i="38"/>
  <c r="M2325" i="38"/>
  <c r="R2324" i="38"/>
  <c r="O2324" i="38"/>
  <c r="M2324" i="38"/>
  <c r="R2323" i="38"/>
  <c r="O2323" i="38"/>
  <c r="M2323" i="38"/>
  <c r="R2322" i="38"/>
  <c r="O2322" i="38"/>
  <c r="M2322" i="38"/>
  <c r="P2322" i="38" s="1"/>
  <c r="R2321" i="38"/>
  <c r="O2321" i="38"/>
  <c r="M2321" i="38"/>
  <c r="R2320" i="38"/>
  <c r="O2320" i="38"/>
  <c r="M2320" i="38"/>
  <c r="R2319" i="38"/>
  <c r="O2319" i="38"/>
  <c r="M2319" i="38"/>
  <c r="R2318" i="38"/>
  <c r="O2318" i="38"/>
  <c r="M2318" i="38"/>
  <c r="R2317" i="38"/>
  <c r="O2317" i="38"/>
  <c r="M2317" i="38"/>
  <c r="R2316" i="38"/>
  <c r="O2316" i="38"/>
  <c r="M2316" i="38"/>
  <c r="R2315" i="38"/>
  <c r="O2315" i="38"/>
  <c r="M2315" i="38"/>
  <c r="R2314" i="38"/>
  <c r="O2314" i="38"/>
  <c r="M2314" i="38"/>
  <c r="R2313" i="38"/>
  <c r="O2313" i="38"/>
  <c r="M2313" i="38"/>
  <c r="R2312" i="38"/>
  <c r="O2312" i="38"/>
  <c r="M2312" i="38"/>
  <c r="R2311" i="38"/>
  <c r="O2311" i="38"/>
  <c r="M2311" i="38"/>
  <c r="R2310" i="38"/>
  <c r="O2310" i="38"/>
  <c r="M2310" i="38"/>
  <c r="R2309" i="38"/>
  <c r="O2309" i="38"/>
  <c r="M2309" i="38"/>
  <c r="R2308" i="38"/>
  <c r="O2308" i="38"/>
  <c r="M2308" i="38"/>
  <c r="R2307" i="38"/>
  <c r="O2307" i="38"/>
  <c r="M2307" i="38"/>
  <c r="P2307" i="38" s="1"/>
  <c r="R2306" i="38"/>
  <c r="O2306" i="38"/>
  <c r="M2306" i="38"/>
  <c r="R2305" i="38"/>
  <c r="O2305" i="38"/>
  <c r="M2305" i="38"/>
  <c r="R2304" i="38"/>
  <c r="O2304" i="38"/>
  <c r="M2304" i="38"/>
  <c r="R2303" i="38"/>
  <c r="O2303" i="38"/>
  <c r="M2303" i="38"/>
  <c r="R2302" i="38"/>
  <c r="O2302" i="38"/>
  <c r="M2302" i="38"/>
  <c r="R2301" i="38"/>
  <c r="O2301" i="38"/>
  <c r="M2301" i="38"/>
  <c r="R2300" i="38"/>
  <c r="O2300" i="38"/>
  <c r="M2300" i="38"/>
  <c r="R2299" i="38"/>
  <c r="O2299" i="38"/>
  <c r="M2299" i="38"/>
  <c r="R2298" i="38"/>
  <c r="O2298" i="38"/>
  <c r="M2298" i="38"/>
  <c r="R2297" i="38"/>
  <c r="O2297" i="38"/>
  <c r="M2297" i="38"/>
  <c r="R2296" i="38"/>
  <c r="O2296" i="38"/>
  <c r="M2296" i="38"/>
  <c r="R2295" i="38"/>
  <c r="O2295" i="38"/>
  <c r="M2295" i="38"/>
  <c r="R2294" i="38"/>
  <c r="O2294" i="38"/>
  <c r="M2294" i="38"/>
  <c r="P2294" i="38" s="1"/>
  <c r="R2293" i="38"/>
  <c r="O2293" i="38"/>
  <c r="M2293" i="38"/>
  <c r="R2292" i="38"/>
  <c r="O2292" i="38"/>
  <c r="M2292" i="38"/>
  <c r="R2291" i="38"/>
  <c r="O2291" i="38"/>
  <c r="M2291" i="38"/>
  <c r="R2290" i="38"/>
  <c r="O2290" i="38"/>
  <c r="M2290" i="38"/>
  <c r="R2289" i="38"/>
  <c r="O2289" i="38"/>
  <c r="M2289" i="38"/>
  <c r="R2288" i="38"/>
  <c r="O2288" i="38"/>
  <c r="M2288" i="38"/>
  <c r="P2288" i="38" s="1"/>
  <c r="R2287" i="38"/>
  <c r="O2287" i="38"/>
  <c r="M2287" i="38"/>
  <c r="R2286" i="38"/>
  <c r="O2286" i="38"/>
  <c r="M2286" i="38"/>
  <c r="R2285" i="38"/>
  <c r="O2285" i="38"/>
  <c r="M2285" i="38"/>
  <c r="R2284" i="38"/>
  <c r="O2284" i="38"/>
  <c r="M2284" i="38"/>
  <c r="R2283" i="38"/>
  <c r="O2283" i="38"/>
  <c r="M2283" i="38"/>
  <c r="R2282" i="38"/>
  <c r="O2282" i="38"/>
  <c r="M2282" i="38"/>
  <c r="R2281" i="38"/>
  <c r="O2281" i="38"/>
  <c r="M2281" i="38"/>
  <c r="R2280" i="38"/>
  <c r="O2280" i="38"/>
  <c r="M2280" i="38"/>
  <c r="R2279" i="38"/>
  <c r="O2279" i="38"/>
  <c r="M2279" i="38"/>
  <c r="R2278" i="38"/>
  <c r="O2278" i="38"/>
  <c r="M2278" i="38"/>
  <c r="R2277" i="38"/>
  <c r="O2277" i="38"/>
  <c r="M2277" i="38"/>
  <c r="R2276" i="38"/>
  <c r="O2276" i="38"/>
  <c r="M2276" i="38"/>
  <c r="R2275" i="38"/>
  <c r="O2275" i="38"/>
  <c r="M2275" i="38"/>
  <c r="R2274" i="38"/>
  <c r="O2274" i="38"/>
  <c r="M2274" i="38"/>
  <c r="R2273" i="38"/>
  <c r="O2273" i="38"/>
  <c r="M2273" i="38"/>
  <c r="R2272" i="38"/>
  <c r="O2272" i="38"/>
  <c r="M2272" i="38"/>
  <c r="R2271" i="38"/>
  <c r="O2271" i="38"/>
  <c r="M2271" i="38"/>
  <c r="R2270" i="38"/>
  <c r="O2270" i="38"/>
  <c r="M2270" i="38"/>
  <c r="R2269" i="38"/>
  <c r="O2269" i="38"/>
  <c r="M2269" i="38"/>
  <c r="R2268" i="38"/>
  <c r="O2268" i="38"/>
  <c r="M2268" i="38"/>
  <c r="R2267" i="38"/>
  <c r="O2267" i="38"/>
  <c r="M2267" i="38"/>
  <c r="R2266" i="38"/>
  <c r="O2266" i="38"/>
  <c r="M2266" i="38"/>
  <c r="R2265" i="38"/>
  <c r="O2265" i="38"/>
  <c r="M2265" i="38"/>
  <c r="R2264" i="38"/>
  <c r="O2264" i="38"/>
  <c r="M2264" i="38"/>
  <c r="R2263" i="38"/>
  <c r="O2263" i="38"/>
  <c r="M2263" i="38"/>
  <c r="R2262" i="38"/>
  <c r="O2262" i="38"/>
  <c r="M2262" i="38"/>
  <c r="P2262" i="38" s="1"/>
  <c r="R2261" i="38"/>
  <c r="O2261" i="38"/>
  <c r="M2261" i="38"/>
  <c r="R2260" i="38"/>
  <c r="O2260" i="38"/>
  <c r="M2260" i="38"/>
  <c r="R2259" i="38"/>
  <c r="O2259" i="38"/>
  <c r="M2259" i="38"/>
  <c r="R2258" i="38"/>
  <c r="O2258" i="38"/>
  <c r="M2258" i="38"/>
  <c r="R2257" i="38"/>
  <c r="O2257" i="38"/>
  <c r="M2257" i="38"/>
  <c r="P2257" i="38" s="1"/>
  <c r="R2256" i="38"/>
  <c r="O2256" i="38"/>
  <c r="M2256" i="38"/>
  <c r="R2255" i="38"/>
  <c r="O2255" i="38"/>
  <c r="M2255" i="38"/>
  <c r="P2255" i="38" s="1"/>
  <c r="R2254" i="38"/>
  <c r="O2254" i="38"/>
  <c r="M2254" i="38"/>
  <c r="R2253" i="38"/>
  <c r="O2253" i="38"/>
  <c r="M2253" i="38"/>
  <c r="R2252" i="38"/>
  <c r="O2252" i="38"/>
  <c r="M2252" i="38"/>
  <c r="R2251" i="38"/>
  <c r="O2251" i="38"/>
  <c r="M2251" i="38"/>
  <c r="R2250" i="38"/>
  <c r="O2250" i="38"/>
  <c r="M2250" i="38"/>
  <c r="R2249" i="38"/>
  <c r="O2249" i="38"/>
  <c r="M2249" i="38"/>
  <c r="R2248" i="38"/>
  <c r="O2248" i="38"/>
  <c r="M2248" i="38"/>
  <c r="R2247" i="38"/>
  <c r="O2247" i="38"/>
  <c r="M2247" i="38"/>
  <c r="R2246" i="38"/>
  <c r="O2246" i="38"/>
  <c r="M2246" i="38"/>
  <c r="R2245" i="38"/>
  <c r="O2245" i="38"/>
  <c r="M2245" i="38"/>
  <c r="R2244" i="38"/>
  <c r="O2244" i="38"/>
  <c r="M2244" i="38"/>
  <c r="R2243" i="38"/>
  <c r="O2243" i="38"/>
  <c r="M2243" i="38"/>
  <c r="R2242" i="38"/>
  <c r="O2242" i="38"/>
  <c r="M2242" i="38"/>
  <c r="R2241" i="38"/>
  <c r="O2241" i="38"/>
  <c r="M2241" i="38"/>
  <c r="R2240" i="38"/>
  <c r="O2240" i="38"/>
  <c r="M2240" i="38"/>
  <c r="R2239" i="38"/>
  <c r="O2239" i="38"/>
  <c r="M2239" i="38"/>
  <c r="R2238" i="38"/>
  <c r="O2238" i="38"/>
  <c r="M2238" i="38"/>
  <c r="R2237" i="38"/>
  <c r="O2237" i="38"/>
  <c r="M2237" i="38"/>
  <c r="R2236" i="38"/>
  <c r="O2236" i="38"/>
  <c r="M2236" i="38"/>
  <c r="R2235" i="38"/>
  <c r="O2235" i="38"/>
  <c r="M2235" i="38"/>
  <c r="R2234" i="38"/>
  <c r="O2234" i="38"/>
  <c r="M2234" i="38"/>
  <c r="R2233" i="38"/>
  <c r="O2233" i="38"/>
  <c r="M2233" i="38"/>
  <c r="R2232" i="38"/>
  <c r="O2232" i="38"/>
  <c r="M2232" i="38"/>
  <c r="R2231" i="38"/>
  <c r="O2231" i="38"/>
  <c r="M2231" i="38"/>
  <c r="R2230" i="38"/>
  <c r="O2230" i="38"/>
  <c r="M2230" i="38"/>
  <c r="R2229" i="38"/>
  <c r="O2229" i="38"/>
  <c r="M2229" i="38"/>
  <c r="R2228" i="38"/>
  <c r="O2228" i="38"/>
  <c r="M2228" i="38"/>
  <c r="R2227" i="38"/>
  <c r="O2227" i="38"/>
  <c r="M2227" i="38"/>
  <c r="R2226" i="38"/>
  <c r="O2226" i="38"/>
  <c r="M2226" i="38"/>
  <c r="R2225" i="38"/>
  <c r="O2225" i="38"/>
  <c r="M2225" i="38"/>
  <c r="R2224" i="38"/>
  <c r="O2224" i="38"/>
  <c r="M2224" i="38"/>
  <c r="R2223" i="38"/>
  <c r="O2223" i="38"/>
  <c r="M2223" i="38"/>
  <c r="R2222" i="38"/>
  <c r="O2222" i="38"/>
  <c r="M2222" i="38"/>
  <c r="R2221" i="38"/>
  <c r="O2221" i="38"/>
  <c r="M2221" i="38"/>
  <c r="R2220" i="38"/>
  <c r="O2220" i="38"/>
  <c r="M2220" i="38"/>
  <c r="R2219" i="38"/>
  <c r="O2219" i="38"/>
  <c r="M2219" i="38"/>
  <c r="R2218" i="38"/>
  <c r="O2218" i="38"/>
  <c r="M2218" i="38"/>
  <c r="R2217" i="38"/>
  <c r="O2217" i="38"/>
  <c r="M2217" i="38"/>
  <c r="R2216" i="38"/>
  <c r="O2216" i="38"/>
  <c r="M2216" i="38"/>
  <c r="R2215" i="38"/>
  <c r="O2215" i="38"/>
  <c r="M2215" i="38"/>
  <c r="R2214" i="38"/>
  <c r="O2214" i="38"/>
  <c r="M2214" i="38"/>
  <c r="R2213" i="38"/>
  <c r="O2213" i="38"/>
  <c r="M2213" i="38"/>
  <c r="R2212" i="38"/>
  <c r="O2212" i="38"/>
  <c r="M2212" i="38"/>
  <c r="R2211" i="38"/>
  <c r="O2211" i="38"/>
  <c r="M2211" i="38"/>
  <c r="R2210" i="38"/>
  <c r="O2210" i="38"/>
  <c r="M2210" i="38"/>
  <c r="R2209" i="38"/>
  <c r="O2209" i="38"/>
  <c r="M2209" i="38"/>
  <c r="R2208" i="38"/>
  <c r="O2208" i="38"/>
  <c r="M2208" i="38"/>
  <c r="R2207" i="38"/>
  <c r="O2207" i="38"/>
  <c r="M2207" i="38"/>
  <c r="R2206" i="38"/>
  <c r="O2206" i="38"/>
  <c r="M2206" i="38"/>
  <c r="R2205" i="38"/>
  <c r="O2205" i="38"/>
  <c r="M2205" i="38"/>
  <c r="R2204" i="38"/>
  <c r="O2204" i="38"/>
  <c r="M2204" i="38"/>
  <c r="R2203" i="38"/>
  <c r="O2203" i="38"/>
  <c r="M2203" i="38"/>
  <c r="R2202" i="38"/>
  <c r="O2202" i="38"/>
  <c r="M2202" i="38"/>
  <c r="R2201" i="38"/>
  <c r="O2201" i="38"/>
  <c r="M2201" i="38"/>
  <c r="R2200" i="38"/>
  <c r="O2200" i="38"/>
  <c r="M2200" i="38"/>
  <c r="R2199" i="38"/>
  <c r="O2199" i="38"/>
  <c r="M2199" i="38"/>
  <c r="R2198" i="38"/>
  <c r="O2198" i="38"/>
  <c r="M2198" i="38"/>
  <c r="R2197" i="38"/>
  <c r="O2197" i="38"/>
  <c r="M2197" i="38"/>
  <c r="R2196" i="38"/>
  <c r="O2196" i="38"/>
  <c r="M2196" i="38"/>
  <c r="R2195" i="38"/>
  <c r="O2195" i="38"/>
  <c r="M2195" i="38"/>
  <c r="R2194" i="38"/>
  <c r="O2194" i="38"/>
  <c r="M2194" i="38"/>
  <c r="R2193" i="38"/>
  <c r="O2193" i="38"/>
  <c r="M2193" i="38"/>
  <c r="R2192" i="38"/>
  <c r="O2192" i="38"/>
  <c r="M2192" i="38"/>
  <c r="R2191" i="38"/>
  <c r="O2191" i="38"/>
  <c r="M2191" i="38"/>
  <c r="R2190" i="38"/>
  <c r="O2190" i="38"/>
  <c r="M2190" i="38"/>
  <c r="R2189" i="38"/>
  <c r="O2189" i="38"/>
  <c r="M2189" i="38"/>
  <c r="R2188" i="38"/>
  <c r="O2188" i="38"/>
  <c r="M2188" i="38"/>
  <c r="P2188" i="38" s="1"/>
  <c r="R2187" i="38"/>
  <c r="O2187" i="38"/>
  <c r="M2187" i="38"/>
  <c r="R2186" i="38"/>
  <c r="O2186" i="38"/>
  <c r="M2186" i="38"/>
  <c r="R2185" i="38"/>
  <c r="O2185" i="38"/>
  <c r="M2185" i="38"/>
  <c r="R2184" i="38"/>
  <c r="O2184" i="38"/>
  <c r="M2184" i="38"/>
  <c r="R2183" i="38"/>
  <c r="O2183" i="38"/>
  <c r="M2183" i="38"/>
  <c r="R2182" i="38"/>
  <c r="O2182" i="38"/>
  <c r="M2182" i="38"/>
  <c r="R2181" i="38"/>
  <c r="O2181" i="38"/>
  <c r="M2181" i="38"/>
  <c r="R2180" i="38"/>
  <c r="O2180" i="38"/>
  <c r="M2180" i="38"/>
  <c r="R2179" i="38"/>
  <c r="O2179" i="38"/>
  <c r="M2179" i="38"/>
  <c r="R2178" i="38"/>
  <c r="O2178" i="38"/>
  <c r="M2178" i="38"/>
  <c r="R2177" i="38"/>
  <c r="O2177" i="38"/>
  <c r="M2177" i="38"/>
  <c r="R2176" i="38"/>
  <c r="O2176" i="38"/>
  <c r="M2176" i="38"/>
  <c r="R2175" i="38"/>
  <c r="O2175" i="38"/>
  <c r="M2175" i="38"/>
  <c r="R2174" i="38"/>
  <c r="O2174" i="38"/>
  <c r="M2174" i="38"/>
  <c r="R2173" i="38"/>
  <c r="O2173" i="38"/>
  <c r="M2173" i="38"/>
  <c r="R2172" i="38"/>
  <c r="O2172" i="38"/>
  <c r="M2172" i="38"/>
  <c r="R2171" i="38"/>
  <c r="O2171" i="38"/>
  <c r="M2171" i="38"/>
  <c r="R2170" i="38"/>
  <c r="O2170" i="38"/>
  <c r="M2170" i="38"/>
  <c r="R2169" i="38"/>
  <c r="O2169" i="38"/>
  <c r="M2169" i="38"/>
  <c r="R2168" i="38"/>
  <c r="O2168" i="38"/>
  <c r="M2168" i="38"/>
  <c r="R2167" i="38"/>
  <c r="O2167" i="38"/>
  <c r="M2167" i="38"/>
  <c r="R2166" i="38"/>
  <c r="O2166" i="38"/>
  <c r="M2166" i="38"/>
  <c r="P2166" i="38" s="1"/>
  <c r="R2165" i="38"/>
  <c r="O2165" i="38"/>
  <c r="M2165" i="38"/>
  <c r="P2165" i="38" s="1"/>
  <c r="R2164" i="38"/>
  <c r="O2164" i="38"/>
  <c r="M2164" i="38"/>
  <c r="R2163" i="38"/>
  <c r="O2163" i="38"/>
  <c r="M2163" i="38"/>
  <c r="R2162" i="38"/>
  <c r="O2162" i="38"/>
  <c r="M2162" i="38"/>
  <c r="R2161" i="38"/>
  <c r="O2161" i="38"/>
  <c r="M2161" i="38"/>
  <c r="R2160" i="38"/>
  <c r="O2160" i="38"/>
  <c r="M2160" i="38"/>
  <c r="R2159" i="38"/>
  <c r="O2159" i="38"/>
  <c r="M2159" i="38"/>
  <c r="R2158" i="38"/>
  <c r="O2158" i="38"/>
  <c r="M2158" i="38"/>
  <c r="R2157" i="38"/>
  <c r="O2157" i="38"/>
  <c r="M2157" i="38"/>
  <c r="R2156" i="38"/>
  <c r="O2156" i="38"/>
  <c r="M2156" i="38"/>
  <c r="R2155" i="38"/>
  <c r="O2155" i="38"/>
  <c r="M2155" i="38"/>
  <c r="R2154" i="38"/>
  <c r="O2154" i="38"/>
  <c r="M2154" i="38"/>
  <c r="R2153" i="38"/>
  <c r="O2153" i="38"/>
  <c r="M2153" i="38"/>
  <c r="R2152" i="38"/>
  <c r="O2152" i="38"/>
  <c r="M2152" i="38"/>
  <c r="R2151" i="38"/>
  <c r="O2151" i="38"/>
  <c r="M2151" i="38"/>
  <c r="R2150" i="38"/>
  <c r="O2150" i="38"/>
  <c r="M2150" i="38"/>
  <c r="R2149" i="38"/>
  <c r="O2149" i="38"/>
  <c r="M2149" i="38"/>
  <c r="R2148" i="38"/>
  <c r="O2148" i="38"/>
  <c r="M2148" i="38"/>
  <c r="R2147" i="38"/>
  <c r="O2147" i="38"/>
  <c r="M2147" i="38"/>
  <c r="R2146" i="38"/>
  <c r="O2146" i="38"/>
  <c r="M2146" i="38"/>
  <c r="R2145" i="38"/>
  <c r="O2145" i="38"/>
  <c r="M2145" i="38"/>
  <c r="R2144" i="38"/>
  <c r="O2144" i="38"/>
  <c r="M2144" i="38"/>
  <c r="R2143" i="38"/>
  <c r="O2143" i="38"/>
  <c r="M2143" i="38"/>
  <c r="R2142" i="38"/>
  <c r="O2142" i="38"/>
  <c r="M2142" i="38"/>
  <c r="R2141" i="38"/>
  <c r="O2141" i="38"/>
  <c r="M2141" i="38"/>
  <c r="R2140" i="38"/>
  <c r="O2140" i="38"/>
  <c r="M2140" i="38"/>
  <c r="R2139" i="38"/>
  <c r="O2139" i="38"/>
  <c r="M2139" i="38"/>
  <c r="R2138" i="38"/>
  <c r="O2138" i="38"/>
  <c r="M2138" i="38"/>
  <c r="R2137" i="38"/>
  <c r="O2137" i="38"/>
  <c r="M2137" i="38"/>
  <c r="R2136" i="38"/>
  <c r="O2136" i="38"/>
  <c r="M2136" i="38"/>
  <c r="R2135" i="38"/>
  <c r="O2135" i="38"/>
  <c r="M2135" i="38"/>
  <c r="P2135" i="38" s="1"/>
  <c r="R2134" i="38"/>
  <c r="O2134" i="38"/>
  <c r="M2134" i="38"/>
  <c r="R2133" i="38"/>
  <c r="O2133" i="38"/>
  <c r="M2133" i="38"/>
  <c r="R2132" i="38"/>
  <c r="O2132" i="38"/>
  <c r="M2132" i="38"/>
  <c r="R2131" i="38"/>
  <c r="O2131" i="38"/>
  <c r="M2131" i="38"/>
  <c r="R2130" i="38"/>
  <c r="O2130" i="38"/>
  <c r="M2130" i="38"/>
  <c r="R2129" i="38"/>
  <c r="O2129" i="38"/>
  <c r="M2129" i="38"/>
  <c r="R2128" i="38"/>
  <c r="O2128" i="38"/>
  <c r="M2128" i="38"/>
  <c r="R2127" i="38"/>
  <c r="O2127" i="38"/>
  <c r="M2127" i="38"/>
  <c r="R2126" i="38"/>
  <c r="O2126" i="38"/>
  <c r="M2126" i="38"/>
  <c r="R2125" i="38"/>
  <c r="O2125" i="38"/>
  <c r="M2125" i="38"/>
  <c r="R2124" i="38"/>
  <c r="O2124" i="38"/>
  <c r="M2124" i="38"/>
  <c r="R2123" i="38"/>
  <c r="O2123" i="38"/>
  <c r="M2123" i="38"/>
  <c r="R2122" i="38"/>
  <c r="O2122" i="38"/>
  <c r="M2122" i="38"/>
  <c r="R2121" i="38"/>
  <c r="O2121" i="38"/>
  <c r="M2121" i="38"/>
  <c r="R2120" i="38"/>
  <c r="O2120" i="38"/>
  <c r="M2120" i="38"/>
  <c r="R2119" i="38"/>
  <c r="O2119" i="38"/>
  <c r="M2119" i="38"/>
  <c r="R2118" i="38"/>
  <c r="O2118" i="38"/>
  <c r="M2118" i="38"/>
  <c r="R2117" i="38"/>
  <c r="O2117" i="38"/>
  <c r="M2117" i="38"/>
  <c r="R2116" i="38"/>
  <c r="O2116" i="38"/>
  <c r="M2116" i="38"/>
  <c r="R2115" i="38"/>
  <c r="O2115" i="38"/>
  <c r="M2115" i="38"/>
  <c r="R2114" i="38"/>
  <c r="O2114" i="38"/>
  <c r="M2114" i="38"/>
  <c r="R2113" i="38"/>
  <c r="O2113" i="38"/>
  <c r="M2113" i="38"/>
  <c r="R2112" i="38"/>
  <c r="O2112" i="38"/>
  <c r="M2112" i="38"/>
  <c r="R2111" i="38"/>
  <c r="O2111" i="38"/>
  <c r="M2111" i="38"/>
  <c r="R2110" i="38"/>
  <c r="O2110" i="38"/>
  <c r="M2110" i="38"/>
  <c r="R2109" i="38"/>
  <c r="O2109" i="38"/>
  <c r="M2109" i="38"/>
  <c r="R2108" i="38"/>
  <c r="O2108" i="38"/>
  <c r="M2108" i="38"/>
  <c r="R2107" i="38"/>
  <c r="O2107" i="38"/>
  <c r="M2107" i="38"/>
  <c r="R2106" i="38"/>
  <c r="O2106" i="38"/>
  <c r="M2106" i="38"/>
  <c r="R2105" i="38"/>
  <c r="O2105" i="38"/>
  <c r="M2105" i="38"/>
  <c r="R2104" i="38"/>
  <c r="O2104" i="38"/>
  <c r="M2104" i="38"/>
  <c r="R2103" i="38"/>
  <c r="O2103" i="38"/>
  <c r="M2103" i="38"/>
  <c r="R2102" i="38"/>
  <c r="O2102" i="38"/>
  <c r="M2102" i="38"/>
  <c r="R2101" i="38"/>
  <c r="O2101" i="38"/>
  <c r="M2101" i="38"/>
  <c r="R2100" i="38"/>
  <c r="O2100" i="38"/>
  <c r="M2100" i="38"/>
  <c r="R2099" i="38"/>
  <c r="O2099" i="38"/>
  <c r="M2099" i="38"/>
  <c r="R2098" i="38"/>
  <c r="O2098" i="38"/>
  <c r="M2098" i="38"/>
  <c r="R2097" i="38"/>
  <c r="O2097" i="38"/>
  <c r="M2097" i="38"/>
  <c r="R2096" i="38"/>
  <c r="O2096" i="38"/>
  <c r="M2096" i="38"/>
  <c r="R2095" i="38"/>
  <c r="O2095" i="38"/>
  <c r="M2095" i="38"/>
  <c r="R2094" i="38"/>
  <c r="O2094" i="38"/>
  <c r="M2094" i="38"/>
  <c r="R2093" i="38"/>
  <c r="O2093" i="38"/>
  <c r="M2093" i="38"/>
  <c r="R2092" i="38"/>
  <c r="O2092" i="38"/>
  <c r="M2092" i="38"/>
  <c r="R2091" i="38"/>
  <c r="O2091" i="38"/>
  <c r="M2091" i="38"/>
  <c r="R2090" i="38"/>
  <c r="O2090" i="38"/>
  <c r="M2090" i="38"/>
  <c r="R2089" i="38"/>
  <c r="O2089" i="38"/>
  <c r="M2089" i="38"/>
  <c r="P2089" i="38" s="1"/>
  <c r="R2088" i="38"/>
  <c r="O2088" i="38"/>
  <c r="M2088" i="38"/>
  <c r="R2087" i="38"/>
  <c r="O2087" i="38"/>
  <c r="M2087" i="38"/>
  <c r="R2086" i="38"/>
  <c r="O2086" i="38"/>
  <c r="M2086" i="38"/>
  <c r="R2085" i="38"/>
  <c r="O2085" i="38"/>
  <c r="M2085" i="38"/>
  <c r="R2084" i="38"/>
  <c r="O2084" i="38"/>
  <c r="M2084" i="38"/>
  <c r="R2083" i="38"/>
  <c r="O2083" i="38"/>
  <c r="M2083" i="38"/>
  <c r="R2082" i="38"/>
  <c r="O2082" i="38"/>
  <c r="M2082" i="38"/>
  <c r="R2081" i="38"/>
  <c r="O2081" i="38"/>
  <c r="M2081" i="38"/>
  <c r="R2080" i="38"/>
  <c r="O2080" i="38"/>
  <c r="M2080" i="38"/>
  <c r="R2079" i="38"/>
  <c r="O2079" i="38"/>
  <c r="M2079" i="38"/>
  <c r="R2078" i="38"/>
  <c r="O2078" i="38"/>
  <c r="M2078" i="38"/>
  <c r="R2077" i="38"/>
  <c r="O2077" i="38"/>
  <c r="M2077" i="38"/>
  <c r="R2076" i="38"/>
  <c r="O2076" i="38"/>
  <c r="M2076" i="38"/>
  <c r="R2075" i="38"/>
  <c r="O2075" i="38"/>
  <c r="M2075" i="38"/>
  <c r="R2074" i="38"/>
  <c r="O2074" i="38"/>
  <c r="M2074" i="38"/>
  <c r="R2073" i="38"/>
  <c r="O2073" i="38"/>
  <c r="M2073" i="38"/>
  <c r="R2072" i="38"/>
  <c r="O2072" i="38"/>
  <c r="M2072" i="38"/>
  <c r="R2071" i="38"/>
  <c r="O2071" i="38"/>
  <c r="M2071" i="38"/>
  <c r="R2070" i="38"/>
  <c r="O2070" i="38"/>
  <c r="M2070" i="38"/>
  <c r="R2069" i="38"/>
  <c r="O2069" i="38"/>
  <c r="M2069" i="38"/>
  <c r="R2068" i="38"/>
  <c r="O2068" i="38"/>
  <c r="M2068" i="38"/>
  <c r="R2067" i="38"/>
  <c r="O2067" i="38"/>
  <c r="M2067" i="38"/>
  <c r="R2066" i="38"/>
  <c r="O2066" i="38"/>
  <c r="M2066" i="38"/>
  <c r="R2065" i="38"/>
  <c r="O2065" i="38"/>
  <c r="M2065" i="38"/>
  <c r="R2064" i="38"/>
  <c r="O2064" i="38"/>
  <c r="M2064" i="38"/>
  <c r="R2063" i="38"/>
  <c r="O2063" i="38"/>
  <c r="M2063" i="38"/>
  <c r="R2062" i="38"/>
  <c r="O2062" i="38"/>
  <c r="M2062" i="38"/>
  <c r="R2061" i="38"/>
  <c r="O2061" i="38"/>
  <c r="M2061" i="38"/>
  <c r="R2060" i="38"/>
  <c r="O2060" i="38"/>
  <c r="M2060" i="38"/>
  <c r="R2059" i="38"/>
  <c r="O2059" i="38"/>
  <c r="M2059" i="38"/>
  <c r="R2058" i="38"/>
  <c r="O2058" i="38"/>
  <c r="M2058" i="38"/>
  <c r="R2057" i="38"/>
  <c r="O2057" i="38"/>
  <c r="M2057" i="38"/>
  <c r="R2056" i="38"/>
  <c r="O2056" i="38"/>
  <c r="M2056" i="38"/>
  <c r="R2055" i="38"/>
  <c r="O2055" i="38"/>
  <c r="M2055" i="38"/>
  <c r="R2054" i="38"/>
  <c r="O2054" i="38"/>
  <c r="M2054" i="38"/>
  <c r="R2053" i="38"/>
  <c r="O2053" i="38"/>
  <c r="M2053" i="38"/>
  <c r="R2052" i="38"/>
  <c r="O2052" i="38"/>
  <c r="M2052" i="38"/>
  <c r="R2051" i="38"/>
  <c r="O2051" i="38"/>
  <c r="M2051" i="38"/>
  <c r="R2050" i="38"/>
  <c r="O2050" i="38"/>
  <c r="M2050" i="38"/>
  <c r="R2049" i="38"/>
  <c r="O2049" i="38"/>
  <c r="M2049" i="38"/>
  <c r="R2048" i="38"/>
  <c r="O2048" i="38"/>
  <c r="M2048" i="38"/>
  <c r="R2047" i="38"/>
  <c r="O2047" i="38"/>
  <c r="M2047" i="38"/>
  <c r="R2046" i="38"/>
  <c r="O2046" i="38"/>
  <c r="M2046" i="38"/>
  <c r="P2046" i="38" s="1"/>
  <c r="R2045" i="38"/>
  <c r="O2045" i="38"/>
  <c r="M2045" i="38"/>
  <c r="P2045" i="38" s="1"/>
  <c r="R2044" i="38"/>
  <c r="O2044" i="38"/>
  <c r="M2044" i="38"/>
  <c r="R2043" i="38"/>
  <c r="O2043" i="38"/>
  <c r="M2043" i="38"/>
  <c r="R2042" i="38"/>
  <c r="O2042" i="38"/>
  <c r="M2042" i="38"/>
  <c r="R2041" i="38"/>
  <c r="O2041" i="38"/>
  <c r="M2041" i="38"/>
  <c r="R2040" i="38"/>
  <c r="O2040" i="38"/>
  <c r="M2040" i="38"/>
  <c r="R2039" i="38"/>
  <c r="O2039" i="38"/>
  <c r="M2039" i="38"/>
  <c r="R2038" i="38"/>
  <c r="O2038" i="38"/>
  <c r="M2038" i="38"/>
  <c r="R2037" i="38"/>
  <c r="O2037" i="38"/>
  <c r="M2037" i="38"/>
  <c r="R2036" i="38"/>
  <c r="O2036" i="38"/>
  <c r="M2036" i="38"/>
  <c r="R2035" i="38"/>
  <c r="O2035" i="38"/>
  <c r="M2035" i="38"/>
  <c r="R2034" i="38"/>
  <c r="O2034" i="38"/>
  <c r="M2034" i="38"/>
  <c r="R2033" i="38"/>
  <c r="O2033" i="38"/>
  <c r="M2033" i="38"/>
  <c r="R2032" i="38"/>
  <c r="O2032" i="38"/>
  <c r="M2032" i="38"/>
  <c r="R2031" i="38"/>
  <c r="O2031" i="38"/>
  <c r="M2031" i="38"/>
  <c r="R2030" i="38"/>
  <c r="O2030" i="38"/>
  <c r="M2030" i="38"/>
  <c r="R2029" i="38"/>
  <c r="O2029" i="38"/>
  <c r="M2029" i="38"/>
  <c r="R2028" i="38"/>
  <c r="O2028" i="38"/>
  <c r="M2028" i="38"/>
  <c r="R2027" i="38"/>
  <c r="O2027" i="38"/>
  <c r="M2027" i="38"/>
  <c r="R2026" i="38"/>
  <c r="O2026" i="38"/>
  <c r="M2026" i="38"/>
  <c r="R2025" i="38"/>
  <c r="O2025" i="38"/>
  <c r="M2025" i="38"/>
  <c r="R2024" i="38"/>
  <c r="O2024" i="38"/>
  <c r="M2024" i="38"/>
  <c r="R2023" i="38"/>
  <c r="O2023" i="38"/>
  <c r="M2023" i="38"/>
  <c r="R2022" i="38"/>
  <c r="O2022" i="38"/>
  <c r="M2022" i="38"/>
  <c r="R2021" i="38"/>
  <c r="O2021" i="38"/>
  <c r="M2021" i="38"/>
  <c r="R2020" i="38"/>
  <c r="O2020" i="38"/>
  <c r="M2020" i="38"/>
  <c r="R2019" i="38"/>
  <c r="O2019" i="38"/>
  <c r="M2019" i="38"/>
  <c r="R2018" i="38"/>
  <c r="O2018" i="38"/>
  <c r="M2018" i="38"/>
  <c r="R2017" i="38"/>
  <c r="O2017" i="38"/>
  <c r="M2017" i="38"/>
  <c r="R2016" i="38"/>
  <c r="O2016" i="38"/>
  <c r="M2016" i="38"/>
  <c r="R2015" i="38"/>
  <c r="O2015" i="38"/>
  <c r="M2015" i="38"/>
  <c r="R2014" i="38"/>
  <c r="O2014" i="38"/>
  <c r="M2014" i="38"/>
  <c r="R2013" i="38"/>
  <c r="O2013" i="38"/>
  <c r="M2013" i="38"/>
  <c r="R2012" i="38"/>
  <c r="O2012" i="38"/>
  <c r="M2012" i="38"/>
  <c r="R2011" i="38"/>
  <c r="O2011" i="38"/>
  <c r="M2011" i="38"/>
  <c r="R2010" i="38"/>
  <c r="O2010" i="38"/>
  <c r="M2010" i="38"/>
  <c r="R2009" i="38"/>
  <c r="O2009" i="38"/>
  <c r="M2009" i="38"/>
  <c r="R2008" i="38"/>
  <c r="O2008" i="38"/>
  <c r="M2008" i="38"/>
  <c r="R2007" i="38"/>
  <c r="O2007" i="38"/>
  <c r="M2007" i="38"/>
  <c r="P2007" i="38" s="1"/>
  <c r="R2006" i="38"/>
  <c r="O2006" i="38"/>
  <c r="M2006" i="38"/>
  <c r="P2006" i="38" s="1"/>
  <c r="R2005" i="38"/>
  <c r="O2005" i="38"/>
  <c r="M2005" i="38"/>
  <c r="P2005" i="38" s="1"/>
  <c r="R2004" i="38"/>
  <c r="O2004" i="38"/>
  <c r="M2004" i="38"/>
  <c r="R2003" i="38"/>
  <c r="O2003" i="38"/>
  <c r="M2003" i="38"/>
  <c r="R2002" i="38"/>
  <c r="O2002" i="38"/>
  <c r="M2002" i="38"/>
  <c r="R2001" i="38"/>
  <c r="O2001" i="38"/>
  <c r="M2001" i="38"/>
  <c r="R2000" i="38"/>
  <c r="O2000" i="38"/>
  <c r="M2000" i="38"/>
  <c r="R1999" i="38"/>
  <c r="O1999" i="38"/>
  <c r="M1999" i="38"/>
  <c r="R1998" i="38"/>
  <c r="O1998" i="38"/>
  <c r="M1998" i="38"/>
  <c r="R1997" i="38"/>
  <c r="O1997" i="38"/>
  <c r="M1997" i="38"/>
  <c r="P1997" i="38" s="1"/>
  <c r="R1996" i="38"/>
  <c r="O1996" i="38"/>
  <c r="M1996" i="38"/>
  <c r="P1996" i="38" s="1"/>
  <c r="R1995" i="38"/>
  <c r="O1995" i="38"/>
  <c r="M1995" i="38"/>
  <c r="R1994" i="38"/>
  <c r="O1994" i="38"/>
  <c r="M1994" i="38"/>
  <c r="P1994" i="38" s="1"/>
  <c r="R1993" i="38"/>
  <c r="O1993" i="38"/>
  <c r="M1993" i="38"/>
  <c r="R1992" i="38"/>
  <c r="O1992" i="38"/>
  <c r="M1992" i="38"/>
  <c r="R1991" i="38"/>
  <c r="O1991" i="38"/>
  <c r="M1991" i="38"/>
  <c r="R1990" i="38"/>
  <c r="O1990" i="38"/>
  <c r="M1990" i="38"/>
  <c r="R1989" i="38"/>
  <c r="O1989" i="38"/>
  <c r="M1989" i="38"/>
  <c r="R1988" i="38"/>
  <c r="O1988" i="38"/>
  <c r="M1988" i="38"/>
  <c r="R1987" i="38"/>
  <c r="O1987" i="38"/>
  <c r="M1987" i="38"/>
  <c r="R1986" i="38"/>
  <c r="O1986" i="38"/>
  <c r="M1986" i="38"/>
  <c r="R1985" i="38"/>
  <c r="O1985" i="38"/>
  <c r="M1985" i="38"/>
  <c r="R1984" i="38"/>
  <c r="O1984" i="38"/>
  <c r="M1984" i="38"/>
  <c r="R1983" i="38"/>
  <c r="O1983" i="38"/>
  <c r="M1983" i="38"/>
  <c r="R1982" i="38"/>
  <c r="O1982" i="38"/>
  <c r="M1982" i="38"/>
  <c r="R1981" i="38"/>
  <c r="O1981" i="38"/>
  <c r="M1981" i="38"/>
  <c r="R1980" i="38"/>
  <c r="O1980" i="38"/>
  <c r="M1980" i="38"/>
  <c r="R1979" i="38"/>
  <c r="O1979" i="38"/>
  <c r="M1979" i="38"/>
  <c r="R1978" i="38"/>
  <c r="O1978" i="38"/>
  <c r="M1978" i="38"/>
  <c r="R1977" i="38"/>
  <c r="O1977" i="38"/>
  <c r="M1977" i="38"/>
  <c r="R1976" i="38"/>
  <c r="O1976" i="38"/>
  <c r="M1976" i="38"/>
  <c r="P1976" i="38" s="1"/>
  <c r="R1975" i="38"/>
  <c r="O1975" i="38"/>
  <c r="M1975" i="38"/>
  <c r="R1974" i="38"/>
  <c r="O1974" i="38"/>
  <c r="M1974" i="38"/>
  <c r="R1973" i="38"/>
  <c r="O1973" i="38"/>
  <c r="M1973" i="38"/>
  <c r="R1972" i="38"/>
  <c r="O1972" i="38"/>
  <c r="M1972" i="38"/>
  <c r="R1971" i="38"/>
  <c r="O1971" i="38"/>
  <c r="M1971" i="38"/>
  <c r="R1970" i="38"/>
  <c r="O1970" i="38"/>
  <c r="M1970" i="38"/>
  <c r="R1969" i="38"/>
  <c r="O1969" i="38"/>
  <c r="M1969" i="38"/>
  <c r="R1968" i="38"/>
  <c r="O1968" i="38"/>
  <c r="M1968" i="38"/>
  <c r="R1967" i="38"/>
  <c r="O1967" i="38"/>
  <c r="M1967" i="38"/>
  <c r="R1966" i="38"/>
  <c r="O1966" i="38"/>
  <c r="M1966" i="38"/>
  <c r="R1965" i="38"/>
  <c r="O1965" i="38"/>
  <c r="M1965" i="38"/>
  <c r="R1964" i="38"/>
  <c r="O1964" i="38"/>
  <c r="M1964" i="38"/>
  <c r="R1963" i="38"/>
  <c r="O1963" i="38"/>
  <c r="M1963" i="38"/>
  <c r="R1962" i="38"/>
  <c r="O1962" i="38"/>
  <c r="M1962" i="38"/>
  <c r="R1961" i="38"/>
  <c r="O1961" i="38"/>
  <c r="M1961" i="38"/>
  <c r="R1960" i="38"/>
  <c r="O1960" i="38"/>
  <c r="M1960" i="38"/>
  <c r="R1959" i="38"/>
  <c r="O1959" i="38"/>
  <c r="M1959" i="38"/>
  <c r="R1958" i="38"/>
  <c r="O1958" i="38"/>
  <c r="M1958" i="38"/>
  <c r="R1957" i="38"/>
  <c r="O1957" i="38"/>
  <c r="M1957" i="38"/>
  <c r="R1956" i="38"/>
  <c r="O1956" i="38"/>
  <c r="M1956" i="38"/>
  <c r="R1955" i="38"/>
  <c r="O1955" i="38"/>
  <c r="M1955" i="38"/>
  <c r="R1954" i="38"/>
  <c r="O1954" i="38"/>
  <c r="M1954" i="38"/>
  <c r="R1953" i="38"/>
  <c r="O1953" i="38"/>
  <c r="M1953" i="38"/>
  <c r="R1952" i="38"/>
  <c r="O1952" i="38"/>
  <c r="M1952" i="38"/>
  <c r="R1951" i="38"/>
  <c r="O1951" i="38"/>
  <c r="M1951" i="38"/>
  <c r="R1950" i="38"/>
  <c r="O1950" i="38"/>
  <c r="M1950" i="38"/>
  <c r="R1949" i="38"/>
  <c r="O1949" i="38"/>
  <c r="M1949" i="38"/>
  <c r="R1948" i="38"/>
  <c r="O1948" i="38"/>
  <c r="M1948" i="38"/>
  <c r="R1947" i="38"/>
  <c r="O1947" i="38"/>
  <c r="M1947" i="38"/>
  <c r="R1946" i="38"/>
  <c r="O1946" i="38"/>
  <c r="M1946" i="38"/>
  <c r="R1945" i="38"/>
  <c r="O1945" i="38"/>
  <c r="M1945" i="38"/>
  <c r="R1944" i="38"/>
  <c r="O1944" i="38"/>
  <c r="M1944" i="38"/>
  <c r="R1943" i="38"/>
  <c r="O1943" i="38"/>
  <c r="M1943" i="38"/>
  <c r="R1942" i="38"/>
  <c r="O1942" i="38"/>
  <c r="M1942" i="38"/>
  <c r="R1941" i="38"/>
  <c r="O1941" i="38"/>
  <c r="M1941" i="38"/>
  <c r="R1940" i="38"/>
  <c r="O1940" i="38"/>
  <c r="M1940" i="38"/>
  <c r="R1939" i="38"/>
  <c r="O1939" i="38"/>
  <c r="M1939" i="38"/>
  <c r="R1938" i="38"/>
  <c r="O1938" i="38"/>
  <c r="M1938" i="38"/>
  <c r="R1937" i="38"/>
  <c r="O1937" i="38"/>
  <c r="M1937" i="38"/>
  <c r="R1936" i="38"/>
  <c r="O1936" i="38"/>
  <c r="M1936" i="38"/>
  <c r="R1935" i="38"/>
  <c r="O1935" i="38"/>
  <c r="M1935" i="38"/>
  <c r="R1934" i="38"/>
  <c r="O1934" i="38"/>
  <c r="M1934" i="38"/>
  <c r="R1933" i="38"/>
  <c r="O1933" i="38"/>
  <c r="M1933" i="38"/>
  <c r="R1932" i="38"/>
  <c r="O1932" i="38"/>
  <c r="M1932" i="38"/>
  <c r="R1931" i="38"/>
  <c r="O1931" i="38"/>
  <c r="M1931" i="38"/>
  <c r="P1931" i="38" s="1"/>
  <c r="R1930" i="38"/>
  <c r="O1930" i="38"/>
  <c r="M1930" i="38"/>
  <c r="R1929" i="38"/>
  <c r="O1929" i="38"/>
  <c r="M1929" i="38"/>
  <c r="R1928" i="38"/>
  <c r="O1928" i="38"/>
  <c r="M1928" i="38"/>
  <c r="R1927" i="38"/>
  <c r="O1927" i="38"/>
  <c r="M1927" i="38"/>
  <c r="R1926" i="38"/>
  <c r="O1926" i="38"/>
  <c r="M1926" i="38"/>
  <c r="R1925" i="38"/>
  <c r="O1925" i="38"/>
  <c r="M1925" i="38"/>
  <c r="R1924" i="38"/>
  <c r="O1924" i="38"/>
  <c r="M1924" i="38"/>
  <c r="R1923" i="38"/>
  <c r="O1923" i="38"/>
  <c r="M1923" i="38"/>
  <c r="R1922" i="38"/>
  <c r="O1922" i="38"/>
  <c r="M1922" i="38"/>
  <c r="R1921" i="38"/>
  <c r="O1921" i="38"/>
  <c r="M1921" i="38"/>
  <c r="R1920" i="38"/>
  <c r="O1920" i="38"/>
  <c r="M1920" i="38"/>
  <c r="R1919" i="38"/>
  <c r="O1919" i="38"/>
  <c r="M1919" i="38"/>
  <c r="R1918" i="38"/>
  <c r="O1918" i="38"/>
  <c r="M1918" i="38"/>
  <c r="R1917" i="38"/>
  <c r="O1917" i="38"/>
  <c r="M1917" i="38"/>
  <c r="R1916" i="38"/>
  <c r="O1916" i="38"/>
  <c r="M1916" i="38"/>
  <c r="R1915" i="38"/>
  <c r="O1915" i="38"/>
  <c r="M1915" i="38"/>
  <c r="R1914" i="38"/>
  <c r="O1914" i="38"/>
  <c r="M1914" i="38"/>
  <c r="R1913" i="38"/>
  <c r="O1913" i="38"/>
  <c r="M1913" i="38"/>
  <c r="R1912" i="38"/>
  <c r="O1912" i="38"/>
  <c r="M1912" i="38"/>
  <c r="R1911" i="38"/>
  <c r="O1911" i="38"/>
  <c r="M1911" i="38"/>
  <c r="R1910" i="38"/>
  <c r="O1910" i="38"/>
  <c r="M1910" i="38"/>
  <c r="R1909" i="38"/>
  <c r="O1909" i="38"/>
  <c r="M1909" i="38"/>
  <c r="R1908" i="38"/>
  <c r="O1908" i="38"/>
  <c r="M1908" i="38"/>
  <c r="R1907" i="38"/>
  <c r="O1907" i="38"/>
  <c r="M1907" i="38"/>
  <c r="P1907" i="38" s="1"/>
  <c r="R1906" i="38"/>
  <c r="O1906" i="38"/>
  <c r="M1906" i="38"/>
  <c r="R1905" i="38"/>
  <c r="O1905" i="38"/>
  <c r="M1905" i="38"/>
  <c r="R1904" i="38"/>
  <c r="O1904" i="38"/>
  <c r="M1904" i="38"/>
  <c r="R1903" i="38"/>
  <c r="O1903" i="38"/>
  <c r="M1903" i="38"/>
  <c r="R1902" i="38"/>
  <c r="O1902" i="38"/>
  <c r="M1902" i="38"/>
  <c r="R1901" i="38"/>
  <c r="O1901" i="38"/>
  <c r="M1901" i="38"/>
  <c r="R1900" i="38"/>
  <c r="O1900" i="38"/>
  <c r="M1900" i="38"/>
  <c r="R1899" i="38"/>
  <c r="O1899" i="38"/>
  <c r="M1899" i="38"/>
  <c r="R1898" i="38"/>
  <c r="O1898" i="38"/>
  <c r="M1898" i="38"/>
  <c r="R1897" i="38"/>
  <c r="O1897" i="38"/>
  <c r="M1897" i="38"/>
  <c r="R1896" i="38"/>
  <c r="O1896" i="38"/>
  <c r="M1896" i="38"/>
  <c r="R1895" i="38"/>
  <c r="O1895" i="38"/>
  <c r="M1895" i="38"/>
  <c r="R1894" i="38"/>
  <c r="O1894" i="38"/>
  <c r="M1894" i="38"/>
  <c r="R1893" i="38"/>
  <c r="O1893" i="38"/>
  <c r="M1893" i="38"/>
  <c r="R1892" i="38"/>
  <c r="O1892" i="38"/>
  <c r="M1892" i="38"/>
  <c r="R1891" i="38"/>
  <c r="O1891" i="38"/>
  <c r="M1891" i="38"/>
  <c r="R1890" i="38"/>
  <c r="O1890" i="38"/>
  <c r="M1890" i="38"/>
  <c r="R1889" i="38"/>
  <c r="O1889" i="38"/>
  <c r="M1889" i="38"/>
  <c r="R1888" i="38"/>
  <c r="O1888" i="38"/>
  <c r="M1888" i="38"/>
  <c r="R1887" i="38"/>
  <c r="O1887" i="38"/>
  <c r="M1887" i="38"/>
  <c r="R1886" i="38"/>
  <c r="O1886" i="38"/>
  <c r="M1886" i="38"/>
  <c r="R1885" i="38"/>
  <c r="O1885" i="38"/>
  <c r="M1885" i="38"/>
  <c r="P1885" i="38" s="1"/>
  <c r="R1884" i="38"/>
  <c r="O1884" i="38"/>
  <c r="M1884" i="38"/>
  <c r="R1883" i="38"/>
  <c r="O1883" i="38"/>
  <c r="M1883" i="38"/>
  <c r="R1882" i="38"/>
  <c r="O1882" i="38"/>
  <c r="M1882" i="38"/>
  <c r="R1881" i="38"/>
  <c r="O1881" i="38"/>
  <c r="M1881" i="38"/>
  <c r="R1880" i="38"/>
  <c r="O1880" i="38"/>
  <c r="M1880" i="38"/>
  <c r="R1879" i="38"/>
  <c r="O1879" i="38"/>
  <c r="M1879" i="38"/>
  <c r="R1878" i="38"/>
  <c r="O1878" i="38"/>
  <c r="M1878" i="38"/>
  <c r="R1877" i="38"/>
  <c r="O1877" i="38"/>
  <c r="M1877" i="38"/>
  <c r="R1876" i="38"/>
  <c r="O1876" i="38"/>
  <c r="M1876" i="38"/>
  <c r="R1875" i="38"/>
  <c r="O1875" i="38"/>
  <c r="M1875" i="38"/>
  <c r="R1874" i="38"/>
  <c r="O1874" i="38"/>
  <c r="M1874" i="38"/>
  <c r="R1873" i="38"/>
  <c r="O1873" i="38"/>
  <c r="M1873" i="38"/>
  <c r="P1873" i="38" s="1"/>
  <c r="R1872" i="38"/>
  <c r="O1872" i="38"/>
  <c r="M1872" i="38"/>
  <c r="R1871" i="38"/>
  <c r="O1871" i="38"/>
  <c r="M1871" i="38"/>
  <c r="R1870" i="38"/>
  <c r="O1870" i="38"/>
  <c r="M1870" i="38"/>
  <c r="R1869" i="38"/>
  <c r="O1869" i="38"/>
  <c r="M1869" i="38"/>
  <c r="R1868" i="38"/>
  <c r="O1868" i="38"/>
  <c r="M1868" i="38"/>
  <c r="R1867" i="38"/>
  <c r="O1867" i="38"/>
  <c r="M1867" i="38"/>
  <c r="R1866" i="38"/>
  <c r="O1866" i="38"/>
  <c r="M1866" i="38"/>
  <c r="R1865" i="38"/>
  <c r="O1865" i="38"/>
  <c r="M1865" i="38"/>
  <c r="R1864" i="38"/>
  <c r="O1864" i="38"/>
  <c r="M1864" i="38"/>
  <c r="R1863" i="38"/>
  <c r="O1863" i="38"/>
  <c r="M1863" i="38"/>
  <c r="R1862" i="38"/>
  <c r="O1862" i="38"/>
  <c r="M1862" i="38"/>
  <c r="R1861" i="38"/>
  <c r="O1861" i="38"/>
  <c r="M1861" i="38"/>
  <c r="R1860" i="38"/>
  <c r="O1860" i="38"/>
  <c r="M1860" i="38"/>
  <c r="R1859" i="38"/>
  <c r="O1859" i="38"/>
  <c r="M1859" i="38"/>
  <c r="R1858" i="38"/>
  <c r="O1858" i="38"/>
  <c r="M1858" i="38"/>
  <c r="R1857" i="38"/>
  <c r="O1857" i="38"/>
  <c r="M1857" i="38"/>
  <c r="R1856" i="38"/>
  <c r="O1856" i="38"/>
  <c r="M1856" i="38"/>
  <c r="R1855" i="38"/>
  <c r="O1855" i="38"/>
  <c r="M1855" i="38"/>
  <c r="R1854" i="38"/>
  <c r="O1854" i="38"/>
  <c r="M1854" i="38"/>
  <c r="R1853" i="38"/>
  <c r="O1853" i="38"/>
  <c r="M1853" i="38"/>
  <c r="R1852" i="38"/>
  <c r="O1852" i="38"/>
  <c r="M1852" i="38"/>
  <c r="R1851" i="38"/>
  <c r="O1851" i="38"/>
  <c r="M1851" i="38"/>
  <c r="R1850" i="38"/>
  <c r="O1850" i="38"/>
  <c r="M1850" i="38"/>
  <c r="R1849" i="38"/>
  <c r="O1849" i="38"/>
  <c r="M1849" i="38"/>
  <c r="R1848" i="38"/>
  <c r="O1848" i="38"/>
  <c r="M1848" i="38"/>
  <c r="R1847" i="38"/>
  <c r="O1847" i="38"/>
  <c r="M1847" i="38"/>
  <c r="R1846" i="38"/>
  <c r="O1846" i="38"/>
  <c r="M1846" i="38"/>
  <c r="R1845" i="38"/>
  <c r="O1845" i="38"/>
  <c r="M1845" i="38"/>
  <c r="R1844" i="38"/>
  <c r="O1844" i="38"/>
  <c r="M1844" i="38"/>
  <c r="R1843" i="38"/>
  <c r="O1843" i="38"/>
  <c r="M1843" i="38"/>
  <c r="R1842" i="38"/>
  <c r="O1842" i="38"/>
  <c r="M1842" i="38"/>
  <c r="R1841" i="38"/>
  <c r="O1841" i="38"/>
  <c r="M1841" i="38"/>
  <c r="R1840" i="38"/>
  <c r="O1840" i="38"/>
  <c r="M1840" i="38"/>
  <c r="R1839" i="38"/>
  <c r="O1839" i="38"/>
  <c r="M1839" i="38"/>
  <c r="R1838" i="38"/>
  <c r="O1838" i="38"/>
  <c r="M1838" i="38"/>
  <c r="R1837" i="38"/>
  <c r="O1837" i="38"/>
  <c r="M1837" i="38"/>
  <c r="R1836" i="38"/>
  <c r="O1836" i="38"/>
  <c r="M1836" i="38"/>
  <c r="R1835" i="38"/>
  <c r="O1835" i="38"/>
  <c r="M1835" i="38"/>
  <c r="R1834" i="38"/>
  <c r="O1834" i="38"/>
  <c r="M1834" i="38"/>
  <c r="R1833" i="38"/>
  <c r="O1833" i="38"/>
  <c r="M1833" i="38"/>
  <c r="R1832" i="38"/>
  <c r="O1832" i="38"/>
  <c r="M1832" i="38"/>
  <c r="R1831" i="38"/>
  <c r="O1831" i="38"/>
  <c r="M1831" i="38"/>
  <c r="R1830" i="38"/>
  <c r="O1830" i="38"/>
  <c r="M1830" i="38"/>
  <c r="R1829" i="38"/>
  <c r="O1829" i="38"/>
  <c r="M1829" i="38"/>
  <c r="R1828" i="38"/>
  <c r="O1828" i="38"/>
  <c r="M1828" i="38"/>
  <c r="R1827" i="38"/>
  <c r="O1827" i="38"/>
  <c r="M1827" i="38"/>
  <c r="R1826" i="38"/>
  <c r="O1826" i="38"/>
  <c r="M1826" i="38"/>
  <c r="R1825" i="38"/>
  <c r="O1825" i="38"/>
  <c r="M1825" i="38"/>
  <c r="R1824" i="38"/>
  <c r="O1824" i="38"/>
  <c r="M1824" i="38"/>
  <c r="R1823" i="38"/>
  <c r="O1823" i="38"/>
  <c r="M1823" i="38"/>
  <c r="P1823" i="38" s="1"/>
  <c r="R1822" i="38"/>
  <c r="O1822" i="38"/>
  <c r="M1822" i="38"/>
  <c r="R1821" i="38"/>
  <c r="O1821" i="38"/>
  <c r="M1821" i="38"/>
  <c r="R1820" i="38"/>
  <c r="O1820" i="38"/>
  <c r="M1820" i="38"/>
  <c r="R1819" i="38"/>
  <c r="O1819" i="38"/>
  <c r="M1819" i="38"/>
  <c r="R1818" i="38"/>
  <c r="O1818" i="38"/>
  <c r="M1818" i="38"/>
  <c r="R1817" i="38"/>
  <c r="O1817" i="38"/>
  <c r="M1817" i="38"/>
  <c r="R1816" i="38"/>
  <c r="O1816" i="38"/>
  <c r="M1816" i="38"/>
  <c r="R1815" i="38"/>
  <c r="O1815" i="38"/>
  <c r="M1815" i="38"/>
  <c r="R1814" i="38"/>
  <c r="O1814" i="38"/>
  <c r="M1814" i="38"/>
  <c r="R1813" i="38"/>
  <c r="O1813" i="38"/>
  <c r="M1813" i="38"/>
  <c r="R1812" i="38"/>
  <c r="O1812" i="38"/>
  <c r="M1812" i="38"/>
  <c r="R1811" i="38"/>
  <c r="O1811" i="38"/>
  <c r="M1811" i="38"/>
  <c r="R1810" i="38"/>
  <c r="O1810" i="38"/>
  <c r="M1810" i="38"/>
  <c r="R1809" i="38"/>
  <c r="O1809" i="38"/>
  <c r="M1809" i="38"/>
  <c r="R1808" i="38"/>
  <c r="O1808" i="38"/>
  <c r="M1808" i="38"/>
  <c r="R1807" i="38"/>
  <c r="O1807" i="38"/>
  <c r="M1807" i="38"/>
  <c r="R1806" i="38"/>
  <c r="O1806" i="38"/>
  <c r="M1806" i="38"/>
  <c r="R1805" i="38"/>
  <c r="O1805" i="38"/>
  <c r="M1805" i="38"/>
  <c r="R1804" i="38"/>
  <c r="O1804" i="38"/>
  <c r="M1804" i="38"/>
  <c r="R1803" i="38"/>
  <c r="O1803" i="38"/>
  <c r="M1803" i="38"/>
  <c r="R1802" i="38"/>
  <c r="O1802" i="38"/>
  <c r="M1802" i="38"/>
  <c r="R1801" i="38"/>
  <c r="O1801" i="38"/>
  <c r="M1801" i="38"/>
  <c r="R1800" i="38"/>
  <c r="O1800" i="38"/>
  <c r="M1800" i="38"/>
  <c r="R1799" i="38"/>
  <c r="O1799" i="38"/>
  <c r="M1799" i="38"/>
  <c r="R1798" i="38"/>
  <c r="O1798" i="38"/>
  <c r="M1798" i="38"/>
  <c r="R1797" i="38"/>
  <c r="O1797" i="38"/>
  <c r="M1797" i="38"/>
  <c r="R1796" i="38"/>
  <c r="O1796" i="38"/>
  <c r="M1796" i="38"/>
  <c r="R1795" i="38"/>
  <c r="O1795" i="38"/>
  <c r="M1795" i="38"/>
  <c r="R1794" i="38"/>
  <c r="O1794" i="38"/>
  <c r="M1794" i="38"/>
  <c r="R1793" i="38"/>
  <c r="O1793" i="38"/>
  <c r="M1793" i="38"/>
  <c r="R1792" i="38"/>
  <c r="O1792" i="38"/>
  <c r="M1792" i="38"/>
  <c r="R1791" i="38"/>
  <c r="O1791" i="38"/>
  <c r="M1791" i="38"/>
  <c r="R1790" i="38"/>
  <c r="O1790" i="38"/>
  <c r="M1790" i="38"/>
  <c r="R1789" i="38"/>
  <c r="O1789" i="38"/>
  <c r="M1789" i="38"/>
  <c r="R1788" i="38"/>
  <c r="O1788" i="38"/>
  <c r="M1788" i="38"/>
  <c r="P1788" i="38" s="1"/>
  <c r="R1787" i="38"/>
  <c r="O1787" i="38"/>
  <c r="M1787" i="38"/>
  <c r="R1786" i="38"/>
  <c r="O1786" i="38"/>
  <c r="M1786" i="38"/>
  <c r="R1785" i="38"/>
  <c r="O1785" i="38"/>
  <c r="M1785" i="38"/>
  <c r="R1784" i="38"/>
  <c r="O1784" i="38"/>
  <c r="M1784" i="38"/>
  <c r="R1783" i="38"/>
  <c r="O1783" i="38"/>
  <c r="M1783" i="38"/>
  <c r="R1782" i="38"/>
  <c r="O1782" i="38"/>
  <c r="M1782" i="38"/>
  <c r="R1781" i="38"/>
  <c r="O1781" i="38"/>
  <c r="M1781" i="38"/>
  <c r="R1780" i="38"/>
  <c r="O1780" i="38"/>
  <c r="M1780" i="38"/>
  <c r="R1779" i="38"/>
  <c r="O1779" i="38"/>
  <c r="M1779" i="38"/>
  <c r="R1778" i="38"/>
  <c r="O1778" i="38"/>
  <c r="M1778" i="38"/>
  <c r="P1778" i="38" s="1"/>
  <c r="R1777" i="38"/>
  <c r="O1777" i="38"/>
  <c r="M1777" i="38"/>
  <c r="R1776" i="38"/>
  <c r="O1776" i="38"/>
  <c r="M1776" i="38"/>
  <c r="R1775" i="38"/>
  <c r="O1775" i="38"/>
  <c r="M1775" i="38"/>
  <c r="R1774" i="38"/>
  <c r="O1774" i="38"/>
  <c r="M1774" i="38"/>
  <c r="R1773" i="38"/>
  <c r="O1773" i="38"/>
  <c r="M1773" i="38"/>
  <c r="R1772" i="38"/>
  <c r="O1772" i="38"/>
  <c r="M1772" i="38"/>
  <c r="R1771" i="38"/>
  <c r="O1771" i="38"/>
  <c r="M1771" i="38"/>
  <c r="R1770" i="38"/>
  <c r="O1770" i="38"/>
  <c r="M1770" i="38"/>
  <c r="R1769" i="38"/>
  <c r="O1769" i="38"/>
  <c r="M1769" i="38"/>
  <c r="R1768" i="38"/>
  <c r="O1768" i="38"/>
  <c r="M1768" i="38"/>
  <c r="R1767" i="38"/>
  <c r="O1767" i="38"/>
  <c r="M1767" i="38"/>
  <c r="R1766" i="38"/>
  <c r="O1766" i="38"/>
  <c r="M1766" i="38"/>
  <c r="R1765" i="38"/>
  <c r="O1765" i="38"/>
  <c r="M1765" i="38"/>
  <c r="R1764" i="38"/>
  <c r="O1764" i="38"/>
  <c r="M1764" i="38"/>
  <c r="R1763" i="38"/>
  <c r="O1763" i="38"/>
  <c r="M1763" i="38"/>
  <c r="R1762" i="38"/>
  <c r="O1762" i="38"/>
  <c r="M1762" i="38"/>
  <c r="R1761" i="38"/>
  <c r="O1761" i="38"/>
  <c r="M1761" i="38"/>
  <c r="R1760" i="38"/>
  <c r="O1760" i="38"/>
  <c r="M1760" i="38"/>
  <c r="R1759" i="38"/>
  <c r="O1759" i="38"/>
  <c r="M1759" i="38"/>
  <c r="R1758" i="38"/>
  <c r="O1758" i="38"/>
  <c r="M1758" i="38"/>
  <c r="R1757" i="38"/>
  <c r="O1757" i="38"/>
  <c r="M1757" i="38"/>
  <c r="R1756" i="38"/>
  <c r="O1756" i="38"/>
  <c r="M1756" i="38"/>
  <c r="R1755" i="38"/>
  <c r="O1755" i="38"/>
  <c r="M1755" i="38"/>
  <c r="R1754" i="38"/>
  <c r="O1754" i="38"/>
  <c r="M1754" i="38"/>
  <c r="R1753" i="38"/>
  <c r="O1753" i="38"/>
  <c r="M1753" i="38"/>
  <c r="R1752" i="38"/>
  <c r="O1752" i="38"/>
  <c r="M1752" i="38"/>
  <c r="R1751" i="38"/>
  <c r="O1751" i="38"/>
  <c r="M1751" i="38"/>
  <c r="R1750" i="38"/>
  <c r="O1750" i="38"/>
  <c r="M1750" i="38"/>
  <c r="R1749" i="38"/>
  <c r="O1749" i="38"/>
  <c r="M1749" i="38"/>
  <c r="R1748" i="38"/>
  <c r="O1748" i="38"/>
  <c r="M1748" i="38"/>
  <c r="R1747" i="38"/>
  <c r="O1747" i="38"/>
  <c r="M1747" i="38"/>
  <c r="R1746" i="38"/>
  <c r="O1746" i="38"/>
  <c r="M1746" i="38"/>
  <c r="R1745" i="38"/>
  <c r="O1745" i="38"/>
  <c r="M1745" i="38"/>
  <c r="R1744" i="38"/>
  <c r="O1744" i="38"/>
  <c r="M1744" i="38"/>
  <c r="R1743" i="38"/>
  <c r="O1743" i="38"/>
  <c r="M1743" i="38"/>
  <c r="R1742" i="38"/>
  <c r="O1742" i="38"/>
  <c r="M1742" i="38"/>
  <c r="R1741" i="38"/>
  <c r="O1741" i="38"/>
  <c r="M1741" i="38"/>
  <c r="R1740" i="38"/>
  <c r="O1740" i="38"/>
  <c r="M1740" i="38"/>
  <c r="R1739" i="38"/>
  <c r="O1739" i="38"/>
  <c r="M1739" i="38"/>
  <c r="R1738" i="38"/>
  <c r="O1738" i="38"/>
  <c r="M1738" i="38"/>
  <c r="R1737" i="38"/>
  <c r="O1737" i="38"/>
  <c r="M1737" i="38"/>
  <c r="R1736" i="38"/>
  <c r="O1736" i="38"/>
  <c r="M1736" i="38"/>
  <c r="R1735" i="38"/>
  <c r="O1735" i="38"/>
  <c r="M1735" i="38"/>
  <c r="R1734" i="38"/>
  <c r="O1734" i="38"/>
  <c r="M1734" i="38"/>
  <c r="R1733" i="38"/>
  <c r="O1733" i="38"/>
  <c r="M1733" i="38"/>
  <c r="R1732" i="38"/>
  <c r="O1732" i="38"/>
  <c r="M1732" i="38"/>
  <c r="R1731" i="38"/>
  <c r="O1731" i="38"/>
  <c r="M1731" i="38"/>
  <c r="R1730" i="38"/>
  <c r="O1730" i="38"/>
  <c r="M1730" i="38"/>
  <c r="P1730" i="38" s="1"/>
  <c r="R1729" i="38"/>
  <c r="O1729" i="38"/>
  <c r="M1729" i="38"/>
  <c r="P1729" i="38" s="1"/>
  <c r="R1728" i="38"/>
  <c r="O1728" i="38"/>
  <c r="M1728" i="38"/>
  <c r="R1727" i="38"/>
  <c r="O1727" i="38"/>
  <c r="M1727" i="38"/>
  <c r="R1726" i="38"/>
  <c r="O1726" i="38"/>
  <c r="M1726" i="38"/>
  <c r="R1725" i="38"/>
  <c r="O1725" i="38"/>
  <c r="M1725" i="38"/>
  <c r="R1724" i="38"/>
  <c r="O1724" i="38"/>
  <c r="M1724" i="38"/>
  <c r="P1724" i="38" s="1"/>
  <c r="R1723" i="38"/>
  <c r="O1723" i="38"/>
  <c r="M1723" i="38"/>
  <c r="R1722" i="38"/>
  <c r="O1722" i="38"/>
  <c r="M1722" i="38"/>
  <c r="R1721" i="38"/>
  <c r="O1721" i="38"/>
  <c r="M1721" i="38"/>
  <c r="R1720" i="38"/>
  <c r="O1720" i="38"/>
  <c r="M1720" i="38"/>
  <c r="R1719" i="38"/>
  <c r="O1719" i="38"/>
  <c r="M1719" i="38"/>
  <c r="R1718" i="38"/>
  <c r="O1718" i="38"/>
  <c r="M1718" i="38"/>
  <c r="R1717" i="38"/>
  <c r="O1717" i="38"/>
  <c r="M1717" i="38"/>
  <c r="R1716" i="38"/>
  <c r="O1716" i="38"/>
  <c r="M1716" i="38"/>
  <c r="R1715" i="38"/>
  <c r="O1715" i="38"/>
  <c r="M1715" i="38"/>
  <c r="R1714" i="38"/>
  <c r="O1714" i="38"/>
  <c r="M1714" i="38"/>
  <c r="R1713" i="38"/>
  <c r="O1713" i="38"/>
  <c r="M1713" i="38"/>
  <c r="R1712" i="38"/>
  <c r="O1712" i="38"/>
  <c r="M1712" i="38"/>
  <c r="R1711" i="38"/>
  <c r="O1711" i="38"/>
  <c r="M1711" i="38"/>
  <c r="R1710" i="38"/>
  <c r="O1710" i="38"/>
  <c r="M1710" i="38"/>
  <c r="R1709" i="38"/>
  <c r="O1709" i="38"/>
  <c r="M1709" i="38"/>
  <c r="R1708" i="38"/>
  <c r="O1708" i="38"/>
  <c r="M1708" i="38"/>
  <c r="R1707" i="38"/>
  <c r="O1707" i="38"/>
  <c r="M1707" i="38"/>
  <c r="R1706" i="38"/>
  <c r="O1706" i="38"/>
  <c r="M1706" i="38"/>
  <c r="R1705" i="38"/>
  <c r="O1705" i="38"/>
  <c r="M1705" i="38"/>
  <c r="R1704" i="38"/>
  <c r="O1704" i="38"/>
  <c r="M1704" i="38"/>
  <c r="R1703" i="38"/>
  <c r="O1703" i="38"/>
  <c r="M1703" i="38"/>
  <c r="R1702" i="38"/>
  <c r="O1702" i="38"/>
  <c r="M1702" i="38"/>
  <c r="R1701" i="38"/>
  <c r="O1701" i="38"/>
  <c r="M1701" i="38"/>
  <c r="R1700" i="38"/>
  <c r="O1700" i="38"/>
  <c r="M1700" i="38"/>
  <c r="R1699" i="38"/>
  <c r="O1699" i="38"/>
  <c r="M1699" i="38"/>
  <c r="R1698" i="38"/>
  <c r="O1698" i="38"/>
  <c r="M1698" i="38"/>
  <c r="R1697" i="38"/>
  <c r="O1697" i="38"/>
  <c r="M1697" i="38"/>
  <c r="R1696" i="38"/>
  <c r="O1696" i="38"/>
  <c r="M1696" i="38"/>
  <c r="R1695" i="38"/>
  <c r="O1695" i="38"/>
  <c r="M1695" i="38"/>
  <c r="R1694" i="38"/>
  <c r="O1694" i="38"/>
  <c r="M1694" i="38"/>
  <c r="R1693" i="38"/>
  <c r="O1693" i="38"/>
  <c r="M1693" i="38"/>
  <c r="R1692" i="38"/>
  <c r="O1692" i="38"/>
  <c r="M1692" i="38"/>
  <c r="R1691" i="38"/>
  <c r="O1691" i="38"/>
  <c r="M1691" i="38"/>
  <c r="R1690" i="38"/>
  <c r="O1690" i="38"/>
  <c r="M1690" i="38"/>
  <c r="R1689" i="38"/>
  <c r="O1689" i="38"/>
  <c r="M1689" i="38"/>
  <c r="R1688" i="38"/>
  <c r="O1688" i="38"/>
  <c r="M1688" i="38"/>
  <c r="R1687" i="38"/>
  <c r="O1687" i="38"/>
  <c r="M1687" i="38"/>
  <c r="R1686" i="38"/>
  <c r="O1686" i="38"/>
  <c r="M1686" i="38"/>
  <c r="R1685" i="38"/>
  <c r="O1685" i="38"/>
  <c r="M1685" i="38"/>
  <c r="R1684" i="38"/>
  <c r="O1684" i="38"/>
  <c r="M1684" i="38"/>
  <c r="R1683" i="38"/>
  <c r="O1683" i="38"/>
  <c r="M1683" i="38"/>
  <c r="R1682" i="38"/>
  <c r="O1682" i="38"/>
  <c r="M1682" i="38"/>
  <c r="R1681" i="38"/>
  <c r="O1681" i="38"/>
  <c r="M1681" i="38"/>
  <c r="R1680" i="38"/>
  <c r="O1680" i="38"/>
  <c r="M1680" i="38"/>
  <c r="R1679" i="38"/>
  <c r="O1679" i="38"/>
  <c r="M1679" i="38"/>
  <c r="R1678" i="38"/>
  <c r="O1678" i="38"/>
  <c r="M1678" i="38"/>
  <c r="R1677" i="38"/>
  <c r="O1677" i="38"/>
  <c r="M1677" i="38"/>
  <c r="R1676" i="38"/>
  <c r="O1676" i="38"/>
  <c r="M1676" i="38"/>
  <c r="R1675" i="38"/>
  <c r="O1675" i="38"/>
  <c r="M1675" i="38"/>
  <c r="R1674" i="38"/>
  <c r="O1674" i="38"/>
  <c r="M1674" i="38"/>
  <c r="R1673" i="38"/>
  <c r="O1673" i="38"/>
  <c r="M1673" i="38"/>
  <c r="R1672" i="38"/>
  <c r="O1672" i="38"/>
  <c r="M1672" i="38"/>
  <c r="P1672" i="38" s="1"/>
  <c r="R1671" i="38"/>
  <c r="O1671" i="38"/>
  <c r="M1671" i="38"/>
  <c r="R1670" i="38"/>
  <c r="O1670" i="38"/>
  <c r="M1670" i="38"/>
  <c r="R1669" i="38"/>
  <c r="O1669" i="38"/>
  <c r="M1669" i="38"/>
  <c r="R1668" i="38"/>
  <c r="O1668" i="38"/>
  <c r="M1668" i="38"/>
  <c r="R1667" i="38"/>
  <c r="O1667" i="38"/>
  <c r="M1667" i="38"/>
  <c r="R1666" i="38"/>
  <c r="O1666" i="38"/>
  <c r="M1666" i="38"/>
  <c r="R1665" i="38"/>
  <c r="O1665" i="38"/>
  <c r="M1665" i="38"/>
  <c r="R1664" i="38"/>
  <c r="O1664" i="38"/>
  <c r="M1664" i="38"/>
  <c r="R1663" i="38"/>
  <c r="O1663" i="38"/>
  <c r="M1663" i="38"/>
  <c r="R1662" i="38"/>
  <c r="O1662" i="38"/>
  <c r="M1662" i="38"/>
  <c r="R1661" i="38"/>
  <c r="O1661" i="38"/>
  <c r="M1661" i="38"/>
  <c r="R1660" i="38"/>
  <c r="O1660" i="38"/>
  <c r="M1660" i="38"/>
  <c r="R1659" i="38"/>
  <c r="O1659" i="38"/>
  <c r="M1659" i="38"/>
  <c r="R1658" i="38"/>
  <c r="O1658" i="38"/>
  <c r="M1658" i="38"/>
  <c r="R1657" i="38"/>
  <c r="O1657" i="38"/>
  <c r="M1657" i="38"/>
  <c r="R1656" i="38"/>
  <c r="O1656" i="38"/>
  <c r="M1656" i="38"/>
  <c r="R1655" i="38"/>
  <c r="O1655" i="38"/>
  <c r="M1655" i="38"/>
  <c r="R1654" i="38"/>
  <c r="O1654" i="38"/>
  <c r="M1654" i="38"/>
  <c r="R1653" i="38"/>
  <c r="O1653" i="38"/>
  <c r="M1653" i="38"/>
  <c r="R1652" i="38"/>
  <c r="O1652" i="38"/>
  <c r="M1652" i="38"/>
  <c r="R1651" i="38"/>
  <c r="O1651" i="38"/>
  <c r="M1651" i="38"/>
  <c r="R1650" i="38"/>
  <c r="O1650" i="38"/>
  <c r="M1650" i="38"/>
  <c r="R1649" i="38"/>
  <c r="O1649" i="38"/>
  <c r="M1649" i="38"/>
  <c r="R1648" i="38"/>
  <c r="O1648" i="38"/>
  <c r="M1648" i="38"/>
  <c r="R1647" i="38"/>
  <c r="O1647" i="38"/>
  <c r="M1647" i="38"/>
  <c r="R1646" i="38"/>
  <c r="O1646" i="38"/>
  <c r="M1646" i="38"/>
  <c r="R1645" i="38"/>
  <c r="O1645" i="38"/>
  <c r="M1645" i="38"/>
  <c r="R1644" i="38"/>
  <c r="O1644" i="38"/>
  <c r="M1644" i="38"/>
  <c r="R1643" i="38"/>
  <c r="O1643" i="38"/>
  <c r="M1643" i="38"/>
  <c r="R1642" i="38"/>
  <c r="O1642" i="38"/>
  <c r="M1642" i="38"/>
  <c r="R1641" i="38"/>
  <c r="O1641" i="38"/>
  <c r="M1641" i="38"/>
  <c r="R1640" i="38"/>
  <c r="O1640" i="38"/>
  <c r="M1640" i="38"/>
  <c r="R1639" i="38"/>
  <c r="O1639" i="38"/>
  <c r="M1639" i="38"/>
  <c r="R1638" i="38"/>
  <c r="O1638" i="38"/>
  <c r="M1638" i="38"/>
  <c r="R1637" i="38"/>
  <c r="O1637" i="38"/>
  <c r="M1637" i="38"/>
  <c r="R1636" i="38"/>
  <c r="O1636" i="38"/>
  <c r="M1636" i="38"/>
  <c r="R1635" i="38"/>
  <c r="O1635" i="38"/>
  <c r="M1635" i="38"/>
  <c r="R1634" i="38"/>
  <c r="O1634" i="38"/>
  <c r="M1634" i="38"/>
  <c r="R1633" i="38"/>
  <c r="O1633" i="38"/>
  <c r="M1633" i="38"/>
  <c r="R1632" i="38"/>
  <c r="O1632" i="38"/>
  <c r="M1632" i="38"/>
  <c r="R1631" i="38"/>
  <c r="O1631" i="38"/>
  <c r="M1631" i="38"/>
  <c r="R1630" i="38"/>
  <c r="O1630" i="38"/>
  <c r="M1630" i="38"/>
  <c r="R1629" i="38"/>
  <c r="O1629" i="38"/>
  <c r="M1629" i="38"/>
  <c r="R1628" i="38"/>
  <c r="O1628" i="38"/>
  <c r="M1628" i="38"/>
  <c r="R1627" i="38"/>
  <c r="O1627" i="38"/>
  <c r="M1627" i="38"/>
  <c r="R1626" i="38"/>
  <c r="O1626" i="38"/>
  <c r="M1626" i="38"/>
  <c r="R1625" i="38"/>
  <c r="O1625" i="38"/>
  <c r="M1625" i="38"/>
  <c r="R1624" i="38"/>
  <c r="O1624" i="38"/>
  <c r="M1624" i="38"/>
  <c r="R1623" i="38"/>
  <c r="O1623" i="38"/>
  <c r="M1623" i="38"/>
  <c r="R1622" i="38"/>
  <c r="O1622" i="38"/>
  <c r="M1622" i="38"/>
  <c r="R1621" i="38"/>
  <c r="O1621" i="38"/>
  <c r="M1621" i="38"/>
  <c r="R1620" i="38"/>
  <c r="O1620" i="38"/>
  <c r="M1620" i="38"/>
  <c r="R1619" i="38"/>
  <c r="O1619" i="38"/>
  <c r="M1619" i="38"/>
  <c r="R1618" i="38"/>
  <c r="O1618" i="38"/>
  <c r="M1618" i="38"/>
  <c r="P1618" i="38" s="1"/>
  <c r="R1617" i="38"/>
  <c r="O1617" i="38"/>
  <c r="M1617" i="38"/>
  <c r="P1617" i="38" s="1"/>
  <c r="R1616" i="38"/>
  <c r="O1616" i="38"/>
  <c r="M1616" i="38"/>
  <c r="R1615" i="38"/>
  <c r="O1615" i="38"/>
  <c r="M1615" i="38"/>
  <c r="R1614" i="38"/>
  <c r="O1614" i="38"/>
  <c r="M1614" i="38"/>
  <c r="R1613" i="38"/>
  <c r="O1613" i="38"/>
  <c r="M1613" i="38"/>
  <c r="R1612" i="38"/>
  <c r="O1612" i="38"/>
  <c r="M1612" i="38"/>
  <c r="R1611" i="38"/>
  <c r="O1611" i="38"/>
  <c r="M1611" i="38"/>
  <c r="R1610" i="38"/>
  <c r="O1610" i="38"/>
  <c r="M1610" i="38"/>
  <c r="R1609" i="38"/>
  <c r="O1609" i="38"/>
  <c r="M1609" i="38"/>
  <c r="R1608" i="38"/>
  <c r="O1608" i="38"/>
  <c r="M1608" i="38"/>
  <c r="R1607" i="38"/>
  <c r="O1607" i="38"/>
  <c r="M1607" i="38"/>
  <c r="R1606" i="38"/>
  <c r="O1606" i="38"/>
  <c r="M1606" i="38"/>
  <c r="R1605" i="38"/>
  <c r="O1605" i="38"/>
  <c r="M1605" i="38"/>
  <c r="R1604" i="38"/>
  <c r="O1604" i="38"/>
  <c r="M1604" i="38"/>
  <c r="R1603" i="38"/>
  <c r="O1603" i="38"/>
  <c r="M1603" i="38"/>
  <c r="R1602" i="38"/>
  <c r="O1602" i="38"/>
  <c r="M1602" i="38"/>
  <c r="R1601" i="38"/>
  <c r="O1601" i="38"/>
  <c r="M1601" i="38"/>
  <c r="R1600" i="38"/>
  <c r="O1600" i="38"/>
  <c r="M1600" i="38"/>
  <c r="R1599" i="38"/>
  <c r="O1599" i="38"/>
  <c r="M1599" i="38"/>
  <c r="R1598" i="38"/>
  <c r="O1598" i="38"/>
  <c r="M1598" i="38"/>
  <c r="R1597" i="38"/>
  <c r="O1597" i="38"/>
  <c r="M1597" i="38"/>
  <c r="R1596" i="38"/>
  <c r="O1596" i="38"/>
  <c r="M1596" i="38"/>
  <c r="R1595" i="38"/>
  <c r="O1595" i="38"/>
  <c r="M1595" i="38"/>
  <c r="R1594" i="38"/>
  <c r="O1594" i="38"/>
  <c r="M1594" i="38"/>
  <c r="R1593" i="38"/>
  <c r="O1593" i="38"/>
  <c r="M1593" i="38"/>
  <c r="R1592" i="38"/>
  <c r="O1592" i="38"/>
  <c r="M1592" i="38"/>
  <c r="R1591" i="38"/>
  <c r="O1591" i="38"/>
  <c r="M1591" i="38"/>
  <c r="R1590" i="38"/>
  <c r="O1590" i="38"/>
  <c r="M1590" i="38"/>
  <c r="R1589" i="38"/>
  <c r="O1589" i="38"/>
  <c r="M1589" i="38"/>
  <c r="R1588" i="38"/>
  <c r="O1588" i="38"/>
  <c r="M1588" i="38"/>
  <c r="R1587" i="38"/>
  <c r="O1587" i="38"/>
  <c r="M1587" i="38"/>
  <c r="R1586" i="38"/>
  <c r="O1586" i="38"/>
  <c r="M1586" i="38"/>
  <c r="R1585" i="38"/>
  <c r="O1585" i="38"/>
  <c r="M1585" i="38"/>
  <c r="R1584" i="38"/>
  <c r="O1584" i="38"/>
  <c r="M1584" i="38"/>
  <c r="R1583" i="38"/>
  <c r="O1583" i="38"/>
  <c r="M1583" i="38"/>
  <c r="R1582" i="38"/>
  <c r="O1582" i="38"/>
  <c r="M1582" i="38"/>
  <c r="R1581" i="38"/>
  <c r="O1581" i="38"/>
  <c r="M1581" i="38"/>
  <c r="R1580" i="38"/>
  <c r="O1580" i="38"/>
  <c r="M1580" i="38"/>
  <c r="R1579" i="38"/>
  <c r="O1579" i="38"/>
  <c r="M1579" i="38"/>
  <c r="R1578" i="38"/>
  <c r="O1578" i="38"/>
  <c r="M1578" i="38"/>
  <c r="R1577" i="38"/>
  <c r="O1577" i="38"/>
  <c r="M1577" i="38"/>
  <c r="R1576" i="38"/>
  <c r="O1576" i="38"/>
  <c r="M1576" i="38"/>
  <c r="R1575" i="38"/>
  <c r="O1575" i="38"/>
  <c r="M1575" i="38"/>
  <c r="R1574" i="38"/>
  <c r="O1574" i="38"/>
  <c r="M1574" i="38"/>
  <c r="R1573" i="38"/>
  <c r="O1573" i="38"/>
  <c r="M1573" i="38"/>
  <c r="R1572" i="38"/>
  <c r="O1572" i="38"/>
  <c r="M1572" i="38"/>
  <c r="R1571" i="38"/>
  <c r="O1571" i="38"/>
  <c r="M1571" i="38"/>
  <c r="R1570" i="38"/>
  <c r="O1570" i="38"/>
  <c r="M1570" i="38"/>
  <c r="R1569" i="38"/>
  <c r="O1569" i="38"/>
  <c r="M1569" i="38"/>
  <c r="R1568" i="38"/>
  <c r="O1568" i="38"/>
  <c r="M1568" i="38"/>
  <c r="R1567" i="38"/>
  <c r="O1567" i="38"/>
  <c r="M1567" i="38"/>
  <c r="R1566" i="38"/>
  <c r="O1566" i="38"/>
  <c r="M1566" i="38"/>
  <c r="R1565" i="38"/>
  <c r="O1565" i="38"/>
  <c r="M1565" i="38"/>
  <c r="R1564" i="38"/>
  <c r="O1564" i="38"/>
  <c r="M1564" i="38"/>
  <c r="R1563" i="38"/>
  <c r="O1563" i="38"/>
  <c r="M1563" i="38"/>
  <c r="R1562" i="38"/>
  <c r="O1562" i="38"/>
  <c r="M1562" i="38"/>
  <c r="R1561" i="38"/>
  <c r="O1561" i="38"/>
  <c r="M1561" i="38"/>
  <c r="R1560" i="38"/>
  <c r="O1560" i="38"/>
  <c r="M1560" i="38"/>
  <c r="R1559" i="38"/>
  <c r="O1559" i="38"/>
  <c r="M1559" i="38"/>
  <c r="R1558" i="38"/>
  <c r="O1558" i="38"/>
  <c r="M1558" i="38"/>
  <c r="R1557" i="38"/>
  <c r="O1557" i="38"/>
  <c r="M1557" i="38"/>
  <c r="R1556" i="38"/>
  <c r="O1556" i="38"/>
  <c r="M1556" i="38"/>
  <c r="R1555" i="38"/>
  <c r="O1555" i="38"/>
  <c r="M1555" i="38"/>
  <c r="R1554" i="38"/>
  <c r="O1554" i="38"/>
  <c r="M1554" i="38"/>
  <c r="R1553" i="38"/>
  <c r="O1553" i="38"/>
  <c r="M1553" i="38"/>
  <c r="R1552" i="38"/>
  <c r="O1552" i="38"/>
  <c r="M1552" i="38"/>
  <c r="R1551" i="38"/>
  <c r="O1551" i="38"/>
  <c r="M1551" i="38"/>
  <c r="R1550" i="38"/>
  <c r="O1550" i="38"/>
  <c r="M1550" i="38"/>
  <c r="R1549" i="38"/>
  <c r="O1549" i="38"/>
  <c r="M1549" i="38"/>
  <c r="R1548" i="38"/>
  <c r="O1548" i="38"/>
  <c r="M1548" i="38"/>
  <c r="R1547" i="38"/>
  <c r="O1547" i="38"/>
  <c r="M1547" i="38"/>
  <c r="R1546" i="38"/>
  <c r="O1546" i="38"/>
  <c r="M1546" i="38"/>
  <c r="R1545" i="38"/>
  <c r="O1545" i="38"/>
  <c r="M1545" i="38"/>
  <c r="R1544" i="38"/>
  <c r="O1544" i="38"/>
  <c r="M1544" i="38"/>
  <c r="R1543" i="38"/>
  <c r="O1543" i="38"/>
  <c r="M1543" i="38"/>
  <c r="R1542" i="38"/>
  <c r="O1542" i="38"/>
  <c r="M1542" i="38"/>
  <c r="R1541" i="38"/>
  <c r="O1541" i="38"/>
  <c r="M1541" i="38"/>
  <c r="R1540" i="38"/>
  <c r="O1540" i="38"/>
  <c r="M1540" i="38"/>
  <c r="R1539" i="38"/>
  <c r="O1539" i="38"/>
  <c r="M1539" i="38"/>
  <c r="R1538" i="38"/>
  <c r="O1538" i="38"/>
  <c r="M1538" i="38"/>
  <c r="R1537" i="38"/>
  <c r="O1537" i="38"/>
  <c r="M1537" i="38"/>
  <c r="R1536" i="38"/>
  <c r="O1536" i="38"/>
  <c r="M1536" i="38"/>
  <c r="P1536" i="38" s="1"/>
  <c r="R1535" i="38"/>
  <c r="O1535" i="38"/>
  <c r="M1535" i="38"/>
  <c r="R1534" i="38"/>
  <c r="O1534" i="38"/>
  <c r="M1534" i="38"/>
  <c r="R1533" i="38"/>
  <c r="O1533" i="38"/>
  <c r="M1533" i="38"/>
  <c r="R1532" i="38"/>
  <c r="O1532" i="38"/>
  <c r="M1532" i="38"/>
  <c r="R1531" i="38"/>
  <c r="O1531" i="38"/>
  <c r="M1531" i="38"/>
  <c r="R1530" i="38"/>
  <c r="O1530" i="38"/>
  <c r="M1530" i="38"/>
  <c r="R1529" i="38"/>
  <c r="O1529" i="38"/>
  <c r="M1529" i="38"/>
  <c r="R1528" i="38"/>
  <c r="O1528" i="38"/>
  <c r="M1528" i="38"/>
  <c r="R1527" i="38"/>
  <c r="O1527" i="38"/>
  <c r="M1527" i="38"/>
  <c r="R1526" i="38"/>
  <c r="O1526" i="38"/>
  <c r="M1526" i="38"/>
  <c r="R1525" i="38"/>
  <c r="O1525" i="38"/>
  <c r="M1525" i="38"/>
  <c r="R1524" i="38"/>
  <c r="O1524" i="38"/>
  <c r="M1524" i="38"/>
  <c r="R1523" i="38"/>
  <c r="O1523" i="38"/>
  <c r="M1523" i="38"/>
  <c r="R1522" i="38"/>
  <c r="O1522" i="38"/>
  <c r="M1522" i="38"/>
  <c r="R1521" i="38"/>
  <c r="O1521" i="38"/>
  <c r="M1521" i="38"/>
  <c r="R1520" i="38"/>
  <c r="O1520" i="38"/>
  <c r="M1520" i="38"/>
  <c r="R1519" i="38"/>
  <c r="O1519" i="38"/>
  <c r="M1519" i="38"/>
  <c r="R1518" i="38"/>
  <c r="O1518" i="38"/>
  <c r="M1518" i="38"/>
  <c r="R1517" i="38"/>
  <c r="O1517" i="38"/>
  <c r="M1517" i="38"/>
  <c r="R1516" i="38"/>
  <c r="O1516" i="38"/>
  <c r="M1516" i="38"/>
  <c r="R1515" i="38"/>
  <c r="O1515" i="38"/>
  <c r="M1515" i="38"/>
  <c r="R1514" i="38"/>
  <c r="O1514" i="38"/>
  <c r="M1514" i="38"/>
  <c r="R1513" i="38"/>
  <c r="O1513" i="38"/>
  <c r="M1513" i="38"/>
  <c r="R1512" i="38"/>
  <c r="O1512" i="38"/>
  <c r="M1512" i="38"/>
  <c r="R1511" i="38"/>
  <c r="O1511" i="38"/>
  <c r="M1511" i="38"/>
  <c r="P1511" i="38" s="1"/>
  <c r="R1510" i="38"/>
  <c r="O1510" i="38"/>
  <c r="M1510" i="38"/>
  <c r="R1509" i="38"/>
  <c r="O1509" i="38"/>
  <c r="M1509" i="38"/>
  <c r="R1508" i="38"/>
  <c r="O1508" i="38"/>
  <c r="M1508" i="38"/>
  <c r="P1508" i="38" s="1"/>
  <c r="R1507" i="38"/>
  <c r="O1507" i="38"/>
  <c r="M1507" i="38"/>
  <c r="R1506" i="38"/>
  <c r="O1506" i="38"/>
  <c r="M1506" i="38"/>
  <c r="R1505" i="38"/>
  <c r="O1505" i="38"/>
  <c r="M1505" i="38"/>
  <c r="R1504" i="38"/>
  <c r="O1504" i="38"/>
  <c r="M1504" i="38"/>
  <c r="R1503" i="38"/>
  <c r="O1503" i="38"/>
  <c r="M1503" i="38"/>
  <c r="R1502" i="38"/>
  <c r="O1502" i="38"/>
  <c r="M1502" i="38"/>
  <c r="R1501" i="38"/>
  <c r="O1501" i="38"/>
  <c r="M1501" i="38"/>
  <c r="P1501" i="38" s="1"/>
  <c r="R1500" i="38"/>
  <c r="O1500" i="38"/>
  <c r="M1500" i="38"/>
  <c r="R1499" i="38"/>
  <c r="O1499" i="38"/>
  <c r="M1499" i="38"/>
  <c r="R1498" i="38"/>
  <c r="O1498" i="38"/>
  <c r="M1498" i="38"/>
  <c r="R1497" i="38"/>
  <c r="O1497" i="38"/>
  <c r="M1497" i="38"/>
  <c r="R1496" i="38"/>
  <c r="O1496" i="38"/>
  <c r="M1496" i="38"/>
  <c r="R1495" i="38"/>
  <c r="O1495" i="38"/>
  <c r="M1495" i="38"/>
  <c r="R1494" i="38"/>
  <c r="O1494" i="38"/>
  <c r="M1494" i="38"/>
  <c r="R1493" i="38"/>
  <c r="O1493" i="38"/>
  <c r="M1493" i="38"/>
  <c r="R1492" i="38"/>
  <c r="O1492" i="38"/>
  <c r="M1492" i="38"/>
  <c r="R1491" i="38"/>
  <c r="O1491" i="38"/>
  <c r="M1491" i="38"/>
  <c r="R1490" i="38"/>
  <c r="O1490" i="38"/>
  <c r="M1490" i="38"/>
  <c r="R1489" i="38"/>
  <c r="O1489" i="38"/>
  <c r="M1489" i="38"/>
  <c r="R1488" i="38"/>
  <c r="O1488" i="38"/>
  <c r="M1488" i="38"/>
  <c r="P1488" i="38" s="1"/>
  <c r="R1487" i="38"/>
  <c r="O1487" i="38"/>
  <c r="M1487" i="38"/>
  <c r="R1486" i="38"/>
  <c r="O1486" i="38"/>
  <c r="M1486" i="38"/>
  <c r="R1485" i="38"/>
  <c r="O1485" i="38"/>
  <c r="M1485" i="38"/>
  <c r="R1484" i="38"/>
  <c r="O1484" i="38"/>
  <c r="M1484" i="38"/>
  <c r="R1483" i="38"/>
  <c r="O1483" i="38"/>
  <c r="M1483" i="38"/>
  <c r="P1483" i="38" s="1"/>
  <c r="R1482" i="38"/>
  <c r="O1482" i="38"/>
  <c r="M1482" i="38"/>
  <c r="R1481" i="38"/>
  <c r="O1481" i="38"/>
  <c r="M1481" i="38"/>
  <c r="R1480" i="38"/>
  <c r="O1480" i="38"/>
  <c r="M1480" i="38"/>
  <c r="P1480" i="38" s="1"/>
  <c r="R1479" i="38"/>
  <c r="O1479" i="38"/>
  <c r="M1479" i="38"/>
  <c r="R1478" i="38"/>
  <c r="O1478" i="38"/>
  <c r="M1478" i="38"/>
  <c r="R1477" i="38"/>
  <c r="O1477" i="38"/>
  <c r="M1477" i="38"/>
  <c r="R1476" i="38"/>
  <c r="O1476" i="38"/>
  <c r="M1476" i="38"/>
  <c r="R1475" i="38"/>
  <c r="O1475" i="38"/>
  <c r="M1475" i="38"/>
  <c r="R1474" i="38"/>
  <c r="O1474" i="38"/>
  <c r="M1474" i="38"/>
  <c r="R1473" i="38"/>
  <c r="O1473" i="38"/>
  <c r="M1473" i="38"/>
  <c r="R1472" i="38"/>
  <c r="O1472" i="38"/>
  <c r="M1472" i="38"/>
  <c r="R1471" i="38"/>
  <c r="O1471" i="38"/>
  <c r="M1471" i="38"/>
  <c r="P1471" i="38" s="1"/>
  <c r="R1470" i="38"/>
  <c r="O1470" i="38"/>
  <c r="M1470" i="38"/>
  <c r="R1469" i="38"/>
  <c r="O1469" i="38"/>
  <c r="M1469" i="38"/>
  <c r="R1468" i="38"/>
  <c r="O1468" i="38"/>
  <c r="M1468" i="38"/>
  <c r="R1467" i="38"/>
  <c r="O1467" i="38"/>
  <c r="M1467" i="38"/>
  <c r="R1466" i="38"/>
  <c r="O1466" i="38"/>
  <c r="M1466" i="38"/>
  <c r="R1465" i="38"/>
  <c r="O1465" i="38"/>
  <c r="M1465" i="38"/>
  <c r="R1464" i="38"/>
  <c r="O1464" i="38"/>
  <c r="M1464" i="38"/>
  <c r="R1463" i="38"/>
  <c r="O1463" i="38"/>
  <c r="M1463" i="38"/>
  <c r="R1462" i="38"/>
  <c r="O1462" i="38"/>
  <c r="M1462" i="38"/>
  <c r="R1461" i="38"/>
  <c r="O1461" i="38"/>
  <c r="M1461" i="38"/>
  <c r="R1460" i="38"/>
  <c r="O1460" i="38"/>
  <c r="M1460" i="38"/>
  <c r="R1459" i="38"/>
  <c r="O1459" i="38"/>
  <c r="M1459" i="38"/>
  <c r="R1458" i="38"/>
  <c r="O1458" i="38"/>
  <c r="M1458" i="38"/>
  <c r="R1457" i="38"/>
  <c r="O1457" i="38"/>
  <c r="M1457" i="38"/>
  <c r="R1456" i="38"/>
  <c r="O1456" i="38"/>
  <c r="M1456" i="38"/>
  <c r="R1455" i="38"/>
  <c r="O1455" i="38"/>
  <c r="M1455" i="38"/>
  <c r="P1455" i="38" s="1"/>
  <c r="R1454" i="38"/>
  <c r="O1454" i="38"/>
  <c r="M1454" i="38"/>
  <c r="R1453" i="38"/>
  <c r="O1453" i="38"/>
  <c r="M1453" i="38"/>
  <c r="R1452" i="38"/>
  <c r="O1452" i="38"/>
  <c r="M1452" i="38"/>
  <c r="R1451" i="38"/>
  <c r="O1451" i="38"/>
  <c r="M1451" i="38"/>
  <c r="R1450" i="38"/>
  <c r="O1450" i="38"/>
  <c r="M1450" i="38"/>
  <c r="R1449" i="38"/>
  <c r="O1449" i="38"/>
  <c r="M1449" i="38"/>
  <c r="R1448" i="38"/>
  <c r="O1448" i="38"/>
  <c r="M1448" i="38"/>
  <c r="R1447" i="38"/>
  <c r="O1447" i="38"/>
  <c r="M1447" i="38"/>
  <c r="R1446" i="38"/>
  <c r="O1446" i="38"/>
  <c r="M1446" i="38"/>
  <c r="R1445" i="38"/>
  <c r="O1445" i="38"/>
  <c r="M1445" i="38"/>
  <c r="R1444" i="38"/>
  <c r="O1444" i="38"/>
  <c r="M1444" i="38"/>
  <c r="R1443" i="38"/>
  <c r="O1443" i="38"/>
  <c r="M1443" i="38"/>
  <c r="R1442" i="38"/>
  <c r="O1442" i="38"/>
  <c r="M1442" i="38"/>
  <c r="R1441" i="38"/>
  <c r="O1441" i="38"/>
  <c r="M1441" i="38"/>
  <c r="R1440" i="38"/>
  <c r="O1440" i="38"/>
  <c r="M1440" i="38"/>
  <c r="R1439" i="38"/>
  <c r="O1439" i="38"/>
  <c r="M1439" i="38"/>
  <c r="P1439" i="38" s="1"/>
  <c r="R1438" i="38"/>
  <c r="O1438" i="38"/>
  <c r="M1438" i="38"/>
  <c r="P1438" i="38" s="1"/>
  <c r="R1437" i="38"/>
  <c r="O1437" i="38"/>
  <c r="M1437" i="38"/>
  <c r="R1436" i="38"/>
  <c r="O1436" i="38"/>
  <c r="M1436" i="38"/>
  <c r="R1435" i="38"/>
  <c r="O1435" i="38"/>
  <c r="M1435" i="38"/>
  <c r="R1434" i="38"/>
  <c r="O1434" i="38"/>
  <c r="M1434" i="38"/>
  <c r="R1433" i="38"/>
  <c r="O1433" i="38"/>
  <c r="M1433" i="38"/>
  <c r="R1432" i="38"/>
  <c r="O1432" i="38"/>
  <c r="M1432" i="38"/>
  <c r="R1431" i="38"/>
  <c r="O1431" i="38"/>
  <c r="M1431" i="38"/>
  <c r="R1430" i="38"/>
  <c r="O1430" i="38"/>
  <c r="M1430" i="38"/>
  <c r="R1429" i="38"/>
  <c r="O1429" i="38"/>
  <c r="M1429" i="38"/>
  <c r="R1428" i="38"/>
  <c r="O1428" i="38"/>
  <c r="M1428" i="38"/>
  <c r="R1427" i="38"/>
  <c r="O1427" i="38"/>
  <c r="M1427" i="38"/>
  <c r="R1426" i="38"/>
  <c r="O1426" i="38"/>
  <c r="M1426" i="38"/>
  <c r="P1426" i="38" s="1"/>
  <c r="R1425" i="38"/>
  <c r="O1425" i="38"/>
  <c r="M1425" i="38"/>
  <c r="R1424" i="38"/>
  <c r="O1424" i="38"/>
  <c r="M1424" i="38"/>
  <c r="R1423" i="38"/>
  <c r="O1423" i="38"/>
  <c r="M1423" i="38"/>
  <c r="R1422" i="38"/>
  <c r="O1422" i="38"/>
  <c r="M1422" i="38"/>
  <c r="R1421" i="38"/>
  <c r="O1421" i="38"/>
  <c r="M1421" i="38"/>
  <c r="R1420" i="38"/>
  <c r="O1420" i="38"/>
  <c r="M1420" i="38"/>
  <c r="O1419" i="38"/>
  <c r="M1419" i="38"/>
  <c r="R1418" i="38"/>
  <c r="O1418" i="38"/>
  <c r="M1418" i="38"/>
  <c r="R1417" i="38"/>
  <c r="O1417" i="38"/>
  <c r="M1417" i="38"/>
  <c r="R1416" i="38"/>
  <c r="O1416" i="38"/>
  <c r="M1416" i="38"/>
  <c r="R1415" i="38"/>
  <c r="O1415" i="38"/>
  <c r="M1415" i="38"/>
  <c r="R1414" i="38"/>
  <c r="O1414" i="38"/>
  <c r="M1414" i="38"/>
  <c r="R1413" i="38"/>
  <c r="O1413" i="38"/>
  <c r="M1413" i="38"/>
  <c r="P1413" i="38" s="1"/>
  <c r="R1412" i="38"/>
  <c r="O1412" i="38"/>
  <c r="M1412" i="38"/>
  <c r="R1411" i="38"/>
  <c r="O1411" i="38"/>
  <c r="M1411" i="38"/>
  <c r="R1410" i="38"/>
  <c r="O1410" i="38"/>
  <c r="M1410" i="38"/>
  <c r="R1409" i="38"/>
  <c r="O1409" i="38"/>
  <c r="M1409" i="38"/>
  <c r="R1408" i="38"/>
  <c r="O1408" i="38"/>
  <c r="M1408" i="38"/>
  <c r="R1407" i="38"/>
  <c r="O1407" i="38"/>
  <c r="M1407" i="38"/>
  <c r="R1406" i="38"/>
  <c r="O1406" i="38"/>
  <c r="M1406" i="38"/>
  <c r="R1405" i="38"/>
  <c r="O1405" i="38"/>
  <c r="M1405" i="38"/>
  <c r="R1404" i="38"/>
  <c r="O1404" i="38"/>
  <c r="M1404" i="38"/>
  <c r="P1404" i="38" s="1"/>
  <c r="R1403" i="38"/>
  <c r="O1403" i="38"/>
  <c r="M1403" i="38"/>
  <c r="R1402" i="38"/>
  <c r="O1402" i="38"/>
  <c r="M1402" i="38"/>
  <c r="R1401" i="38"/>
  <c r="O1401" i="38"/>
  <c r="M1401" i="38"/>
  <c r="R1400" i="38"/>
  <c r="O1400" i="38"/>
  <c r="M1400" i="38"/>
  <c r="R1399" i="38"/>
  <c r="O1399" i="38"/>
  <c r="M1399" i="38"/>
  <c r="R1398" i="38"/>
  <c r="O1398" i="38"/>
  <c r="M1398" i="38"/>
  <c r="P1398" i="38" s="1"/>
  <c r="R1397" i="38"/>
  <c r="O1397" i="38"/>
  <c r="M1397" i="38"/>
  <c r="R1396" i="38"/>
  <c r="O1396" i="38"/>
  <c r="M1396" i="38"/>
  <c r="R1395" i="38"/>
  <c r="O1395" i="38"/>
  <c r="M1395" i="38"/>
  <c r="R1394" i="38"/>
  <c r="O1394" i="38"/>
  <c r="M1394" i="38"/>
  <c r="R1393" i="38"/>
  <c r="O1393" i="38"/>
  <c r="M1393" i="38"/>
  <c r="R1392" i="38"/>
  <c r="O1392" i="38"/>
  <c r="M1392" i="38"/>
  <c r="R1391" i="38"/>
  <c r="O1391" i="38"/>
  <c r="M1391" i="38"/>
  <c r="R1390" i="38"/>
  <c r="O1390" i="38"/>
  <c r="M1390" i="38"/>
  <c r="R1389" i="38"/>
  <c r="O1389" i="38"/>
  <c r="M1389" i="38"/>
  <c r="R1388" i="38"/>
  <c r="O1388" i="38"/>
  <c r="M1388" i="38"/>
  <c r="R1387" i="38"/>
  <c r="O1387" i="38"/>
  <c r="M1387" i="38"/>
  <c r="R1386" i="38"/>
  <c r="O1386" i="38"/>
  <c r="M1386" i="38"/>
  <c r="R1385" i="38"/>
  <c r="O1385" i="38"/>
  <c r="M1385" i="38"/>
  <c r="R1384" i="38"/>
  <c r="O1384" i="38"/>
  <c r="M1384" i="38"/>
  <c r="R1383" i="38"/>
  <c r="O1383" i="38"/>
  <c r="M1383" i="38"/>
  <c r="R1382" i="38"/>
  <c r="O1382" i="38"/>
  <c r="M1382" i="38"/>
  <c r="R1381" i="38"/>
  <c r="O1381" i="38"/>
  <c r="M1381" i="38"/>
  <c r="R1380" i="38"/>
  <c r="O1380" i="38"/>
  <c r="M1380" i="38"/>
  <c r="R1379" i="38"/>
  <c r="O1379" i="38"/>
  <c r="M1379" i="38"/>
  <c r="R1378" i="38"/>
  <c r="O1378" i="38"/>
  <c r="M1378" i="38"/>
  <c r="R1377" i="38"/>
  <c r="O1377" i="38"/>
  <c r="M1377" i="38"/>
  <c r="R1376" i="38"/>
  <c r="O1376" i="38"/>
  <c r="M1376" i="38"/>
  <c r="R1375" i="38"/>
  <c r="O1375" i="38"/>
  <c r="M1375" i="38"/>
  <c r="P1375" i="38" s="1"/>
  <c r="R1374" i="38"/>
  <c r="O1374" i="38"/>
  <c r="M1374" i="38"/>
  <c r="R1373" i="38"/>
  <c r="O1373" i="38"/>
  <c r="M1373" i="38"/>
  <c r="P1373" i="38" s="1"/>
  <c r="R1372" i="38"/>
  <c r="O1372" i="38"/>
  <c r="M1372" i="38"/>
  <c r="R1371" i="38"/>
  <c r="O1371" i="38"/>
  <c r="M1371" i="38"/>
  <c r="R1370" i="38"/>
  <c r="O1370" i="38"/>
  <c r="M1370" i="38"/>
  <c r="R1369" i="38"/>
  <c r="O1369" i="38"/>
  <c r="M1369" i="38"/>
  <c r="R1368" i="38"/>
  <c r="O1368" i="38"/>
  <c r="M1368" i="38"/>
  <c r="R1367" i="38"/>
  <c r="O1367" i="38"/>
  <c r="M1367" i="38"/>
  <c r="R1366" i="38"/>
  <c r="O1366" i="38"/>
  <c r="M1366" i="38"/>
  <c r="R1365" i="38"/>
  <c r="O1365" i="38"/>
  <c r="M1365" i="38"/>
  <c r="R1364" i="38"/>
  <c r="O1364" i="38"/>
  <c r="M1364" i="38"/>
  <c r="R1363" i="38"/>
  <c r="O1363" i="38"/>
  <c r="M1363" i="38"/>
  <c r="R1362" i="38"/>
  <c r="O1362" i="38"/>
  <c r="M1362" i="38"/>
  <c r="R1361" i="38"/>
  <c r="O1361" i="38"/>
  <c r="M1361" i="38"/>
  <c r="R1360" i="38"/>
  <c r="O1360" i="38"/>
  <c r="M1360" i="38"/>
  <c r="R1359" i="38"/>
  <c r="O1359" i="38"/>
  <c r="M1359" i="38"/>
  <c r="R1358" i="38"/>
  <c r="O1358" i="38"/>
  <c r="M1358" i="38"/>
  <c r="R1357" i="38"/>
  <c r="O1357" i="38"/>
  <c r="M1357" i="38"/>
  <c r="R1356" i="38"/>
  <c r="O1356" i="38"/>
  <c r="M1356" i="38"/>
  <c r="R1355" i="38"/>
  <c r="O1355" i="38"/>
  <c r="M1355" i="38"/>
  <c r="R1354" i="38"/>
  <c r="O1354" i="38"/>
  <c r="M1354" i="38"/>
  <c r="R1353" i="38"/>
  <c r="O1353" i="38"/>
  <c r="M1353" i="38"/>
  <c r="R1352" i="38"/>
  <c r="O1352" i="38"/>
  <c r="M1352" i="38"/>
  <c r="R1351" i="38"/>
  <c r="O1351" i="38"/>
  <c r="M1351" i="38"/>
  <c r="R1350" i="38"/>
  <c r="O1350" i="38"/>
  <c r="M1350" i="38"/>
  <c r="R1349" i="38"/>
  <c r="O1349" i="38"/>
  <c r="M1349" i="38"/>
  <c r="R1348" i="38"/>
  <c r="O1348" i="38"/>
  <c r="M1348" i="38"/>
  <c r="R1347" i="38"/>
  <c r="O1347" i="38"/>
  <c r="M1347" i="38"/>
  <c r="R1346" i="38"/>
  <c r="O1346" i="38"/>
  <c r="M1346" i="38"/>
  <c r="R1345" i="38"/>
  <c r="O1345" i="38"/>
  <c r="M1345" i="38"/>
  <c r="R1344" i="38"/>
  <c r="O1344" i="38"/>
  <c r="M1344" i="38"/>
  <c r="R1343" i="38"/>
  <c r="O1343" i="38"/>
  <c r="M1343" i="38"/>
  <c r="R1342" i="38"/>
  <c r="O1342" i="38"/>
  <c r="M1342" i="38"/>
  <c r="R1341" i="38"/>
  <c r="O1341" i="38"/>
  <c r="M1341" i="38"/>
  <c r="R1340" i="38"/>
  <c r="O1340" i="38"/>
  <c r="M1340" i="38"/>
  <c r="R1339" i="38"/>
  <c r="O1339" i="38"/>
  <c r="M1339" i="38"/>
  <c r="R1338" i="38"/>
  <c r="O1338" i="38"/>
  <c r="M1338" i="38"/>
  <c r="R1337" i="38"/>
  <c r="O1337" i="38"/>
  <c r="M1337" i="38"/>
  <c r="R1336" i="38"/>
  <c r="O1336" i="38"/>
  <c r="M1336" i="38"/>
  <c r="R1335" i="38"/>
  <c r="O1335" i="38"/>
  <c r="M1335" i="38"/>
  <c r="R1334" i="38"/>
  <c r="O1334" i="38"/>
  <c r="M1334" i="38"/>
  <c r="R1333" i="38"/>
  <c r="O1333" i="38"/>
  <c r="M1333" i="38"/>
  <c r="R1332" i="38"/>
  <c r="O1332" i="38"/>
  <c r="M1332" i="38"/>
  <c r="R1331" i="38"/>
  <c r="O1331" i="38"/>
  <c r="M1331" i="38"/>
  <c r="R1330" i="38"/>
  <c r="O1330" i="38"/>
  <c r="M1330" i="38"/>
  <c r="R1329" i="38"/>
  <c r="O1329" i="38"/>
  <c r="M1329" i="38"/>
  <c r="R1328" i="38"/>
  <c r="O1328" i="38"/>
  <c r="M1328" i="38"/>
  <c r="P1328" i="38" s="1"/>
  <c r="R1327" i="38"/>
  <c r="O1327" i="38"/>
  <c r="M1327" i="38"/>
  <c r="R1326" i="38"/>
  <c r="O1326" i="38"/>
  <c r="M1326" i="38"/>
  <c r="R1325" i="38"/>
  <c r="O1325" i="38"/>
  <c r="M1325" i="38"/>
  <c r="R1324" i="38"/>
  <c r="O1324" i="38"/>
  <c r="M1324" i="38"/>
  <c r="R1323" i="38"/>
  <c r="O1323" i="38"/>
  <c r="M1323" i="38"/>
  <c r="R1322" i="38"/>
  <c r="O1322" i="38"/>
  <c r="M1322" i="38"/>
  <c r="R1321" i="38"/>
  <c r="O1321" i="38"/>
  <c r="M1321" i="38"/>
  <c r="R1320" i="38"/>
  <c r="O1320" i="38"/>
  <c r="M1320" i="38"/>
  <c r="R1319" i="38"/>
  <c r="O1319" i="38"/>
  <c r="M1319" i="38"/>
  <c r="R1318" i="38"/>
  <c r="O1318" i="38"/>
  <c r="M1318" i="38"/>
  <c r="R1317" i="38"/>
  <c r="O1317" i="38"/>
  <c r="M1317" i="38"/>
  <c r="R1316" i="38"/>
  <c r="O1316" i="38"/>
  <c r="M1316" i="38"/>
  <c r="R1315" i="38"/>
  <c r="O1315" i="38"/>
  <c r="M1315" i="38"/>
  <c r="R1314" i="38"/>
  <c r="O1314" i="38"/>
  <c r="M1314" i="38"/>
  <c r="R1313" i="38"/>
  <c r="O1313" i="38"/>
  <c r="M1313" i="38"/>
  <c r="R1312" i="38"/>
  <c r="O1312" i="38"/>
  <c r="M1312" i="38"/>
  <c r="R1311" i="38"/>
  <c r="O1311" i="38"/>
  <c r="M1311" i="38"/>
  <c r="R1310" i="38"/>
  <c r="O1310" i="38"/>
  <c r="M1310" i="38"/>
  <c r="R1309" i="38"/>
  <c r="O1309" i="38"/>
  <c r="M1309" i="38"/>
  <c r="R1308" i="38"/>
  <c r="O1308" i="38"/>
  <c r="M1308" i="38"/>
  <c r="R1307" i="38"/>
  <c r="O1307" i="38"/>
  <c r="M1307" i="38"/>
  <c r="R1306" i="38"/>
  <c r="O1306" i="38"/>
  <c r="M1306" i="38"/>
  <c r="R1305" i="38"/>
  <c r="O1305" i="38"/>
  <c r="M1305" i="38"/>
  <c r="R1304" i="38"/>
  <c r="O1304" i="38"/>
  <c r="M1304" i="38"/>
  <c r="R1303" i="38"/>
  <c r="O1303" i="38"/>
  <c r="M1303" i="38"/>
  <c r="R1302" i="38"/>
  <c r="O1302" i="38"/>
  <c r="M1302" i="38"/>
  <c r="R1301" i="38"/>
  <c r="O1301" i="38"/>
  <c r="M1301" i="38"/>
  <c r="R1300" i="38"/>
  <c r="O1300" i="38"/>
  <c r="M1300" i="38"/>
  <c r="R1299" i="38"/>
  <c r="O1299" i="38"/>
  <c r="M1299" i="38"/>
  <c r="R1298" i="38"/>
  <c r="O1298" i="38"/>
  <c r="M1298" i="38"/>
  <c r="R1297" i="38"/>
  <c r="O1297" i="38"/>
  <c r="M1297" i="38"/>
  <c r="R1296" i="38"/>
  <c r="O1296" i="38"/>
  <c r="M1296" i="38"/>
  <c r="R1295" i="38"/>
  <c r="O1295" i="38"/>
  <c r="M1295" i="38"/>
  <c r="P1295" i="38" s="1"/>
  <c r="R1294" i="38"/>
  <c r="O1294" i="38"/>
  <c r="M1294" i="38"/>
  <c r="R1293" i="38"/>
  <c r="O1293" i="38"/>
  <c r="M1293" i="38"/>
  <c r="R1292" i="38"/>
  <c r="O1292" i="38"/>
  <c r="M1292" i="38"/>
  <c r="R1291" i="38"/>
  <c r="O1291" i="38"/>
  <c r="M1291" i="38"/>
  <c r="R1290" i="38"/>
  <c r="O1290" i="38"/>
  <c r="M1290" i="38"/>
  <c r="R1289" i="38"/>
  <c r="O1289" i="38"/>
  <c r="M1289" i="38"/>
  <c r="R1288" i="38"/>
  <c r="O1288" i="38"/>
  <c r="M1288" i="38"/>
  <c r="R1287" i="38"/>
  <c r="O1287" i="38"/>
  <c r="M1287" i="38"/>
  <c r="R1286" i="38"/>
  <c r="O1286" i="38"/>
  <c r="M1286" i="38"/>
  <c r="R1285" i="38"/>
  <c r="O1285" i="38"/>
  <c r="M1285" i="38"/>
  <c r="R1284" i="38"/>
  <c r="O1284" i="38"/>
  <c r="M1284" i="38"/>
  <c r="R1283" i="38"/>
  <c r="O1283" i="38"/>
  <c r="M1283" i="38"/>
  <c r="R1282" i="38"/>
  <c r="O1282" i="38"/>
  <c r="M1282" i="38"/>
  <c r="R1281" i="38"/>
  <c r="O1281" i="38"/>
  <c r="M1281" i="38"/>
  <c r="R1280" i="38"/>
  <c r="O1280" i="38"/>
  <c r="M1280" i="38"/>
  <c r="R1279" i="38"/>
  <c r="O1279" i="38"/>
  <c r="M1279" i="38"/>
  <c r="R1278" i="38"/>
  <c r="O1278" i="38"/>
  <c r="M1278" i="38"/>
  <c r="R1277" i="38"/>
  <c r="O1277" i="38"/>
  <c r="M1277" i="38"/>
  <c r="R1276" i="38"/>
  <c r="O1276" i="38"/>
  <c r="M1276" i="38"/>
  <c r="R1275" i="38"/>
  <c r="O1275" i="38"/>
  <c r="M1275" i="38"/>
  <c r="R1274" i="38"/>
  <c r="O1274" i="38"/>
  <c r="M1274" i="38"/>
  <c r="R1273" i="38"/>
  <c r="O1273" i="38"/>
  <c r="M1273" i="38"/>
  <c r="R1272" i="38"/>
  <c r="O1272" i="38"/>
  <c r="M1272" i="38"/>
  <c r="R1271" i="38"/>
  <c r="O1271" i="38"/>
  <c r="M1271" i="38"/>
  <c r="R1270" i="38"/>
  <c r="O1270" i="38"/>
  <c r="M1270" i="38"/>
  <c r="R1269" i="38"/>
  <c r="O1269" i="38"/>
  <c r="M1269" i="38"/>
  <c r="R1268" i="38"/>
  <c r="O1268" i="38"/>
  <c r="M1268" i="38"/>
  <c r="R1267" i="38"/>
  <c r="O1267" i="38"/>
  <c r="M1267" i="38"/>
  <c r="R1266" i="38"/>
  <c r="O1266" i="38"/>
  <c r="M1266" i="38"/>
  <c r="R1265" i="38"/>
  <c r="O1265" i="38"/>
  <c r="M1265" i="38"/>
  <c r="R1264" i="38"/>
  <c r="O1264" i="38"/>
  <c r="M1264" i="38"/>
  <c r="R1263" i="38"/>
  <c r="O1263" i="38"/>
  <c r="M1263" i="38"/>
  <c r="R1262" i="38"/>
  <c r="O1262" i="38"/>
  <c r="M1262" i="38"/>
  <c r="R1261" i="38"/>
  <c r="O1261" i="38"/>
  <c r="M1261" i="38"/>
  <c r="R1260" i="38"/>
  <c r="O1260" i="38"/>
  <c r="M1260" i="38"/>
  <c r="R1259" i="38"/>
  <c r="O1259" i="38"/>
  <c r="M1259" i="38"/>
  <c r="R1258" i="38"/>
  <c r="O1258" i="38"/>
  <c r="M1258" i="38"/>
  <c r="R1257" i="38"/>
  <c r="O1257" i="38"/>
  <c r="M1257" i="38"/>
  <c r="R1256" i="38"/>
  <c r="O1256" i="38"/>
  <c r="M1256" i="38"/>
  <c r="R1255" i="38"/>
  <c r="O1255" i="38"/>
  <c r="M1255" i="38"/>
  <c r="R1254" i="38"/>
  <c r="O1254" i="38"/>
  <c r="M1254" i="38"/>
  <c r="R1253" i="38"/>
  <c r="O1253" i="38"/>
  <c r="M1253" i="38"/>
  <c r="R1252" i="38"/>
  <c r="O1252" i="38"/>
  <c r="M1252" i="38"/>
  <c r="R1251" i="38"/>
  <c r="O1251" i="38"/>
  <c r="M1251" i="38"/>
  <c r="R1250" i="38"/>
  <c r="O1250" i="38"/>
  <c r="M1250" i="38"/>
  <c r="R1249" i="38"/>
  <c r="O1249" i="38"/>
  <c r="M1249" i="38"/>
  <c r="R1248" i="38"/>
  <c r="O1248" i="38"/>
  <c r="M1248" i="38"/>
  <c r="R1247" i="38"/>
  <c r="O1247" i="38"/>
  <c r="M1247" i="38"/>
  <c r="R1246" i="38"/>
  <c r="O1246" i="38"/>
  <c r="M1246" i="38"/>
  <c r="R1245" i="38"/>
  <c r="O1245" i="38"/>
  <c r="M1245" i="38"/>
  <c r="R1244" i="38"/>
  <c r="O1244" i="38"/>
  <c r="M1244" i="38"/>
  <c r="R1243" i="38"/>
  <c r="O1243" i="38"/>
  <c r="M1243" i="38"/>
  <c r="R1242" i="38"/>
  <c r="O1242" i="38"/>
  <c r="M1242" i="38"/>
  <c r="R1241" i="38"/>
  <c r="O1241" i="38"/>
  <c r="M1241" i="38"/>
  <c r="R1240" i="38"/>
  <c r="O1240" i="38"/>
  <c r="M1240" i="38"/>
  <c r="R1239" i="38"/>
  <c r="O1239" i="38"/>
  <c r="M1239" i="38"/>
  <c r="R1238" i="38"/>
  <c r="O1238" i="38"/>
  <c r="M1238" i="38"/>
  <c r="R1237" i="38"/>
  <c r="O1237" i="38"/>
  <c r="M1237" i="38"/>
  <c r="R1236" i="38"/>
  <c r="O1236" i="38"/>
  <c r="M1236" i="38"/>
  <c r="R1235" i="38"/>
  <c r="O1235" i="38"/>
  <c r="M1235" i="38"/>
  <c r="R1234" i="38"/>
  <c r="O1234" i="38"/>
  <c r="M1234" i="38"/>
  <c r="R1233" i="38"/>
  <c r="O1233" i="38"/>
  <c r="M1233" i="38"/>
  <c r="R1232" i="38"/>
  <c r="O1232" i="38"/>
  <c r="M1232" i="38"/>
  <c r="R1231" i="38"/>
  <c r="O1231" i="38"/>
  <c r="M1231" i="38"/>
  <c r="R1230" i="38"/>
  <c r="O1230" i="38"/>
  <c r="M1230" i="38"/>
  <c r="R1229" i="38"/>
  <c r="O1229" i="38"/>
  <c r="M1229" i="38"/>
  <c r="R1228" i="38"/>
  <c r="O1228" i="38"/>
  <c r="M1228" i="38"/>
  <c r="R1227" i="38"/>
  <c r="O1227" i="38"/>
  <c r="M1227" i="38"/>
  <c r="R1226" i="38"/>
  <c r="O1226" i="38"/>
  <c r="M1226" i="38"/>
  <c r="R1225" i="38"/>
  <c r="O1225" i="38"/>
  <c r="M1225" i="38"/>
  <c r="R1224" i="38"/>
  <c r="O1224" i="38"/>
  <c r="M1224" i="38"/>
  <c r="R1223" i="38"/>
  <c r="O1223" i="38"/>
  <c r="M1223" i="38"/>
  <c r="R1222" i="38"/>
  <c r="O1222" i="38"/>
  <c r="M1222" i="38"/>
  <c r="R1221" i="38"/>
  <c r="O1221" i="38"/>
  <c r="M1221" i="38"/>
  <c r="R1220" i="38"/>
  <c r="O1220" i="38"/>
  <c r="M1220" i="38"/>
  <c r="R1219" i="38"/>
  <c r="O1219" i="38"/>
  <c r="M1219" i="38"/>
  <c r="R1218" i="38"/>
  <c r="O1218" i="38"/>
  <c r="M1218" i="38"/>
  <c r="R1217" i="38"/>
  <c r="O1217" i="38"/>
  <c r="M1217" i="38"/>
  <c r="R1216" i="38"/>
  <c r="O1216" i="38"/>
  <c r="M1216" i="38"/>
  <c r="R1215" i="38"/>
  <c r="O1215" i="38"/>
  <c r="M1215" i="38"/>
  <c r="R1214" i="38"/>
  <c r="O1214" i="38"/>
  <c r="M1214" i="38"/>
  <c r="R1213" i="38"/>
  <c r="O1213" i="38"/>
  <c r="M1213" i="38"/>
  <c r="R1212" i="38"/>
  <c r="O1212" i="38"/>
  <c r="M1212" i="38"/>
  <c r="R1211" i="38"/>
  <c r="O1211" i="38"/>
  <c r="M1211" i="38"/>
  <c r="R1210" i="38"/>
  <c r="O1210" i="38"/>
  <c r="M1210" i="38"/>
  <c r="R1209" i="38"/>
  <c r="O1209" i="38"/>
  <c r="M1209" i="38"/>
  <c r="R1208" i="38"/>
  <c r="O1208" i="38"/>
  <c r="M1208" i="38"/>
  <c r="R1207" i="38"/>
  <c r="O1207" i="38"/>
  <c r="M1207" i="38"/>
  <c r="R1206" i="38"/>
  <c r="O1206" i="38"/>
  <c r="M1206" i="38"/>
  <c r="R1205" i="38"/>
  <c r="O1205" i="38"/>
  <c r="M1205" i="38"/>
  <c r="R1204" i="38"/>
  <c r="O1204" i="38"/>
  <c r="M1204" i="38"/>
  <c r="R1203" i="38"/>
  <c r="O1203" i="38"/>
  <c r="M1203" i="38"/>
  <c r="R1202" i="38"/>
  <c r="O1202" i="38"/>
  <c r="M1202" i="38"/>
  <c r="R1201" i="38"/>
  <c r="O1201" i="38"/>
  <c r="M1201" i="38"/>
  <c r="R1200" i="38"/>
  <c r="O1200" i="38"/>
  <c r="M1200" i="38"/>
  <c r="P1200" i="38" s="1"/>
  <c r="R1199" i="38"/>
  <c r="O1199" i="38"/>
  <c r="M1199" i="38"/>
  <c r="P1199" i="38" s="1"/>
  <c r="R1198" i="38"/>
  <c r="O1198" i="38"/>
  <c r="M1198" i="38"/>
  <c r="P1198" i="38" s="1"/>
  <c r="R1197" i="38"/>
  <c r="O1197" i="38"/>
  <c r="M1197" i="38"/>
  <c r="R1196" i="38"/>
  <c r="O1196" i="38"/>
  <c r="M1196" i="38"/>
  <c r="R1195" i="38"/>
  <c r="O1195" i="38"/>
  <c r="M1195" i="38"/>
  <c r="R1194" i="38"/>
  <c r="O1194" i="38"/>
  <c r="M1194" i="38"/>
  <c r="R1193" i="38"/>
  <c r="O1193" i="38"/>
  <c r="M1193" i="38"/>
  <c r="R1192" i="38"/>
  <c r="O1192" i="38"/>
  <c r="M1192" i="38"/>
  <c r="R1191" i="38"/>
  <c r="O1191" i="38"/>
  <c r="M1191" i="38"/>
  <c r="R1190" i="38"/>
  <c r="O1190" i="38"/>
  <c r="M1190" i="38"/>
  <c r="P1190" i="38" s="1"/>
  <c r="R1189" i="38"/>
  <c r="O1189" i="38"/>
  <c r="M1189" i="38"/>
  <c r="R1188" i="38"/>
  <c r="O1188" i="38"/>
  <c r="M1188" i="38"/>
  <c r="R1187" i="38"/>
  <c r="O1187" i="38"/>
  <c r="M1187" i="38"/>
  <c r="R1186" i="38"/>
  <c r="O1186" i="38"/>
  <c r="M1186" i="38"/>
  <c r="R1185" i="38"/>
  <c r="O1185" i="38"/>
  <c r="M1185" i="38"/>
  <c r="R1184" i="38"/>
  <c r="O1184" i="38"/>
  <c r="M1184" i="38"/>
  <c r="R1183" i="38"/>
  <c r="O1183" i="38"/>
  <c r="M1183" i="38"/>
  <c r="R1182" i="38"/>
  <c r="O1182" i="38"/>
  <c r="M1182" i="38"/>
  <c r="R1181" i="38"/>
  <c r="O1181" i="38"/>
  <c r="M1181" i="38"/>
  <c r="R1180" i="38"/>
  <c r="O1180" i="38"/>
  <c r="M1180" i="38"/>
  <c r="R1179" i="38"/>
  <c r="O1179" i="38"/>
  <c r="M1179" i="38"/>
  <c r="R1178" i="38"/>
  <c r="O1178" i="38"/>
  <c r="M1178" i="38"/>
  <c r="R1177" i="38"/>
  <c r="O1177" i="38"/>
  <c r="M1177" i="38"/>
  <c r="R1176" i="38"/>
  <c r="O1176" i="38"/>
  <c r="M1176" i="38"/>
  <c r="R1175" i="38"/>
  <c r="O1175" i="38"/>
  <c r="M1175" i="38"/>
  <c r="R1174" i="38"/>
  <c r="O1174" i="38"/>
  <c r="M1174" i="38"/>
  <c r="R1173" i="38"/>
  <c r="O1173" i="38"/>
  <c r="M1173" i="38"/>
  <c r="R1172" i="38"/>
  <c r="O1172" i="38"/>
  <c r="M1172" i="38"/>
  <c r="R1171" i="38"/>
  <c r="O1171" i="38"/>
  <c r="M1171" i="38"/>
  <c r="R1170" i="38"/>
  <c r="O1170" i="38"/>
  <c r="M1170" i="38"/>
  <c r="R1169" i="38"/>
  <c r="O1169" i="38"/>
  <c r="M1169" i="38"/>
  <c r="R1168" i="38"/>
  <c r="O1168" i="38"/>
  <c r="M1168" i="38"/>
  <c r="R1167" i="38"/>
  <c r="O1167" i="38"/>
  <c r="M1167" i="38"/>
  <c r="R1166" i="38"/>
  <c r="O1166" i="38"/>
  <c r="M1166" i="38"/>
  <c r="R1165" i="38"/>
  <c r="O1165" i="38"/>
  <c r="M1165" i="38"/>
  <c r="R1164" i="38"/>
  <c r="O1164" i="38"/>
  <c r="M1164" i="38"/>
  <c r="R1163" i="38"/>
  <c r="O1163" i="38"/>
  <c r="M1163" i="38"/>
  <c r="R1162" i="38"/>
  <c r="O1162" i="38"/>
  <c r="M1162" i="38"/>
  <c r="R1161" i="38"/>
  <c r="O1161" i="38"/>
  <c r="M1161" i="38"/>
  <c r="R1160" i="38"/>
  <c r="O1160" i="38"/>
  <c r="M1160" i="38"/>
  <c r="R1159" i="38"/>
  <c r="O1159" i="38"/>
  <c r="M1159" i="38"/>
  <c r="R1158" i="38"/>
  <c r="O1158" i="38"/>
  <c r="M1158" i="38"/>
  <c r="R1157" i="38"/>
  <c r="O1157" i="38"/>
  <c r="M1157" i="38"/>
  <c r="P1157" i="38" s="1"/>
  <c r="R1156" i="38"/>
  <c r="O1156" i="38"/>
  <c r="M1156" i="38"/>
  <c r="R1155" i="38"/>
  <c r="O1155" i="38"/>
  <c r="M1155" i="38"/>
  <c r="R1154" i="38"/>
  <c r="O1154" i="38"/>
  <c r="M1154" i="38"/>
  <c r="R1153" i="38"/>
  <c r="O1153" i="38"/>
  <c r="M1153" i="38"/>
  <c r="R1152" i="38"/>
  <c r="O1152" i="38"/>
  <c r="M1152" i="38"/>
  <c r="R1151" i="38"/>
  <c r="O1151" i="38"/>
  <c r="M1151" i="38"/>
  <c r="R1150" i="38"/>
  <c r="O1150" i="38"/>
  <c r="M1150" i="38"/>
  <c r="R1149" i="38"/>
  <c r="O1149" i="38"/>
  <c r="M1149" i="38"/>
  <c r="R1148" i="38"/>
  <c r="O1148" i="38"/>
  <c r="M1148" i="38"/>
  <c r="R1147" i="38"/>
  <c r="O1147" i="38"/>
  <c r="M1147" i="38"/>
  <c r="P1147" i="38" s="1"/>
  <c r="R1146" i="38"/>
  <c r="O1146" i="38"/>
  <c r="M1146" i="38"/>
  <c r="R1145" i="38"/>
  <c r="O1145" i="38"/>
  <c r="M1145" i="38"/>
  <c r="R1144" i="38"/>
  <c r="O1144" i="38"/>
  <c r="M1144" i="38"/>
  <c r="R1143" i="38"/>
  <c r="O1143" i="38"/>
  <c r="M1143" i="38"/>
  <c r="R1142" i="38"/>
  <c r="O1142" i="38"/>
  <c r="M1142" i="38"/>
  <c r="P1142" i="38" s="1"/>
  <c r="R1141" i="38"/>
  <c r="O1141" i="38"/>
  <c r="M1141" i="38"/>
  <c r="R1140" i="38"/>
  <c r="O1140" i="38"/>
  <c r="M1140" i="38"/>
  <c r="P1140" i="38" s="1"/>
  <c r="R1139" i="38"/>
  <c r="O1139" i="38"/>
  <c r="M1139" i="38"/>
  <c r="R1138" i="38"/>
  <c r="O1138" i="38"/>
  <c r="M1138" i="38"/>
  <c r="R1137" i="38"/>
  <c r="O1137" i="38"/>
  <c r="M1137" i="38"/>
  <c r="R1136" i="38"/>
  <c r="O1136" i="38"/>
  <c r="M1136" i="38"/>
  <c r="R1135" i="38"/>
  <c r="O1135" i="38"/>
  <c r="M1135" i="38"/>
  <c r="R1134" i="38"/>
  <c r="O1134" i="38"/>
  <c r="M1134" i="38"/>
  <c r="R1133" i="38"/>
  <c r="O1133" i="38"/>
  <c r="M1133" i="38"/>
  <c r="P1133" i="38" s="1"/>
  <c r="R1132" i="38"/>
  <c r="O1132" i="38"/>
  <c r="M1132" i="38"/>
  <c r="R1131" i="38"/>
  <c r="O1131" i="38"/>
  <c r="M1131" i="38"/>
  <c r="R1130" i="38"/>
  <c r="O1130" i="38"/>
  <c r="M1130" i="38"/>
  <c r="R1129" i="38"/>
  <c r="O1129" i="38"/>
  <c r="M1129" i="38"/>
  <c r="R1128" i="38"/>
  <c r="O1128" i="38"/>
  <c r="M1128" i="38"/>
  <c r="P1128" i="38" s="1"/>
  <c r="R1127" i="38"/>
  <c r="O1127" i="38"/>
  <c r="M1127" i="38"/>
  <c r="R1126" i="38"/>
  <c r="O1126" i="38"/>
  <c r="M1126" i="38"/>
  <c r="R1125" i="38"/>
  <c r="O1125" i="38"/>
  <c r="M1125" i="38"/>
  <c r="R1124" i="38"/>
  <c r="O1124" i="38"/>
  <c r="M1124" i="38"/>
  <c r="R1123" i="38"/>
  <c r="O1123" i="38"/>
  <c r="M1123" i="38"/>
  <c r="R1122" i="38"/>
  <c r="O1122" i="38"/>
  <c r="M1122" i="38"/>
  <c r="R1121" i="38"/>
  <c r="O1121" i="38"/>
  <c r="M1121" i="38"/>
  <c r="R1120" i="38"/>
  <c r="O1120" i="38"/>
  <c r="M1120" i="38"/>
  <c r="R1119" i="38"/>
  <c r="O1119" i="38"/>
  <c r="M1119" i="38"/>
  <c r="R1118" i="38"/>
  <c r="O1118" i="38"/>
  <c r="M1118" i="38"/>
  <c r="R1117" i="38"/>
  <c r="O1117" i="38"/>
  <c r="M1117" i="38"/>
  <c r="R1116" i="38"/>
  <c r="O1116" i="38"/>
  <c r="M1116" i="38"/>
  <c r="R1115" i="38"/>
  <c r="O1115" i="38"/>
  <c r="M1115" i="38"/>
  <c r="R1114" i="38"/>
  <c r="O1114" i="38"/>
  <c r="M1114" i="38"/>
  <c r="R1113" i="38"/>
  <c r="O1113" i="38"/>
  <c r="M1113" i="38"/>
  <c r="R1112" i="38"/>
  <c r="O1112" i="38"/>
  <c r="M1112" i="38"/>
  <c r="R1111" i="38"/>
  <c r="O1111" i="38"/>
  <c r="M1111" i="38"/>
  <c r="R1110" i="38"/>
  <c r="O1110" i="38"/>
  <c r="M1110" i="38"/>
  <c r="P1110" i="38" s="1"/>
  <c r="R1109" i="38"/>
  <c r="O1109" i="38"/>
  <c r="M1109" i="38"/>
  <c r="R1108" i="38"/>
  <c r="O1108" i="38"/>
  <c r="M1108" i="38"/>
  <c r="R1107" i="38"/>
  <c r="O1107" i="38"/>
  <c r="M1107" i="38"/>
  <c r="R1106" i="38"/>
  <c r="O1106" i="38"/>
  <c r="M1106" i="38"/>
  <c r="R1105" i="38"/>
  <c r="O1105" i="38"/>
  <c r="M1105" i="38"/>
  <c r="R1104" i="38"/>
  <c r="O1104" i="38"/>
  <c r="M1104" i="38"/>
  <c r="R1103" i="38"/>
  <c r="O1103" i="38"/>
  <c r="M1103" i="38"/>
  <c r="R1102" i="38"/>
  <c r="O1102" i="38"/>
  <c r="M1102" i="38"/>
  <c r="R1101" i="38"/>
  <c r="O1101" i="38"/>
  <c r="M1101" i="38"/>
  <c r="R1100" i="38"/>
  <c r="O1100" i="38"/>
  <c r="M1100" i="38"/>
  <c r="R1099" i="38"/>
  <c r="O1099" i="38"/>
  <c r="M1099" i="38"/>
  <c r="R1098" i="38"/>
  <c r="O1098" i="38"/>
  <c r="M1098" i="38"/>
  <c r="R1097" i="38"/>
  <c r="O1097" i="38"/>
  <c r="M1097" i="38"/>
  <c r="R1096" i="38"/>
  <c r="O1096" i="38"/>
  <c r="M1096" i="38"/>
  <c r="R1095" i="38"/>
  <c r="O1095" i="38"/>
  <c r="M1095" i="38"/>
  <c r="R1094" i="38"/>
  <c r="O1094" i="38"/>
  <c r="M1094" i="38"/>
  <c r="R1093" i="38"/>
  <c r="O1093" i="38"/>
  <c r="M1093" i="38"/>
  <c r="R1092" i="38"/>
  <c r="O1092" i="38"/>
  <c r="M1092" i="38"/>
  <c r="R1091" i="38"/>
  <c r="O1091" i="38"/>
  <c r="M1091" i="38"/>
  <c r="R1090" i="38"/>
  <c r="O1090" i="38"/>
  <c r="M1090" i="38"/>
  <c r="R1089" i="38"/>
  <c r="O1089" i="38"/>
  <c r="M1089" i="38"/>
  <c r="R1088" i="38"/>
  <c r="O1088" i="38"/>
  <c r="M1088" i="38"/>
  <c r="R1087" i="38"/>
  <c r="O1087" i="38"/>
  <c r="M1087" i="38"/>
  <c r="P1087" i="38" s="1"/>
  <c r="R1086" i="38"/>
  <c r="O1086" i="38"/>
  <c r="M1086" i="38"/>
  <c r="R1085" i="38"/>
  <c r="O1085" i="38"/>
  <c r="M1085" i="38"/>
  <c r="R1084" i="38"/>
  <c r="O1084" i="38"/>
  <c r="M1084" i="38"/>
  <c r="R1083" i="38"/>
  <c r="O1083" i="38"/>
  <c r="M1083" i="38"/>
  <c r="R1082" i="38"/>
  <c r="O1082" i="38"/>
  <c r="M1082" i="38"/>
  <c r="R1081" i="38"/>
  <c r="O1081" i="38"/>
  <c r="M1081" i="38"/>
  <c r="R1080" i="38"/>
  <c r="O1080" i="38"/>
  <c r="M1080" i="38"/>
  <c r="R1079" i="38"/>
  <c r="O1079" i="38"/>
  <c r="M1079" i="38"/>
  <c r="R1078" i="38"/>
  <c r="O1078" i="38"/>
  <c r="M1078" i="38"/>
  <c r="R1077" i="38"/>
  <c r="O1077" i="38"/>
  <c r="M1077" i="38"/>
  <c r="R1076" i="38"/>
  <c r="O1076" i="38"/>
  <c r="M1076" i="38"/>
  <c r="R1075" i="38"/>
  <c r="O1075" i="38"/>
  <c r="M1075" i="38"/>
  <c r="R1074" i="38"/>
  <c r="O1074" i="38"/>
  <c r="M1074" i="38"/>
  <c r="R1073" i="38"/>
  <c r="O1073" i="38"/>
  <c r="M1073" i="38"/>
  <c r="R1072" i="38"/>
  <c r="O1072" i="38"/>
  <c r="M1072" i="38"/>
  <c r="R1071" i="38"/>
  <c r="O1071" i="38"/>
  <c r="M1071" i="38"/>
  <c r="R1070" i="38"/>
  <c r="O1070" i="38"/>
  <c r="M1070" i="38"/>
  <c r="R1069" i="38"/>
  <c r="O1069" i="38"/>
  <c r="M1069" i="38"/>
  <c r="R1068" i="38"/>
  <c r="O1068" i="38"/>
  <c r="M1068" i="38"/>
  <c r="R1067" i="38"/>
  <c r="O1067" i="38"/>
  <c r="M1067" i="38"/>
  <c r="R1066" i="38"/>
  <c r="O1066" i="38"/>
  <c r="M1066" i="38"/>
  <c r="R1065" i="38"/>
  <c r="O1065" i="38"/>
  <c r="M1065" i="38"/>
  <c r="R1064" i="38"/>
  <c r="O1064" i="38"/>
  <c r="M1064" i="38"/>
  <c r="R1063" i="38"/>
  <c r="O1063" i="38"/>
  <c r="M1063" i="38"/>
  <c r="R1062" i="38"/>
  <c r="O1062" i="38"/>
  <c r="M1062" i="38"/>
  <c r="R1061" i="38"/>
  <c r="O1061" i="38"/>
  <c r="M1061" i="38"/>
  <c r="R1060" i="38"/>
  <c r="O1060" i="38"/>
  <c r="M1060" i="38"/>
  <c r="R1059" i="38"/>
  <c r="O1059" i="38"/>
  <c r="M1059" i="38"/>
  <c r="R1058" i="38"/>
  <c r="O1058" i="38"/>
  <c r="M1058" i="38"/>
  <c r="R1057" i="38"/>
  <c r="O1057" i="38"/>
  <c r="M1057" i="38"/>
  <c r="R1056" i="38"/>
  <c r="O1056" i="38"/>
  <c r="M1056" i="38"/>
  <c r="R1055" i="38"/>
  <c r="O1055" i="38"/>
  <c r="M1055" i="38"/>
  <c r="R1054" i="38"/>
  <c r="O1054" i="38"/>
  <c r="M1054" i="38"/>
  <c r="R1053" i="38"/>
  <c r="O1053" i="38"/>
  <c r="M1053" i="38"/>
  <c r="R1052" i="38"/>
  <c r="O1052" i="38"/>
  <c r="M1052" i="38"/>
  <c r="R1051" i="38"/>
  <c r="O1051" i="38"/>
  <c r="M1051" i="38"/>
  <c r="R1050" i="38"/>
  <c r="O1050" i="38"/>
  <c r="M1050" i="38"/>
  <c r="R1049" i="38"/>
  <c r="O1049" i="38"/>
  <c r="M1049" i="38"/>
  <c r="R1048" i="38"/>
  <c r="O1048" i="38"/>
  <c r="M1048" i="38"/>
  <c r="R1047" i="38"/>
  <c r="O1047" i="38"/>
  <c r="M1047" i="38"/>
  <c r="R1046" i="38"/>
  <c r="O1046" i="38"/>
  <c r="M1046" i="38"/>
  <c r="R1045" i="38"/>
  <c r="O1045" i="38"/>
  <c r="M1045" i="38"/>
  <c r="R1044" i="38"/>
  <c r="O1044" i="38"/>
  <c r="M1044" i="38"/>
  <c r="P1044" i="38" s="1"/>
  <c r="R1043" i="38"/>
  <c r="O1043" i="38"/>
  <c r="M1043" i="38"/>
  <c r="R1042" i="38"/>
  <c r="O1042" i="38"/>
  <c r="M1042" i="38"/>
  <c r="R1041" i="38"/>
  <c r="O1041" i="38"/>
  <c r="M1041" i="38"/>
  <c r="R1040" i="38"/>
  <c r="O1040" i="38"/>
  <c r="M1040" i="38"/>
  <c r="R1039" i="38"/>
  <c r="O1039" i="38"/>
  <c r="M1039" i="38"/>
  <c r="R1038" i="38"/>
  <c r="O1038" i="38"/>
  <c r="M1038" i="38"/>
  <c r="R1037" i="38"/>
  <c r="O1037" i="38"/>
  <c r="M1037" i="38"/>
  <c r="R1036" i="38"/>
  <c r="O1036" i="38"/>
  <c r="M1036" i="38"/>
  <c r="R1035" i="38"/>
  <c r="O1035" i="38"/>
  <c r="M1035" i="38"/>
  <c r="R1034" i="38"/>
  <c r="O1034" i="38"/>
  <c r="M1034" i="38"/>
  <c r="R1033" i="38"/>
  <c r="O1033" i="38"/>
  <c r="M1033" i="38"/>
  <c r="R1032" i="38"/>
  <c r="O1032" i="38"/>
  <c r="M1032" i="38"/>
  <c r="R1031" i="38"/>
  <c r="O1031" i="38"/>
  <c r="M1031" i="38"/>
  <c r="R1030" i="38"/>
  <c r="O1030" i="38"/>
  <c r="M1030" i="38"/>
  <c r="R1029" i="38"/>
  <c r="O1029" i="38"/>
  <c r="M1029" i="38"/>
  <c r="R1028" i="38"/>
  <c r="O1028" i="38"/>
  <c r="M1028" i="38"/>
  <c r="R1027" i="38"/>
  <c r="O1027" i="38"/>
  <c r="M1027" i="38"/>
  <c r="R1026" i="38"/>
  <c r="O1026" i="38"/>
  <c r="M1026" i="38"/>
  <c r="R1025" i="38"/>
  <c r="O1025" i="38"/>
  <c r="M1025" i="38"/>
  <c r="R1024" i="38"/>
  <c r="O1024" i="38"/>
  <c r="M1024" i="38"/>
  <c r="R1023" i="38"/>
  <c r="O1023" i="38"/>
  <c r="M1023" i="38"/>
  <c r="R1022" i="38"/>
  <c r="O1022" i="38"/>
  <c r="M1022" i="38"/>
  <c r="R1021" i="38"/>
  <c r="O1021" i="38"/>
  <c r="M1021" i="38"/>
  <c r="R1020" i="38"/>
  <c r="O1020" i="38"/>
  <c r="M1020" i="38"/>
  <c r="R1019" i="38"/>
  <c r="O1019" i="38"/>
  <c r="M1019" i="38"/>
  <c r="R1018" i="38"/>
  <c r="O1018" i="38"/>
  <c r="M1018" i="38"/>
  <c r="R1017" i="38"/>
  <c r="O1017" i="38"/>
  <c r="M1017" i="38"/>
  <c r="R1016" i="38"/>
  <c r="O1016" i="38"/>
  <c r="M1016" i="38"/>
  <c r="R1015" i="38"/>
  <c r="O1015" i="38"/>
  <c r="M1015" i="38"/>
  <c r="R1014" i="38"/>
  <c r="O1014" i="38"/>
  <c r="M1014" i="38"/>
  <c r="R1013" i="38"/>
  <c r="O1013" i="38"/>
  <c r="M1013" i="38"/>
  <c r="R1012" i="38"/>
  <c r="O1012" i="38"/>
  <c r="M1012" i="38"/>
  <c r="R1011" i="38"/>
  <c r="O1011" i="38"/>
  <c r="M1011" i="38"/>
  <c r="R1010" i="38"/>
  <c r="O1010" i="38"/>
  <c r="M1010" i="38"/>
  <c r="R1009" i="38"/>
  <c r="O1009" i="38"/>
  <c r="M1009" i="38"/>
  <c r="R1008" i="38"/>
  <c r="O1008" i="38"/>
  <c r="M1008" i="38"/>
  <c r="R1007" i="38"/>
  <c r="O1007" i="38"/>
  <c r="M1007" i="38"/>
  <c r="R1006" i="38"/>
  <c r="O1006" i="38"/>
  <c r="M1006" i="38"/>
  <c r="R1005" i="38"/>
  <c r="O1005" i="38"/>
  <c r="M1005" i="38"/>
  <c r="R1004" i="38"/>
  <c r="O1004" i="38"/>
  <c r="M1004" i="38"/>
  <c r="R1003" i="38"/>
  <c r="O1003" i="38"/>
  <c r="M1003" i="38"/>
  <c r="R1002" i="38"/>
  <c r="O1002" i="38"/>
  <c r="M1002" i="38"/>
  <c r="R1001" i="38"/>
  <c r="O1001" i="38"/>
  <c r="M1001" i="38"/>
  <c r="R1000" i="38"/>
  <c r="O1000" i="38"/>
  <c r="M1000" i="38"/>
  <c r="R999" i="38"/>
  <c r="O999" i="38"/>
  <c r="M999" i="38"/>
  <c r="R998" i="38"/>
  <c r="O998" i="38"/>
  <c r="M998" i="38"/>
  <c r="R997" i="38"/>
  <c r="O997" i="38"/>
  <c r="M997" i="38"/>
  <c r="R996" i="38"/>
  <c r="O996" i="38"/>
  <c r="M996" i="38"/>
  <c r="R995" i="38"/>
  <c r="O995" i="38"/>
  <c r="M995" i="38"/>
  <c r="R994" i="38"/>
  <c r="O994" i="38"/>
  <c r="M994" i="38"/>
  <c r="R993" i="38"/>
  <c r="O993" i="38"/>
  <c r="M993" i="38"/>
  <c r="R992" i="38"/>
  <c r="O992" i="38"/>
  <c r="M992" i="38"/>
  <c r="R991" i="38"/>
  <c r="O991" i="38"/>
  <c r="M991" i="38"/>
  <c r="R990" i="38"/>
  <c r="O990" i="38"/>
  <c r="M990" i="38"/>
  <c r="R989" i="38"/>
  <c r="O989" i="38"/>
  <c r="M989" i="38"/>
  <c r="R988" i="38"/>
  <c r="O988" i="38"/>
  <c r="M988" i="38"/>
  <c r="R987" i="38"/>
  <c r="O987" i="38"/>
  <c r="M987" i="38"/>
  <c r="R986" i="38"/>
  <c r="O986" i="38"/>
  <c r="M986" i="38"/>
  <c r="R985" i="38"/>
  <c r="O985" i="38"/>
  <c r="M985" i="38"/>
  <c r="R984" i="38"/>
  <c r="O984" i="38"/>
  <c r="M984" i="38"/>
  <c r="R983" i="38"/>
  <c r="O983" i="38"/>
  <c r="M983" i="38"/>
  <c r="R982" i="38"/>
  <c r="O982" i="38"/>
  <c r="M982" i="38"/>
  <c r="R981" i="38"/>
  <c r="O981" i="38"/>
  <c r="M981" i="38"/>
  <c r="R980" i="38"/>
  <c r="O980" i="38"/>
  <c r="M980" i="38"/>
  <c r="R979" i="38"/>
  <c r="O979" i="38"/>
  <c r="M979" i="38"/>
  <c r="R978" i="38"/>
  <c r="O978" i="38"/>
  <c r="M978" i="38"/>
  <c r="R977" i="38"/>
  <c r="O977" i="38"/>
  <c r="M977" i="38"/>
  <c r="R976" i="38"/>
  <c r="O976" i="38"/>
  <c r="M976" i="38"/>
  <c r="R975" i="38"/>
  <c r="O975" i="38"/>
  <c r="M975" i="38"/>
  <c r="R974" i="38"/>
  <c r="O974" i="38"/>
  <c r="M974" i="38"/>
  <c r="R973" i="38"/>
  <c r="O973" i="38"/>
  <c r="M973" i="38"/>
  <c r="R972" i="38"/>
  <c r="O972" i="38"/>
  <c r="M972" i="38"/>
  <c r="R971" i="38"/>
  <c r="O971" i="38"/>
  <c r="M971" i="38"/>
  <c r="R970" i="38"/>
  <c r="O970" i="38"/>
  <c r="M970" i="38"/>
  <c r="R969" i="38"/>
  <c r="O969" i="38"/>
  <c r="M969" i="38"/>
  <c r="R968" i="38"/>
  <c r="O968" i="38"/>
  <c r="M968" i="38"/>
  <c r="R967" i="38"/>
  <c r="O967" i="38"/>
  <c r="M967" i="38"/>
  <c r="R966" i="38"/>
  <c r="O966" i="38"/>
  <c r="M966" i="38"/>
  <c r="R965" i="38"/>
  <c r="O965" i="38"/>
  <c r="M965" i="38"/>
  <c r="R964" i="38"/>
  <c r="O964" i="38"/>
  <c r="M964" i="38"/>
  <c r="R963" i="38"/>
  <c r="O963" i="38"/>
  <c r="M963" i="38"/>
  <c r="P963" i="38" s="1"/>
  <c r="R962" i="38"/>
  <c r="O962" i="38"/>
  <c r="M962" i="38"/>
  <c r="R961" i="38"/>
  <c r="O961" i="38"/>
  <c r="M961" i="38"/>
  <c r="R960" i="38"/>
  <c r="O960" i="38"/>
  <c r="M960" i="38"/>
  <c r="R959" i="38"/>
  <c r="O959" i="38"/>
  <c r="M959" i="38"/>
  <c r="R958" i="38"/>
  <c r="O958" i="38"/>
  <c r="M958" i="38"/>
  <c r="R957" i="38"/>
  <c r="O957" i="38"/>
  <c r="M957" i="38"/>
  <c r="R956" i="38"/>
  <c r="O956" i="38"/>
  <c r="M956" i="38"/>
  <c r="R955" i="38"/>
  <c r="O955" i="38"/>
  <c r="M955" i="38"/>
  <c r="R954" i="38"/>
  <c r="O954" i="38"/>
  <c r="M954" i="38"/>
  <c r="R953" i="38"/>
  <c r="O953" i="38"/>
  <c r="M953" i="38"/>
  <c r="R952" i="38"/>
  <c r="O952" i="38"/>
  <c r="M952" i="38"/>
  <c r="R951" i="38"/>
  <c r="O951" i="38"/>
  <c r="M951" i="38"/>
  <c r="R950" i="38"/>
  <c r="O950" i="38"/>
  <c r="M950" i="38"/>
  <c r="R949" i="38"/>
  <c r="O949" i="38"/>
  <c r="M949" i="38"/>
  <c r="R948" i="38"/>
  <c r="O948" i="38"/>
  <c r="M948" i="38"/>
  <c r="R947" i="38"/>
  <c r="O947" i="38"/>
  <c r="M947" i="38"/>
  <c r="R946" i="38"/>
  <c r="O946" i="38"/>
  <c r="M946" i="38"/>
  <c r="R945" i="38"/>
  <c r="O945" i="38"/>
  <c r="M945" i="38"/>
  <c r="R944" i="38"/>
  <c r="O944" i="38"/>
  <c r="M944" i="38"/>
  <c r="R943" i="38"/>
  <c r="O943" i="38"/>
  <c r="M943" i="38"/>
  <c r="P943" i="38" s="1"/>
  <c r="R942" i="38"/>
  <c r="O942" i="38"/>
  <c r="M942" i="38"/>
  <c r="R941" i="38"/>
  <c r="O941" i="38"/>
  <c r="M941" i="38"/>
  <c r="R940" i="38"/>
  <c r="O940" i="38"/>
  <c r="M940" i="38"/>
  <c r="R939" i="38"/>
  <c r="O939" i="38"/>
  <c r="M939" i="38"/>
  <c r="R938" i="38"/>
  <c r="O938" i="38"/>
  <c r="M938" i="38"/>
  <c r="R937" i="38"/>
  <c r="O937" i="38"/>
  <c r="M937" i="38"/>
  <c r="R936" i="38"/>
  <c r="O936" i="38"/>
  <c r="M936" i="38"/>
  <c r="R935" i="38"/>
  <c r="O935" i="38"/>
  <c r="M935" i="38"/>
  <c r="R934" i="38"/>
  <c r="O934" i="38"/>
  <c r="M934" i="38"/>
  <c r="R933" i="38"/>
  <c r="O933" i="38"/>
  <c r="M933" i="38"/>
  <c r="R932" i="38"/>
  <c r="O932" i="38"/>
  <c r="M932" i="38"/>
  <c r="R931" i="38"/>
  <c r="O931" i="38"/>
  <c r="M931" i="38"/>
  <c r="R930" i="38"/>
  <c r="O930" i="38"/>
  <c r="M930" i="38"/>
  <c r="R929" i="38"/>
  <c r="O929" i="38"/>
  <c r="M929" i="38"/>
  <c r="R928" i="38"/>
  <c r="O928" i="38"/>
  <c r="M928" i="38"/>
  <c r="R927" i="38"/>
  <c r="O927" i="38"/>
  <c r="M927" i="38"/>
  <c r="P927" i="38" s="1"/>
  <c r="R926" i="38"/>
  <c r="O926" i="38"/>
  <c r="M926" i="38"/>
  <c r="R925" i="38"/>
  <c r="O925" i="38"/>
  <c r="M925" i="38"/>
  <c r="R924" i="38"/>
  <c r="O924" i="38"/>
  <c r="M924" i="38"/>
  <c r="R923" i="38"/>
  <c r="O923" i="38"/>
  <c r="M923" i="38"/>
  <c r="R922" i="38"/>
  <c r="O922" i="38"/>
  <c r="M922" i="38"/>
  <c r="R921" i="38"/>
  <c r="O921" i="38"/>
  <c r="M921" i="38"/>
  <c r="R920" i="38"/>
  <c r="O920" i="38"/>
  <c r="M920" i="38"/>
  <c r="R919" i="38"/>
  <c r="O919" i="38"/>
  <c r="M919" i="38"/>
  <c r="P919" i="38" s="1"/>
  <c r="R918" i="38"/>
  <c r="O918" i="38"/>
  <c r="M918" i="38"/>
  <c r="P918" i="38" s="1"/>
  <c r="R917" i="38"/>
  <c r="O917" i="38"/>
  <c r="M917" i="38"/>
  <c r="R916" i="38"/>
  <c r="O916" i="38"/>
  <c r="M916" i="38"/>
  <c r="R915" i="38"/>
  <c r="O915" i="38"/>
  <c r="M915" i="38"/>
  <c r="R914" i="38"/>
  <c r="O914" i="38"/>
  <c r="M914" i="38"/>
  <c r="R913" i="38"/>
  <c r="O913" i="38"/>
  <c r="M913" i="38"/>
  <c r="R912" i="38"/>
  <c r="O912" i="38"/>
  <c r="M912" i="38"/>
  <c r="R911" i="38"/>
  <c r="O911" i="38"/>
  <c r="M911" i="38"/>
  <c r="R910" i="38"/>
  <c r="O910" i="38"/>
  <c r="M910" i="38"/>
  <c r="R909" i="38"/>
  <c r="O909" i="38"/>
  <c r="M909" i="38"/>
  <c r="R908" i="38"/>
  <c r="O908" i="38"/>
  <c r="M908" i="38"/>
  <c r="R907" i="38"/>
  <c r="O907" i="38"/>
  <c r="M907" i="38"/>
  <c r="R906" i="38"/>
  <c r="O906" i="38"/>
  <c r="M906" i="38"/>
  <c r="R905" i="38"/>
  <c r="O905" i="38"/>
  <c r="M905" i="38"/>
  <c r="R904" i="38"/>
  <c r="O904" i="38"/>
  <c r="M904" i="38"/>
  <c r="R903" i="38"/>
  <c r="O903" i="38"/>
  <c r="M903" i="38"/>
  <c r="R902" i="38"/>
  <c r="O902" i="38"/>
  <c r="M902" i="38"/>
  <c r="R901" i="38"/>
  <c r="O901" i="38"/>
  <c r="M901" i="38"/>
  <c r="R900" i="38"/>
  <c r="O900" i="38"/>
  <c r="M900" i="38"/>
  <c r="R899" i="38"/>
  <c r="O899" i="38"/>
  <c r="M899" i="38"/>
  <c r="R898" i="38"/>
  <c r="O898" i="38"/>
  <c r="M898" i="38"/>
  <c r="R897" i="38"/>
  <c r="O897" i="38"/>
  <c r="M897" i="38"/>
  <c r="R896" i="38"/>
  <c r="O896" i="38"/>
  <c r="M896" i="38"/>
  <c r="R895" i="38"/>
  <c r="O895" i="38"/>
  <c r="M895" i="38"/>
  <c r="R894" i="38"/>
  <c r="O894" i="38"/>
  <c r="M894" i="38"/>
  <c r="R893" i="38"/>
  <c r="O893" i="38"/>
  <c r="M893" i="38"/>
  <c r="R892" i="38"/>
  <c r="O892" i="38"/>
  <c r="M892" i="38"/>
  <c r="R891" i="38"/>
  <c r="O891" i="38"/>
  <c r="M891" i="38"/>
  <c r="R890" i="38"/>
  <c r="O890" i="38"/>
  <c r="M890" i="38"/>
  <c r="R889" i="38"/>
  <c r="O889" i="38"/>
  <c r="M889" i="38"/>
  <c r="P889" i="38" s="1"/>
  <c r="R888" i="38"/>
  <c r="O888" i="38"/>
  <c r="M888" i="38"/>
  <c r="R887" i="38"/>
  <c r="O887" i="38"/>
  <c r="M887" i="38"/>
  <c r="R886" i="38"/>
  <c r="O886" i="38"/>
  <c r="M886" i="38"/>
  <c r="R885" i="38"/>
  <c r="O885" i="38"/>
  <c r="M885" i="38"/>
  <c r="R884" i="38"/>
  <c r="O884" i="38"/>
  <c r="M884" i="38"/>
  <c r="P884" i="38" s="1"/>
  <c r="R883" i="38"/>
  <c r="O883" i="38"/>
  <c r="M883" i="38"/>
  <c r="R882" i="38"/>
  <c r="O882" i="38"/>
  <c r="M882" i="38"/>
  <c r="R881" i="38"/>
  <c r="O881" i="38"/>
  <c r="M881" i="38"/>
  <c r="R880" i="38"/>
  <c r="O880" i="38"/>
  <c r="M880" i="38"/>
  <c r="R879" i="38"/>
  <c r="O879" i="38"/>
  <c r="M879" i="38"/>
  <c r="R878" i="38"/>
  <c r="O878" i="38"/>
  <c r="M878" i="38"/>
  <c r="R877" i="38"/>
  <c r="O877" i="38"/>
  <c r="M877" i="38"/>
  <c r="R876" i="38"/>
  <c r="O876" i="38"/>
  <c r="M876" i="38"/>
  <c r="R875" i="38"/>
  <c r="O875" i="38"/>
  <c r="M875" i="38"/>
  <c r="R874" i="38"/>
  <c r="O874" i="38"/>
  <c r="M874" i="38"/>
  <c r="R873" i="38"/>
  <c r="O873" i="38"/>
  <c r="M873" i="38"/>
  <c r="R872" i="38"/>
  <c r="O872" i="38"/>
  <c r="M872" i="38"/>
  <c r="R871" i="38"/>
  <c r="O871" i="38"/>
  <c r="M871" i="38"/>
  <c r="R870" i="38"/>
  <c r="O870" i="38"/>
  <c r="M870" i="38"/>
  <c r="R869" i="38"/>
  <c r="O869" i="38"/>
  <c r="M869" i="38"/>
  <c r="R868" i="38"/>
  <c r="O868" i="38"/>
  <c r="M868" i="38"/>
  <c r="R867" i="38"/>
  <c r="O867" i="38"/>
  <c r="M867" i="38"/>
  <c r="R866" i="38"/>
  <c r="O866" i="38"/>
  <c r="M866" i="38"/>
  <c r="R865" i="38"/>
  <c r="O865" i="38"/>
  <c r="M865" i="38"/>
  <c r="R864" i="38"/>
  <c r="O864" i="38"/>
  <c r="M864" i="38"/>
  <c r="R863" i="38"/>
  <c r="O863" i="38"/>
  <c r="M863" i="38"/>
  <c r="R862" i="38"/>
  <c r="O862" i="38"/>
  <c r="M862" i="38"/>
  <c r="R861" i="38"/>
  <c r="O861" i="38"/>
  <c r="M861" i="38"/>
  <c r="R860" i="38"/>
  <c r="O860" i="38"/>
  <c r="M860" i="38"/>
  <c r="R859" i="38"/>
  <c r="O859" i="38"/>
  <c r="M859" i="38"/>
  <c r="R858" i="38"/>
  <c r="O858" i="38"/>
  <c r="M858" i="38"/>
  <c r="R857" i="38"/>
  <c r="O857" i="38"/>
  <c r="M857" i="38"/>
  <c r="R856" i="38"/>
  <c r="O856" i="38"/>
  <c r="M856" i="38"/>
  <c r="R855" i="38"/>
  <c r="O855" i="38"/>
  <c r="M855" i="38"/>
  <c r="R854" i="38"/>
  <c r="O854" i="38"/>
  <c r="M854" i="38"/>
  <c r="R853" i="38"/>
  <c r="O853" i="38"/>
  <c r="M853" i="38"/>
  <c r="R852" i="38"/>
  <c r="O852" i="38"/>
  <c r="M852" i="38"/>
  <c r="P852" i="38" s="1"/>
  <c r="R851" i="38"/>
  <c r="O851" i="38"/>
  <c r="M851" i="38"/>
  <c r="P851" i="38" s="1"/>
  <c r="R850" i="38"/>
  <c r="O850" i="38"/>
  <c r="M850" i="38"/>
  <c r="R849" i="38"/>
  <c r="O849" i="38"/>
  <c r="M849" i="38"/>
  <c r="R848" i="38"/>
  <c r="O848" i="38"/>
  <c r="M848" i="38"/>
  <c r="P848" i="38" s="1"/>
  <c r="R847" i="38"/>
  <c r="O847" i="38"/>
  <c r="M847" i="38"/>
  <c r="R846" i="38"/>
  <c r="O846" i="38"/>
  <c r="M846" i="38"/>
  <c r="R845" i="38"/>
  <c r="O845" i="38"/>
  <c r="M845" i="38"/>
  <c r="R844" i="38"/>
  <c r="O844" i="38"/>
  <c r="M844" i="38"/>
  <c r="R843" i="38"/>
  <c r="O843" i="38"/>
  <c r="M843" i="38"/>
  <c r="R842" i="38"/>
  <c r="O842" i="38"/>
  <c r="M842" i="38"/>
  <c r="R841" i="38"/>
  <c r="O841" i="38"/>
  <c r="M841" i="38"/>
  <c r="R840" i="38"/>
  <c r="O840" i="38"/>
  <c r="M840" i="38"/>
  <c r="R839" i="38"/>
  <c r="O839" i="38"/>
  <c r="M839" i="38"/>
  <c r="R838" i="38"/>
  <c r="O838" i="38"/>
  <c r="M838" i="38"/>
  <c r="P838" i="38" s="1"/>
  <c r="R837" i="38"/>
  <c r="O837" i="38"/>
  <c r="M837" i="38"/>
  <c r="R836" i="38"/>
  <c r="O836" i="38"/>
  <c r="M836" i="38"/>
  <c r="R835" i="38"/>
  <c r="O835" i="38"/>
  <c r="M835" i="38"/>
  <c r="R834" i="38"/>
  <c r="O834" i="38"/>
  <c r="M834" i="38"/>
  <c r="R833" i="38"/>
  <c r="O833" i="38"/>
  <c r="M833" i="38"/>
  <c r="R832" i="38"/>
  <c r="O832" i="38"/>
  <c r="M832" i="38"/>
  <c r="R831" i="38"/>
  <c r="O831" i="38"/>
  <c r="M831" i="38"/>
  <c r="R830" i="38"/>
  <c r="O830" i="38"/>
  <c r="M830" i="38"/>
  <c r="R829" i="38"/>
  <c r="O829" i="38"/>
  <c r="M829" i="38"/>
  <c r="R828" i="38"/>
  <c r="O828" i="38"/>
  <c r="M828" i="38"/>
  <c r="R827" i="38"/>
  <c r="O827" i="38"/>
  <c r="M827" i="38"/>
  <c r="R826" i="38"/>
  <c r="O826" i="38"/>
  <c r="M826" i="38"/>
  <c r="R825" i="38"/>
  <c r="O825" i="38"/>
  <c r="M825" i="38"/>
  <c r="R824" i="38"/>
  <c r="O824" i="38"/>
  <c r="M824" i="38"/>
  <c r="R823" i="38"/>
  <c r="O823" i="38"/>
  <c r="M823" i="38"/>
  <c r="R822" i="38"/>
  <c r="O822" i="38"/>
  <c r="M822" i="38"/>
  <c r="R821" i="38"/>
  <c r="O821" i="38"/>
  <c r="M821" i="38"/>
  <c r="P821" i="38" s="1"/>
  <c r="R820" i="38"/>
  <c r="O820" i="38"/>
  <c r="M820" i="38"/>
  <c r="R819" i="38"/>
  <c r="O819" i="38"/>
  <c r="M819" i="38"/>
  <c r="R818" i="38"/>
  <c r="O818" i="38"/>
  <c r="M818" i="38"/>
  <c r="R817" i="38"/>
  <c r="O817" i="38"/>
  <c r="M817" i="38"/>
  <c r="P817" i="38" s="1"/>
  <c r="R816" i="38"/>
  <c r="O816" i="38"/>
  <c r="M816" i="38"/>
  <c r="R815" i="38"/>
  <c r="O815" i="38"/>
  <c r="M815" i="38"/>
  <c r="R814" i="38"/>
  <c r="O814" i="38"/>
  <c r="M814" i="38"/>
  <c r="R813" i="38"/>
  <c r="O813" i="38"/>
  <c r="M813" i="38"/>
  <c r="P813" i="38" s="1"/>
  <c r="R812" i="38"/>
  <c r="O812" i="38"/>
  <c r="M812" i="38"/>
  <c r="R811" i="38"/>
  <c r="O811" i="38"/>
  <c r="M811" i="38"/>
  <c r="R810" i="38"/>
  <c r="O810" i="38"/>
  <c r="M810" i="38"/>
  <c r="P810" i="38" s="1"/>
  <c r="R809" i="38"/>
  <c r="O809" i="38"/>
  <c r="M809" i="38"/>
  <c r="P809" i="38" s="1"/>
  <c r="R808" i="38"/>
  <c r="O808" i="38"/>
  <c r="M808" i="38"/>
  <c r="P808" i="38" s="1"/>
  <c r="R807" i="38"/>
  <c r="O807" i="38"/>
  <c r="M807" i="38"/>
  <c r="R806" i="38"/>
  <c r="O806" i="38"/>
  <c r="M806" i="38"/>
  <c r="R805" i="38"/>
  <c r="O805" i="38"/>
  <c r="M805" i="38"/>
  <c r="R804" i="38"/>
  <c r="O804" i="38"/>
  <c r="M804" i="38"/>
  <c r="R803" i="38"/>
  <c r="O803" i="38"/>
  <c r="M803" i="38"/>
  <c r="R802" i="38"/>
  <c r="O802" i="38"/>
  <c r="M802" i="38"/>
  <c r="R801" i="38"/>
  <c r="O801" i="38"/>
  <c r="M801" i="38"/>
  <c r="R800" i="38"/>
  <c r="O800" i="38"/>
  <c r="M800" i="38"/>
  <c r="R799" i="38"/>
  <c r="O799" i="38"/>
  <c r="M799" i="38"/>
  <c r="R798" i="38"/>
  <c r="O798" i="38"/>
  <c r="M798" i="38"/>
  <c r="R797" i="38"/>
  <c r="O797" i="38"/>
  <c r="M797" i="38"/>
  <c r="R796" i="38"/>
  <c r="O796" i="38"/>
  <c r="M796" i="38"/>
  <c r="P796" i="38" s="1"/>
  <c r="R795" i="38"/>
  <c r="O795" i="38"/>
  <c r="M795" i="38"/>
  <c r="R794" i="38"/>
  <c r="O794" i="38"/>
  <c r="M794" i="38"/>
  <c r="R793" i="38"/>
  <c r="O793" i="38"/>
  <c r="M793" i="38"/>
  <c r="R792" i="38"/>
  <c r="O792" i="38"/>
  <c r="M792" i="38"/>
  <c r="R791" i="38"/>
  <c r="O791" i="38"/>
  <c r="M791" i="38"/>
  <c r="R790" i="38"/>
  <c r="O790" i="38"/>
  <c r="M790" i="38"/>
  <c r="R789" i="38"/>
  <c r="O789" i="38"/>
  <c r="M789" i="38"/>
  <c r="R788" i="38"/>
  <c r="O788" i="38"/>
  <c r="M788" i="38"/>
  <c r="R787" i="38"/>
  <c r="O787" i="38"/>
  <c r="M787" i="38"/>
  <c r="R786" i="38"/>
  <c r="O786" i="38"/>
  <c r="M786" i="38"/>
  <c r="R785" i="38"/>
  <c r="O785" i="38"/>
  <c r="M785" i="38"/>
  <c r="R784" i="38"/>
  <c r="O784" i="38"/>
  <c r="M784" i="38"/>
  <c r="R783" i="38"/>
  <c r="O783" i="38"/>
  <c r="M783" i="38"/>
  <c r="R782" i="38"/>
  <c r="O782" i="38"/>
  <c r="M782" i="38"/>
  <c r="R781" i="38"/>
  <c r="O781" i="38"/>
  <c r="M781" i="38"/>
  <c r="R780" i="38"/>
  <c r="O780" i="38"/>
  <c r="M780" i="38"/>
  <c r="R779" i="38"/>
  <c r="O779" i="38"/>
  <c r="M779" i="38"/>
  <c r="R778" i="38"/>
  <c r="O778" i="38"/>
  <c r="M778" i="38"/>
  <c r="R777" i="38"/>
  <c r="O777" i="38"/>
  <c r="M777" i="38"/>
  <c r="R776" i="38"/>
  <c r="O776" i="38"/>
  <c r="M776" i="38"/>
  <c r="R775" i="38"/>
  <c r="O775" i="38"/>
  <c r="M775" i="38"/>
  <c r="R774" i="38"/>
  <c r="O774" i="38"/>
  <c r="M774" i="38"/>
  <c r="R773" i="38"/>
  <c r="O773" i="38"/>
  <c r="M773" i="38"/>
  <c r="R772" i="38"/>
  <c r="O772" i="38"/>
  <c r="M772" i="38"/>
  <c r="R771" i="38"/>
  <c r="O771" i="38"/>
  <c r="M771" i="38"/>
  <c r="R770" i="38"/>
  <c r="O770" i="38"/>
  <c r="M770" i="38"/>
  <c r="R769" i="38"/>
  <c r="O769" i="38"/>
  <c r="M769" i="38"/>
  <c r="R768" i="38"/>
  <c r="O768" i="38"/>
  <c r="M768" i="38"/>
  <c r="R767" i="38"/>
  <c r="O767" i="38"/>
  <c r="M767" i="38"/>
  <c r="R766" i="38"/>
  <c r="O766" i="38"/>
  <c r="M766" i="38"/>
  <c r="R765" i="38"/>
  <c r="O765" i="38"/>
  <c r="M765" i="38"/>
  <c r="R764" i="38"/>
  <c r="O764" i="38"/>
  <c r="M764" i="38"/>
  <c r="R763" i="38"/>
  <c r="O763" i="38"/>
  <c r="M763" i="38"/>
  <c r="R762" i="38"/>
  <c r="O762" i="38"/>
  <c r="M762" i="38"/>
  <c r="P762" i="38" s="1"/>
  <c r="R761" i="38"/>
  <c r="O761" i="38"/>
  <c r="M761" i="38"/>
  <c r="R760" i="38"/>
  <c r="O760" i="38"/>
  <c r="M760" i="38"/>
  <c r="R759" i="38"/>
  <c r="O759" i="38"/>
  <c r="M759" i="38"/>
  <c r="R758" i="38"/>
  <c r="O758" i="38"/>
  <c r="M758" i="38"/>
  <c r="R757" i="38"/>
  <c r="O757" i="38"/>
  <c r="M757" i="38"/>
  <c r="R756" i="38"/>
  <c r="O756" i="38"/>
  <c r="M756" i="38"/>
  <c r="R755" i="38"/>
  <c r="O755" i="38"/>
  <c r="M755" i="38"/>
  <c r="R754" i="38"/>
  <c r="O754" i="38"/>
  <c r="M754" i="38"/>
  <c r="R753" i="38"/>
  <c r="O753" i="38"/>
  <c r="M753" i="38"/>
  <c r="R752" i="38"/>
  <c r="O752" i="38"/>
  <c r="M752" i="38"/>
  <c r="R751" i="38"/>
  <c r="O751" i="38"/>
  <c r="M751" i="38"/>
  <c r="R750" i="38"/>
  <c r="O750" i="38"/>
  <c r="M750" i="38"/>
  <c r="R749" i="38"/>
  <c r="O749" i="38"/>
  <c r="M749" i="38"/>
  <c r="R748" i="38"/>
  <c r="O748" i="38"/>
  <c r="M748" i="38"/>
  <c r="R747" i="38"/>
  <c r="O747" i="38"/>
  <c r="M747" i="38"/>
  <c r="R746" i="38"/>
  <c r="O746" i="38"/>
  <c r="M746" i="38"/>
  <c r="R745" i="38"/>
  <c r="O745" i="38"/>
  <c r="M745" i="38"/>
  <c r="R744" i="38"/>
  <c r="O744" i="38"/>
  <c r="M744" i="38"/>
  <c r="R743" i="38"/>
  <c r="O743" i="38"/>
  <c r="M743" i="38"/>
  <c r="R742" i="38"/>
  <c r="O742" i="38"/>
  <c r="M742" i="38"/>
  <c r="R741" i="38"/>
  <c r="O741" i="38"/>
  <c r="M741" i="38"/>
  <c r="R740" i="38"/>
  <c r="O740" i="38"/>
  <c r="M740" i="38"/>
  <c r="R739" i="38"/>
  <c r="O739" i="38"/>
  <c r="M739" i="38"/>
  <c r="R738" i="38"/>
  <c r="O738" i="38"/>
  <c r="M738" i="38"/>
  <c r="R737" i="38"/>
  <c r="O737" i="38"/>
  <c r="M737" i="38"/>
  <c r="R736" i="38"/>
  <c r="O736" i="38"/>
  <c r="M736" i="38"/>
  <c r="R735" i="38"/>
  <c r="O735" i="38"/>
  <c r="M735" i="38"/>
  <c r="R734" i="38"/>
  <c r="O734" i="38"/>
  <c r="M734" i="38"/>
  <c r="R733" i="38"/>
  <c r="O733" i="38"/>
  <c r="M733" i="38"/>
  <c r="R732" i="38"/>
  <c r="O732" i="38"/>
  <c r="M732" i="38"/>
  <c r="R731" i="38"/>
  <c r="O731" i="38"/>
  <c r="M731" i="38"/>
  <c r="R730" i="38"/>
  <c r="O730" i="38"/>
  <c r="M730" i="38"/>
  <c r="R729" i="38"/>
  <c r="O729" i="38"/>
  <c r="M729" i="38"/>
  <c r="P729" i="38" s="1"/>
  <c r="R728" i="38"/>
  <c r="O728" i="38"/>
  <c r="M728" i="38"/>
  <c r="R727" i="38"/>
  <c r="O727" i="38"/>
  <c r="M727" i="38"/>
  <c r="R726" i="38"/>
  <c r="O726" i="38"/>
  <c r="M726" i="38"/>
  <c r="R725" i="38"/>
  <c r="O725" i="38"/>
  <c r="M725" i="38"/>
  <c r="R724" i="38"/>
  <c r="O724" i="38"/>
  <c r="M724" i="38"/>
  <c r="R723" i="38"/>
  <c r="O723" i="38"/>
  <c r="M723" i="38"/>
  <c r="R722" i="38"/>
  <c r="O722" i="38"/>
  <c r="M722" i="38"/>
  <c r="R721" i="38"/>
  <c r="O721" i="38"/>
  <c r="M721" i="38"/>
  <c r="R720" i="38"/>
  <c r="O720" i="38"/>
  <c r="M720" i="38"/>
  <c r="R719" i="38"/>
  <c r="O719" i="38"/>
  <c r="M719" i="38"/>
  <c r="R718" i="38"/>
  <c r="O718" i="38"/>
  <c r="M718" i="38"/>
  <c r="R717" i="38"/>
  <c r="O717" i="38"/>
  <c r="M717" i="38"/>
  <c r="P717" i="38" s="1"/>
  <c r="R716" i="38"/>
  <c r="O716" i="38"/>
  <c r="M716" i="38"/>
  <c r="R715" i="38"/>
  <c r="O715" i="38"/>
  <c r="M715" i="38"/>
  <c r="R714" i="38"/>
  <c r="O714" i="38"/>
  <c r="M714" i="38"/>
  <c r="R713" i="38"/>
  <c r="O713" i="38"/>
  <c r="M713" i="38"/>
  <c r="R712" i="38"/>
  <c r="O712" i="38"/>
  <c r="M712" i="38"/>
  <c r="R711" i="38"/>
  <c r="O711" i="38"/>
  <c r="M711" i="38"/>
  <c r="P711" i="38" s="1"/>
  <c r="R710" i="38"/>
  <c r="O710" i="38"/>
  <c r="M710" i="38"/>
  <c r="R709" i="38"/>
  <c r="O709" i="38"/>
  <c r="M709" i="38"/>
  <c r="R708" i="38"/>
  <c r="O708" i="38"/>
  <c r="M708" i="38"/>
  <c r="R707" i="38"/>
  <c r="O707" i="38"/>
  <c r="M707" i="38"/>
  <c r="R706" i="38"/>
  <c r="O706" i="38"/>
  <c r="M706" i="38"/>
  <c r="R705" i="38"/>
  <c r="O705" i="38"/>
  <c r="M705" i="38"/>
  <c r="R704" i="38"/>
  <c r="O704" i="38"/>
  <c r="M704" i="38"/>
  <c r="R703" i="38"/>
  <c r="O703" i="38"/>
  <c r="M703" i="38"/>
  <c r="R702" i="38"/>
  <c r="O702" i="38"/>
  <c r="M702" i="38"/>
  <c r="R701" i="38"/>
  <c r="O701" i="38"/>
  <c r="M701" i="38"/>
  <c r="R700" i="38"/>
  <c r="O700" i="38"/>
  <c r="M700" i="38"/>
  <c r="R699" i="38"/>
  <c r="O699" i="38"/>
  <c r="M699" i="38"/>
  <c r="R698" i="38"/>
  <c r="O698" i="38"/>
  <c r="M698" i="38"/>
  <c r="R697" i="38"/>
  <c r="O697" i="38"/>
  <c r="M697" i="38"/>
  <c r="R696" i="38"/>
  <c r="O696" i="38"/>
  <c r="M696" i="38"/>
  <c r="R695" i="38"/>
  <c r="O695" i="38"/>
  <c r="M695" i="38"/>
  <c r="R694" i="38"/>
  <c r="O694" i="38"/>
  <c r="M694" i="38"/>
  <c r="R693" i="38"/>
  <c r="O693" i="38"/>
  <c r="M693" i="38"/>
  <c r="P693" i="38" s="1"/>
  <c r="R692" i="38"/>
  <c r="O692" i="38"/>
  <c r="M692" i="38"/>
  <c r="R691" i="38"/>
  <c r="O691" i="38"/>
  <c r="M691" i="38"/>
  <c r="R690" i="38"/>
  <c r="O690" i="38"/>
  <c r="M690" i="38"/>
  <c r="R689" i="38"/>
  <c r="O689" i="38"/>
  <c r="M689" i="38"/>
  <c r="R688" i="38"/>
  <c r="O688" i="38"/>
  <c r="M688" i="38"/>
  <c r="R687" i="38"/>
  <c r="O687" i="38"/>
  <c r="M687" i="38"/>
  <c r="R686" i="38"/>
  <c r="O686" i="38"/>
  <c r="M686" i="38"/>
  <c r="R685" i="38"/>
  <c r="O685" i="38"/>
  <c r="M685" i="38"/>
  <c r="R684" i="38"/>
  <c r="O684" i="38"/>
  <c r="M684" i="38"/>
  <c r="R683" i="38"/>
  <c r="O683" i="38"/>
  <c r="M683" i="38"/>
  <c r="R682" i="38"/>
  <c r="O682" i="38"/>
  <c r="M682" i="38"/>
  <c r="R681" i="38"/>
  <c r="O681" i="38"/>
  <c r="M681" i="38"/>
  <c r="R680" i="38"/>
  <c r="O680" i="38"/>
  <c r="M680" i="38"/>
  <c r="R679" i="38"/>
  <c r="O679" i="38"/>
  <c r="M679" i="38"/>
  <c r="R678" i="38"/>
  <c r="O678" i="38"/>
  <c r="M678" i="38"/>
  <c r="R677" i="38"/>
  <c r="O677" i="38"/>
  <c r="M677" i="38"/>
  <c r="P677" i="38" s="1"/>
  <c r="R676" i="38"/>
  <c r="O676" i="38"/>
  <c r="M676" i="38"/>
  <c r="R675" i="38"/>
  <c r="O675" i="38"/>
  <c r="M675" i="38"/>
  <c r="R674" i="38"/>
  <c r="O674" i="38"/>
  <c r="M674" i="38"/>
  <c r="R673" i="38"/>
  <c r="O673" i="38"/>
  <c r="M673" i="38"/>
  <c r="R672" i="38"/>
  <c r="O672" i="38"/>
  <c r="M672" i="38"/>
  <c r="R671" i="38"/>
  <c r="O671" i="38"/>
  <c r="M671" i="38"/>
  <c r="R670" i="38"/>
  <c r="O670" i="38"/>
  <c r="M670" i="38"/>
  <c r="R669" i="38"/>
  <c r="O669" i="38"/>
  <c r="M669" i="38"/>
  <c r="R668" i="38"/>
  <c r="O668" i="38"/>
  <c r="M668" i="38"/>
  <c r="R667" i="38"/>
  <c r="O667" i="38"/>
  <c r="M667" i="38"/>
  <c r="R666" i="38"/>
  <c r="O666" i="38"/>
  <c r="M666" i="38"/>
  <c r="R665" i="38"/>
  <c r="O665" i="38"/>
  <c r="M665" i="38"/>
  <c r="R664" i="38"/>
  <c r="O664" i="38"/>
  <c r="M664" i="38"/>
  <c r="R663" i="38"/>
  <c r="O663" i="38"/>
  <c r="M663" i="38"/>
  <c r="R662" i="38"/>
  <c r="O662" i="38"/>
  <c r="M662" i="38"/>
  <c r="R661" i="38"/>
  <c r="O661" i="38"/>
  <c r="M661" i="38"/>
  <c r="R660" i="38"/>
  <c r="O660" i="38"/>
  <c r="M660" i="38"/>
  <c r="R659" i="38"/>
  <c r="O659" i="38"/>
  <c r="M659" i="38"/>
  <c r="R658" i="38"/>
  <c r="O658" i="38"/>
  <c r="M658" i="38"/>
  <c r="R657" i="38"/>
  <c r="O657" i="38"/>
  <c r="M657" i="38"/>
  <c r="R656" i="38"/>
  <c r="O656" i="38"/>
  <c r="M656" i="38"/>
  <c r="R655" i="38"/>
  <c r="O655" i="38"/>
  <c r="M655" i="38"/>
  <c r="R654" i="38"/>
  <c r="O654" i="38"/>
  <c r="M654" i="38"/>
  <c r="R653" i="38"/>
  <c r="O653" i="38"/>
  <c r="M653" i="38"/>
  <c r="R652" i="38"/>
  <c r="O652" i="38"/>
  <c r="M652" i="38"/>
  <c r="R651" i="38"/>
  <c r="O651" i="38"/>
  <c r="M651" i="38"/>
  <c r="R650" i="38"/>
  <c r="O650" i="38"/>
  <c r="M650" i="38"/>
  <c r="R649" i="38"/>
  <c r="O649" i="38"/>
  <c r="M649" i="38"/>
  <c r="R648" i="38"/>
  <c r="O648" i="38"/>
  <c r="M648" i="38"/>
  <c r="R647" i="38"/>
  <c r="O647" i="38"/>
  <c r="M647" i="38"/>
  <c r="R646" i="38"/>
  <c r="O646" i="38"/>
  <c r="M646" i="38"/>
  <c r="R645" i="38"/>
  <c r="O645" i="38"/>
  <c r="M645" i="38"/>
  <c r="R644" i="38"/>
  <c r="O644" i="38"/>
  <c r="M644" i="38"/>
  <c r="R643" i="38"/>
  <c r="O643" i="38"/>
  <c r="M643" i="38"/>
  <c r="R642" i="38"/>
  <c r="O642" i="38"/>
  <c r="M642" i="38"/>
  <c r="R641" i="38"/>
  <c r="O641" i="38"/>
  <c r="M641" i="38"/>
  <c r="R640" i="38"/>
  <c r="O640" i="38"/>
  <c r="M640" i="38"/>
  <c r="R639" i="38"/>
  <c r="O639" i="38"/>
  <c r="M639" i="38"/>
  <c r="R638" i="38"/>
  <c r="O638" i="38"/>
  <c r="M638" i="38"/>
  <c r="R637" i="38"/>
  <c r="O637" i="38"/>
  <c r="M637" i="38"/>
  <c r="R636" i="38"/>
  <c r="O636" i="38"/>
  <c r="M636" i="38"/>
  <c r="R635" i="38"/>
  <c r="O635" i="38"/>
  <c r="M635" i="38"/>
  <c r="R634" i="38"/>
  <c r="O634" i="38"/>
  <c r="M634" i="38"/>
  <c r="R633" i="38"/>
  <c r="O633" i="38"/>
  <c r="M633" i="38"/>
  <c r="R632" i="38"/>
  <c r="O632" i="38"/>
  <c r="M632" i="38"/>
  <c r="R631" i="38"/>
  <c r="O631" i="38"/>
  <c r="M631" i="38"/>
  <c r="R630" i="38"/>
  <c r="O630" i="38"/>
  <c r="M630" i="38"/>
  <c r="R629" i="38"/>
  <c r="O629" i="38"/>
  <c r="M629" i="38"/>
  <c r="R628" i="38"/>
  <c r="O628" i="38"/>
  <c r="M628" i="38"/>
  <c r="R627" i="38"/>
  <c r="O627" i="38"/>
  <c r="M627" i="38"/>
  <c r="R626" i="38"/>
  <c r="O626" i="38"/>
  <c r="M626" i="38"/>
  <c r="R625" i="38"/>
  <c r="O625" i="38"/>
  <c r="M625" i="38"/>
  <c r="R624" i="38"/>
  <c r="O624" i="38"/>
  <c r="M624" i="38"/>
  <c r="R623" i="38"/>
  <c r="O623" i="38"/>
  <c r="M623" i="38"/>
  <c r="R622" i="38"/>
  <c r="O622" i="38"/>
  <c r="M622" i="38"/>
  <c r="P622" i="38" s="1"/>
  <c r="R621" i="38"/>
  <c r="O621" i="38"/>
  <c r="M621" i="38"/>
  <c r="P621" i="38" s="1"/>
  <c r="R620" i="38"/>
  <c r="O620" i="38"/>
  <c r="M620" i="38"/>
  <c r="R619" i="38"/>
  <c r="O619" i="38"/>
  <c r="M619" i="38"/>
  <c r="R618" i="38"/>
  <c r="O618" i="38"/>
  <c r="M618" i="38"/>
  <c r="R617" i="38"/>
  <c r="O617" i="38"/>
  <c r="M617" i="38"/>
  <c r="R616" i="38"/>
  <c r="O616" i="38"/>
  <c r="M616" i="38"/>
  <c r="R615" i="38"/>
  <c r="O615" i="38"/>
  <c r="M615" i="38"/>
  <c r="R614" i="38"/>
  <c r="O614" i="38"/>
  <c r="M614" i="38"/>
  <c r="R613" i="38"/>
  <c r="O613" i="38"/>
  <c r="M613" i="38"/>
  <c r="R612" i="38"/>
  <c r="O612" i="38"/>
  <c r="M612" i="38"/>
  <c r="R611" i="38"/>
  <c r="O611" i="38"/>
  <c r="M611" i="38"/>
  <c r="R610" i="38"/>
  <c r="O610" i="38"/>
  <c r="M610" i="38"/>
  <c r="R609" i="38"/>
  <c r="O609" i="38"/>
  <c r="M609" i="38"/>
  <c r="R608" i="38"/>
  <c r="O608" i="38"/>
  <c r="M608" i="38"/>
  <c r="R607" i="38"/>
  <c r="O607" i="38"/>
  <c r="M607" i="38"/>
  <c r="R606" i="38"/>
  <c r="O606" i="38"/>
  <c r="M606" i="38"/>
  <c r="R605" i="38"/>
  <c r="O605" i="38"/>
  <c r="M605" i="38"/>
  <c r="R604" i="38"/>
  <c r="O604" i="38"/>
  <c r="M604" i="38"/>
  <c r="R603" i="38"/>
  <c r="O603" i="38"/>
  <c r="M603" i="38"/>
  <c r="R602" i="38"/>
  <c r="O602" i="38"/>
  <c r="M602" i="38"/>
  <c r="R601" i="38"/>
  <c r="O601" i="38"/>
  <c r="M601" i="38"/>
  <c r="R600" i="38"/>
  <c r="O600" i="38"/>
  <c r="M600" i="38"/>
  <c r="R599" i="38"/>
  <c r="O599" i="38"/>
  <c r="M599" i="38"/>
  <c r="R598" i="38"/>
  <c r="O598" i="38"/>
  <c r="M598" i="38"/>
  <c r="R597" i="38"/>
  <c r="O597" i="38"/>
  <c r="M597" i="38"/>
  <c r="R596" i="38"/>
  <c r="O596" i="38"/>
  <c r="M596" i="38"/>
  <c r="R595" i="38"/>
  <c r="O595" i="38"/>
  <c r="M595" i="38"/>
  <c r="R594" i="38"/>
  <c r="O594" i="38"/>
  <c r="M594" i="38"/>
  <c r="R593" i="38"/>
  <c r="O593" i="38"/>
  <c r="M593" i="38"/>
  <c r="R592" i="38"/>
  <c r="O592" i="38"/>
  <c r="M592" i="38"/>
  <c r="R591" i="38"/>
  <c r="O591" i="38"/>
  <c r="M591" i="38"/>
  <c r="R590" i="38"/>
  <c r="O590" i="38"/>
  <c r="M590" i="38"/>
  <c r="R589" i="38"/>
  <c r="O589" i="38"/>
  <c r="M589" i="38"/>
  <c r="R588" i="38"/>
  <c r="O588" i="38"/>
  <c r="M588" i="38"/>
  <c r="R587" i="38"/>
  <c r="O587" i="38"/>
  <c r="M587" i="38"/>
  <c r="R586" i="38"/>
  <c r="O586" i="38"/>
  <c r="M586" i="38"/>
  <c r="R585" i="38"/>
  <c r="O585" i="38"/>
  <c r="M585" i="38"/>
  <c r="R584" i="38"/>
  <c r="O584" i="38"/>
  <c r="M584" i="38"/>
  <c r="R583" i="38"/>
  <c r="O583" i="38"/>
  <c r="M583" i="38"/>
  <c r="R582" i="38"/>
  <c r="O582" i="38"/>
  <c r="M582" i="38"/>
  <c r="R581" i="38"/>
  <c r="O581" i="38"/>
  <c r="M581" i="38"/>
  <c r="R580" i="38"/>
  <c r="O580" i="38"/>
  <c r="M580" i="38"/>
  <c r="R579" i="38"/>
  <c r="O579" i="38"/>
  <c r="M579" i="38"/>
  <c r="R578" i="38"/>
  <c r="O578" i="38"/>
  <c r="M578" i="38"/>
  <c r="R577" i="38"/>
  <c r="O577" i="38"/>
  <c r="M577" i="38"/>
  <c r="R576" i="38"/>
  <c r="O576" i="38"/>
  <c r="M576" i="38"/>
  <c r="R575" i="38"/>
  <c r="O575" i="38"/>
  <c r="M575" i="38"/>
  <c r="R574" i="38"/>
  <c r="O574" i="38"/>
  <c r="M574" i="38"/>
  <c r="R573" i="38"/>
  <c r="O573" i="38"/>
  <c r="M573" i="38"/>
  <c r="R572" i="38"/>
  <c r="O572" i="38"/>
  <c r="M572" i="38"/>
  <c r="R571" i="38"/>
  <c r="O571" i="38"/>
  <c r="M571" i="38"/>
  <c r="R570" i="38"/>
  <c r="O570" i="38"/>
  <c r="M570" i="38"/>
  <c r="R569" i="38"/>
  <c r="O569" i="38"/>
  <c r="M569" i="38"/>
  <c r="P569" i="38" s="1"/>
  <c r="R568" i="38"/>
  <c r="O568" i="38"/>
  <c r="M568" i="38"/>
  <c r="P568" i="38" s="1"/>
  <c r="R567" i="38"/>
  <c r="O567" i="38"/>
  <c r="M567" i="38"/>
  <c r="R566" i="38"/>
  <c r="O566" i="38"/>
  <c r="M566" i="38"/>
  <c r="R565" i="38"/>
  <c r="O565" i="38"/>
  <c r="M565" i="38"/>
  <c r="R564" i="38"/>
  <c r="O564" i="38"/>
  <c r="M564" i="38"/>
  <c r="R563" i="38"/>
  <c r="O563" i="38"/>
  <c r="M563" i="38"/>
  <c r="R562" i="38"/>
  <c r="O562" i="38"/>
  <c r="M562" i="38"/>
  <c r="R561" i="38"/>
  <c r="O561" i="38"/>
  <c r="M561" i="38"/>
  <c r="R560" i="38"/>
  <c r="O560" i="38"/>
  <c r="M560" i="38"/>
  <c r="R559" i="38"/>
  <c r="O559" i="38"/>
  <c r="M559" i="38"/>
  <c r="P559" i="38" s="1"/>
  <c r="R558" i="38"/>
  <c r="O558" i="38"/>
  <c r="M558" i="38"/>
  <c r="R557" i="38"/>
  <c r="O557" i="38"/>
  <c r="M557" i="38"/>
  <c r="R556" i="38"/>
  <c r="O556" i="38"/>
  <c r="M556" i="38"/>
  <c r="R555" i="38"/>
  <c r="O555" i="38"/>
  <c r="M555" i="38"/>
  <c r="R554" i="38"/>
  <c r="O554" i="38"/>
  <c r="M554" i="38"/>
  <c r="R553" i="38"/>
  <c r="O553" i="38"/>
  <c r="M553" i="38"/>
  <c r="R552" i="38"/>
  <c r="O552" i="38"/>
  <c r="M552" i="38"/>
  <c r="R551" i="38"/>
  <c r="O551" i="38"/>
  <c r="M551" i="38"/>
  <c r="R550" i="38"/>
  <c r="O550" i="38"/>
  <c r="M550" i="38"/>
  <c r="R549" i="38"/>
  <c r="O549" i="38"/>
  <c r="M549" i="38"/>
  <c r="R548" i="38"/>
  <c r="O548" i="38"/>
  <c r="M548" i="38"/>
  <c r="R547" i="38"/>
  <c r="O547" i="38"/>
  <c r="M547" i="38"/>
  <c r="R546" i="38"/>
  <c r="O546" i="38"/>
  <c r="M546" i="38"/>
  <c r="R545" i="38"/>
  <c r="O545" i="38"/>
  <c r="M545" i="38"/>
  <c r="R544" i="38"/>
  <c r="O544" i="38"/>
  <c r="M544" i="38"/>
  <c r="R543" i="38"/>
  <c r="O543" i="38"/>
  <c r="M543" i="38"/>
  <c r="R542" i="38"/>
  <c r="O542" i="38"/>
  <c r="M542" i="38"/>
  <c r="R541" i="38"/>
  <c r="O541" i="38"/>
  <c r="M541" i="38"/>
  <c r="R540" i="38"/>
  <c r="O540" i="38"/>
  <c r="M540" i="38"/>
  <c r="R539" i="38"/>
  <c r="O539" i="38"/>
  <c r="M539" i="38"/>
  <c r="R538" i="38"/>
  <c r="O538" i="38"/>
  <c r="M538" i="38"/>
  <c r="R537" i="38"/>
  <c r="O537" i="38"/>
  <c r="M537" i="38"/>
  <c r="R536" i="38"/>
  <c r="O536" i="38"/>
  <c r="M536" i="38"/>
  <c r="R535" i="38"/>
  <c r="O535" i="38"/>
  <c r="M535" i="38"/>
  <c r="R534" i="38"/>
  <c r="O534" i="38"/>
  <c r="M534" i="38"/>
  <c r="R533" i="38"/>
  <c r="O533" i="38"/>
  <c r="M533" i="38"/>
  <c r="R532" i="38"/>
  <c r="O532" i="38"/>
  <c r="M532" i="38"/>
  <c r="R531" i="38"/>
  <c r="O531" i="38"/>
  <c r="M531" i="38"/>
  <c r="R530" i="38"/>
  <c r="O530" i="38"/>
  <c r="M530" i="38"/>
  <c r="R529" i="38"/>
  <c r="O529" i="38"/>
  <c r="M529" i="38"/>
  <c r="R528" i="38"/>
  <c r="O528" i="38"/>
  <c r="M528" i="38"/>
  <c r="R527" i="38"/>
  <c r="O527" i="38"/>
  <c r="M527" i="38"/>
  <c r="R526" i="38"/>
  <c r="O526" i="38"/>
  <c r="M526" i="38"/>
  <c r="R525" i="38"/>
  <c r="O525" i="38"/>
  <c r="M525" i="38"/>
  <c r="P525" i="38" s="1"/>
  <c r="R524" i="38"/>
  <c r="O524" i="38"/>
  <c r="M524" i="38"/>
  <c r="R523" i="38"/>
  <c r="O523" i="38"/>
  <c r="M523" i="38"/>
  <c r="R522" i="38"/>
  <c r="O522" i="38"/>
  <c r="M522" i="38"/>
  <c r="R521" i="38"/>
  <c r="O521" i="38"/>
  <c r="M521" i="38"/>
  <c r="R520" i="38"/>
  <c r="O520" i="38"/>
  <c r="M520" i="38"/>
  <c r="R519" i="38"/>
  <c r="O519" i="38"/>
  <c r="M519" i="38"/>
  <c r="R518" i="38"/>
  <c r="O518" i="38"/>
  <c r="M518" i="38"/>
  <c r="R517" i="38"/>
  <c r="O517" i="38"/>
  <c r="M517" i="38"/>
  <c r="R516" i="38"/>
  <c r="O516" i="38"/>
  <c r="M516" i="38"/>
  <c r="R515" i="38"/>
  <c r="O515" i="38"/>
  <c r="M515" i="38"/>
  <c r="R514" i="38"/>
  <c r="O514" i="38"/>
  <c r="M514" i="38"/>
  <c r="R513" i="38"/>
  <c r="O513" i="38"/>
  <c r="M513" i="38"/>
  <c r="P513" i="38" s="1"/>
  <c r="R512" i="38"/>
  <c r="O512" i="38"/>
  <c r="M512" i="38"/>
  <c r="R511" i="38"/>
  <c r="O511" i="38"/>
  <c r="M511" i="38"/>
  <c r="R510" i="38"/>
  <c r="O510" i="38"/>
  <c r="M510" i="38"/>
  <c r="R509" i="38"/>
  <c r="O509" i="38"/>
  <c r="M509" i="38"/>
  <c r="R508" i="38"/>
  <c r="O508" i="38"/>
  <c r="M508" i="38"/>
  <c r="R507" i="38"/>
  <c r="O507" i="38"/>
  <c r="M507" i="38"/>
  <c r="R506" i="38"/>
  <c r="O506" i="38"/>
  <c r="M506" i="38"/>
  <c r="R505" i="38"/>
  <c r="O505" i="38"/>
  <c r="M505" i="38"/>
  <c r="R504" i="38"/>
  <c r="O504" i="38"/>
  <c r="M504" i="38"/>
  <c r="R503" i="38"/>
  <c r="O503" i="38"/>
  <c r="M503" i="38"/>
  <c r="R502" i="38"/>
  <c r="O502" i="38"/>
  <c r="M502" i="38"/>
  <c r="R501" i="38"/>
  <c r="O501" i="38"/>
  <c r="M501" i="38"/>
  <c r="R500" i="38"/>
  <c r="O500" i="38"/>
  <c r="M500" i="38"/>
  <c r="R499" i="38"/>
  <c r="O499" i="38"/>
  <c r="M499" i="38"/>
  <c r="R498" i="38"/>
  <c r="O498" i="38"/>
  <c r="M498" i="38"/>
  <c r="R497" i="38"/>
  <c r="O497" i="38"/>
  <c r="M497" i="38"/>
  <c r="R496" i="38"/>
  <c r="O496" i="38"/>
  <c r="M496" i="38"/>
  <c r="R495" i="38"/>
  <c r="O495" i="38"/>
  <c r="M495" i="38"/>
  <c r="R494" i="38"/>
  <c r="O494" i="38"/>
  <c r="M494" i="38"/>
  <c r="R493" i="38"/>
  <c r="O493" i="38"/>
  <c r="M493" i="38"/>
  <c r="R492" i="38"/>
  <c r="O492" i="38"/>
  <c r="M492" i="38"/>
  <c r="R491" i="38"/>
  <c r="O491" i="38"/>
  <c r="M491" i="38"/>
  <c r="R490" i="38"/>
  <c r="O490" i="38"/>
  <c r="M490" i="38"/>
  <c r="R489" i="38"/>
  <c r="O489" i="38"/>
  <c r="M489" i="38"/>
  <c r="R488" i="38"/>
  <c r="O488" i="38"/>
  <c r="M488" i="38"/>
  <c r="R487" i="38"/>
  <c r="O487" i="38"/>
  <c r="M487" i="38"/>
  <c r="R486" i="38"/>
  <c r="O486" i="38"/>
  <c r="M486" i="38"/>
  <c r="R485" i="38"/>
  <c r="O485" i="38"/>
  <c r="M485" i="38"/>
  <c r="R484" i="38"/>
  <c r="O484" i="38"/>
  <c r="M484" i="38"/>
  <c r="R483" i="38"/>
  <c r="O483" i="38"/>
  <c r="M483" i="38"/>
  <c r="R482" i="38"/>
  <c r="O482" i="38"/>
  <c r="M482" i="38"/>
  <c r="R481" i="38"/>
  <c r="O481" i="38"/>
  <c r="M481" i="38"/>
  <c r="R480" i="38"/>
  <c r="O480" i="38"/>
  <c r="M480" i="38"/>
  <c r="R479" i="38"/>
  <c r="O479" i="38"/>
  <c r="M479" i="38"/>
  <c r="R478" i="38"/>
  <c r="O478" i="38"/>
  <c r="M478" i="38"/>
  <c r="R477" i="38"/>
  <c r="O477" i="38"/>
  <c r="M477" i="38"/>
  <c r="R476" i="38"/>
  <c r="O476" i="38"/>
  <c r="M476" i="38"/>
  <c r="R475" i="38"/>
  <c r="O475" i="38"/>
  <c r="M475" i="38"/>
  <c r="R474" i="38"/>
  <c r="O474" i="38"/>
  <c r="M474" i="38"/>
  <c r="R473" i="38"/>
  <c r="O473" i="38"/>
  <c r="M473" i="38"/>
  <c r="R472" i="38"/>
  <c r="O472" i="38"/>
  <c r="M472" i="38"/>
  <c r="R471" i="38"/>
  <c r="O471" i="38"/>
  <c r="M471" i="38"/>
  <c r="R470" i="38"/>
  <c r="O470" i="38"/>
  <c r="M470" i="38"/>
  <c r="R469" i="38"/>
  <c r="O469" i="38"/>
  <c r="M469" i="38"/>
  <c r="R468" i="38"/>
  <c r="O468" i="38"/>
  <c r="M468" i="38"/>
  <c r="R467" i="38"/>
  <c r="O467" i="38"/>
  <c r="M467" i="38"/>
  <c r="R466" i="38"/>
  <c r="O466" i="38"/>
  <c r="M466" i="38"/>
  <c r="R465" i="38"/>
  <c r="O465" i="38"/>
  <c r="M465" i="38"/>
  <c r="R464" i="38"/>
  <c r="O464" i="38"/>
  <c r="M464" i="38"/>
  <c r="R463" i="38"/>
  <c r="O463" i="38"/>
  <c r="M463" i="38"/>
  <c r="R462" i="38"/>
  <c r="O462" i="38"/>
  <c r="M462" i="38"/>
  <c r="R461" i="38"/>
  <c r="O461" i="38"/>
  <c r="M461" i="38"/>
  <c r="R460" i="38"/>
  <c r="O460" i="38"/>
  <c r="M460" i="38"/>
  <c r="R459" i="38"/>
  <c r="O459" i="38"/>
  <c r="M459" i="38"/>
  <c r="R458" i="38"/>
  <c r="O458" i="38"/>
  <c r="M458" i="38"/>
  <c r="R457" i="38"/>
  <c r="O457" i="38"/>
  <c r="M457" i="38"/>
  <c r="R456" i="38"/>
  <c r="O456" i="38"/>
  <c r="M456" i="38"/>
  <c r="R455" i="38"/>
  <c r="O455" i="38"/>
  <c r="M455" i="38"/>
  <c r="R454" i="38"/>
  <c r="O454" i="38"/>
  <c r="M454" i="38"/>
  <c r="R453" i="38"/>
  <c r="O453" i="38"/>
  <c r="M453" i="38"/>
  <c r="R452" i="38"/>
  <c r="O452" i="38"/>
  <c r="M452" i="38"/>
  <c r="R451" i="38"/>
  <c r="O451" i="38"/>
  <c r="M451" i="38"/>
  <c r="R450" i="38"/>
  <c r="O450" i="38"/>
  <c r="M450" i="38"/>
  <c r="R449" i="38"/>
  <c r="O449" i="38"/>
  <c r="M449" i="38"/>
  <c r="R448" i="38"/>
  <c r="O448" i="38"/>
  <c r="M448" i="38"/>
  <c r="R447" i="38"/>
  <c r="O447" i="38"/>
  <c r="M447" i="38"/>
  <c r="R446" i="38"/>
  <c r="O446" i="38"/>
  <c r="M446" i="38"/>
  <c r="R445" i="38"/>
  <c r="O445" i="38"/>
  <c r="M445" i="38"/>
  <c r="R444" i="38"/>
  <c r="O444" i="38"/>
  <c r="M444" i="38"/>
  <c r="R443" i="38"/>
  <c r="O443" i="38"/>
  <c r="M443" i="38"/>
  <c r="R442" i="38"/>
  <c r="O442" i="38"/>
  <c r="M442" i="38"/>
  <c r="R441" i="38"/>
  <c r="O441" i="38"/>
  <c r="M441" i="38"/>
  <c r="R440" i="38"/>
  <c r="O440" i="38"/>
  <c r="M440" i="38"/>
  <c r="R439" i="38"/>
  <c r="O439" i="38"/>
  <c r="M439" i="38"/>
  <c r="R438" i="38"/>
  <c r="O438" i="38"/>
  <c r="M438" i="38"/>
  <c r="R437" i="38"/>
  <c r="O437" i="38"/>
  <c r="M437" i="38"/>
  <c r="R436" i="38"/>
  <c r="O436" i="38"/>
  <c r="M436" i="38"/>
  <c r="R435" i="38"/>
  <c r="O435" i="38"/>
  <c r="M435" i="38"/>
  <c r="R434" i="38"/>
  <c r="O434" i="38"/>
  <c r="M434" i="38"/>
  <c r="R433" i="38"/>
  <c r="O433" i="38"/>
  <c r="M433" i="38"/>
  <c r="R432" i="38"/>
  <c r="O432" i="38"/>
  <c r="M432" i="38"/>
  <c r="R431" i="38"/>
  <c r="O431" i="38"/>
  <c r="M431" i="38"/>
  <c r="R430" i="38"/>
  <c r="O430" i="38"/>
  <c r="M430" i="38"/>
  <c r="R429" i="38"/>
  <c r="O429" i="38"/>
  <c r="M429" i="38"/>
  <c r="R428" i="38"/>
  <c r="O428" i="38"/>
  <c r="M428" i="38"/>
  <c r="R427" i="38"/>
  <c r="O427" i="38"/>
  <c r="M427" i="38"/>
  <c r="R426" i="38"/>
  <c r="O426" i="38"/>
  <c r="M426" i="38"/>
  <c r="R425" i="38"/>
  <c r="O425" i="38"/>
  <c r="M425" i="38"/>
  <c r="R424" i="38"/>
  <c r="O424" i="38"/>
  <c r="M424" i="38"/>
  <c r="R423" i="38"/>
  <c r="O423" i="38"/>
  <c r="M423" i="38"/>
  <c r="R422" i="38"/>
  <c r="O422" i="38"/>
  <c r="M422" i="38"/>
  <c r="R421" i="38"/>
  <c r="O421" i="38"/>
  <c r="M421" i="38"/>
  <c r="R420" i="38"/>
  <c r="O420" i="38"/>
  <c r="M420" i="38"/>
  <c r="R419" i="38"/>
  <c r="O419" i="38"/>
  <c r="M419" i="38"/>
  <c r="R418" i="38"/>
  <c r="O418" i="38"/>
  <c r="M418" i="38"/>
  <c r="R417" i="38"/>
  <c r="O417" i="38"/>
  <c r="M417" i="38"/>
  <c r="R416" i="38"/>
  <c r="O416" i="38"/>
  <c r="M416" i="38"/>
  <c r="R415" i="38"/>
  <c r="O415" i="38"/>
  <c r="M415" i="38"/>
  <c r="R414" i="38"/>
  <c r="O414" i="38"/>
  <c r="M414" i="38"/>
  <c r="R413" i="38"/>
  <c r="O413" i="38"/>
  <c r="M413" i="38"/>
  <c r="R412" i="38"/>
  <c r="O412" i="38"/>
  <c r="M412" i="38"/>
  <c r="R411" i="38"/>
  <c r="O411" i="38"/>
  <c r="M411" i="38"/>
  <c r="R410" i="38"/>
  <c r="O410" i="38"/>
  <c r="M410" i="38"/>
  <c r="R409" i="38"/>
  <c r="O409" i="38"/>
  <c r="M409" i="38"/>
  <c r="R408" i="38"/>
  <c r="O408" i="38"/>
  <c r="M408" i="38"/>
  <c r="R407" i="38"/>
  <c r="O407" i="38"/>
  <c r="M407" i="38"/>
  <c r="P407" i="38" s="1"/>
  <c r="R406" i="38"/>
  <c r="O406" i="38"/>
  <c r="M406" i="38"/>
  <c r="R405" i="38"/>
  <c r="O405" i="38"/>
  <c r="M405" i="38"/>
  <c r="R404" i="38"/>
  <c r="O404" i="38"/>
  <c r="M404" i="38"/>
  <c r="R403" i="38"/>
  <c r="O403" i="38"/>
  <c r="M403" i="38"/>
  <c r="R402" i="38"/>
  <c r="O402" i="38"/>
  <c r="M402" i="38"/>
  <c r="R401" i="38"/>
  <c r="O401" i="38"/>
  <c r="M401" i="38"/>
  <c r="R400" i="38"/>
  <c r="O400" i="38"/>
  <c r="M400" i="38"/>
  <c r="R399" i="38"/>
  <c r="O399" i="38"/>
  <c r="M399" i="38"/>
  <c r="R398" i="38"/>
  <c r="O398" i="38"/>
  <c r="M398" i="38"/>
  <c r="R397" i="38"/>
  <c r="O397" i="38"/>
  <c r="M397" i="38"/>
  <c r="R396" i="38"/>
  <c r="O396" i="38"/>
  <c r="M396" i="38"/>
  <c r="R395" i="38"/>
  <c r="O395" i="38"/>
  <c r="M395" i="38"/>
  <c r="R394" i="38"/>
  <c r="O394" i="38"/>
  <c r="M394" i="38"/>
  <c r="R393" i="38"/>
  <c r="O393" i="38"/>
  <c r="M393" i="38"/>
  <c r="R392" i="38"/>
  <c r="O392" i="38"/>
  <c r="M392" i="38"/>
  <c r="P392" i="38" s="1"/>
  <c r="R391" i="38"/>
  <c r="O391" i="38"/>
  <c r="M391" i="38"/>
  <c r="R390" i="38"/>
  <c r="O390" i="38"/>
  <c r="M390" i="38"/>
  <c r="R389" i="38"/>
  <c r="O389" i="38"/>
  <c r="M389" i="38"/>
  <c r="R388" i="38"/>
  <c r="O388" i="38"/>
  <c r="M388" i="38"/>
  <c r="R387" i="38"/>
  <c r="O387" i="38"/>
  <c r="M387" i="38"/>
  <c r="R386" i="38"/>
  <c r="O386" i="38"/>
  <c r="M386" i="38"/>
  <c r="R385" i="38"/>
  <c r="O385" i="38"/>
  <c r="M385" i="38"/>
  <c r="R384" i="38"/>
  <c r="O384" i="38"/>
  <c r="M384" i="38"/>
  <c r="R383" i="38"/>
  <c r="O383" i="38"/>
  <c r="M383" i="38"/>
  <c r="R382" i="38"/>
  <c r="O382" i="38"/>
  <c r="M382" i="38"/>
  <c r="R381" i="38"/>
  <c r="O381" i="38"/>
  <c r="M381" i="38"/>
  <c r="R380" i="38"/>
  <c r="O380" i="38"/>
  <c r="M380" i="38"/>
  <c r="R379" i="38"/>
  <c r="O379" i="38"/>
  <c r="M379" i="38"/>
  <c r="R378" i="38"/>
  <c r="O378" i="38"/>
  <c r="M378" i="38"/>
  <c r="R377" i="38"/>
  <c r="O377" i="38"/>
  <c r="M377" i="38"/>
  <c r="R376" i="38"/>
  <c r="O376" i="38"/>
  <c r="M376" i="38"/>
  <c r="R375" i="38"/>
  <c r="O375" i="38"/>
  <c r="M375" i="38"/>
  <c r="R374" i="38"/>
  <c r="O374" i="38"/>
  <c r="M374" i="38"/>
  <c r="R373" i="38"/>
  <c r="O373" i="38"/>
  <c r="M373" i="38"/>
  <c r="R372" i="38"/>
  <c r="O372" i="38"/>
  <c r="M372" i="38"/>
  <c r="R371" i="38"/>
  <c r="O371" i="38"/>
  <c r="M371" i="38"/>
  <c r="R370" i="38"/>
  <c r="O370" i="38"/>
  <c r="M370" i="38"/>
  <c r="R369" i="38"/>
  <c r="O369" i="38"/>
  <c r="M369" i="38"/>
  <c r="R368" i="38"/>
  <c r="O368" i="38"/>
  <c r="M368" i="38"/>
  <c r="R367" i="38"/>
  <c r="O367" i="38"/>
  <c r="M367" i="38"/>
  <c r="R366" i="38"/>
  <c r="O366" i="38"/>
  <c r="M366" i="38"/>
  <c r="R365" i="38"/>
  <c r="O365" i="38"/>
  <c r="M365" i="38"/>
  <c r="P365" i="38" s="1"/>
  <c r="R364" i="38"/>
  <c r="O364" i="38"/>
  <c r="M364" i="38"/>
  <c r="R363" i="38"/>
  <c r="O363" i="38"/>
  <c r="M363" i="38"/>
  <c r="R362" i="38"/>
  <c r="O362" i="38"/>
  <c r="M362" i="38"/>
  <c r="R361" i="38"/>
  <c r="O361" i="38"/>
  <c r="M361" i="38"/>
  <c r="R360" i="38"/>
  <c r="O360" i="38"/>
  <c r="M360" i="38"/>
  <c r="R359" i="38"/>
  <c r="O359" i="38"/>
  <c r="M359" i="38"/>
  <c r="P359" i="38" s="1"/>
  <c r="R358" i="38"/>
  <c r="O358" i="38"/>
  <c r="M358" i="38"/>
  <c r="R357" i="38"/>
  <c r="O357" i="38"/>
  <c r="M357" i="38"/>
  <c r="R356" i="38"/>
  <c r="O356" i="38"/>
  <c r="M356" i="38"/>
  <c r="R355" i="38"/>
  <c r="O355" i="38"/>
  <c r="M355" i="38"/>
  <c r="R354" i="38"/>
  <c r="O354" i="38"/>
  <c r="M354" i="38"/>
  <c r="R353" i="38"/>
  <c r="O353" i="38"/>
  <c r="M353" i="38"/>
  <c r="R352" i="38"/>
  <c r="O352" i="38"/>
  <c r="M352" i="38"/>
  <c r="R351" i="38"/>
  <c r="O351" i="38"/>
  <c r="M351" i="38"/>
  <c r="R350" i="38"/>
  <c r="O350" i="38"/>
  <c r="M350" i="38"/>
  <c r="R349" i="38"/>
  <c r="O349" i="38"/>
  <c r="M349" i="38"/>
  <c r="R348" i="38"/>
  <c r="O348" i="38"/>
  <c r="M348" i="38"/>
  <c r="R347" i="38"/>
  <c r="O347" i="38"/>
  <c r="M347" i="38"/>
  <c r="R346" i="38"/>
  <c r="O346" i="38"/>
  <c r="M346" i="38"/>
  <c r="R345" i="38"/>
  <c r="O345" i="38"/>
  <c r="M345" i="38"/>
  <c r="R344" i="38"/>
  <c r="O344" i="38"/>
  <c r="M344" i="38"/>
  <c r="R343" i="38"/>
  <c r="O343" i="38"/>
  <c r="M343" i="38"/>
  <c r="R342" i="38"/>
  <c r="O342" i="38"/>
  <c r="M342" i="38"/>
  <c r="R341" i="38"/>
  <c r="O341" i="38"/>
  <c r="M341" i="38"/>
  <c r="R340" i="38"/>
  <c r="O340" i="38"/>
  <c r="M340" i="38"/>
  <c r="R339" i="38"/>
  <c r="O339" i="38"/>
  <c r="M339" i="38"/>
  <c r="R338" i="38"/>
  <c r="O338" i="38"/>
  <c r="M338" i="38"/>
  <c r="R337" i="38"/>
  <c r="O337" i="38"/>
  <c r="M337" i="38"/>
  <c r="R336" i="38"/>
  <c r="O336" i="38"/>
  <c r="M336" i="38"/>
  <c r="R335" i="38"/>
  <c r="O335" i="38"/>
  <c r="M335" i="38"/>
  <c r="R334" i="38"/>
  <c r="O334" i="38"/>
  <c r="M334" i="38"/>
  <c r="R333" i="38"/>
  <c r="O333" i="38"/>
  <c r="M333" i="38"/>
  <c r="R332" i="38"/>
  <c r="O332" i="38"/>
  <c r="M332" i="38"/>
  <c r="R331" i="38"/>
  <c r="O331" i="38"/>
  <c r="M331" i="38"/>
  <c r="R330" i="38"/>
  <c r="O330" i="38"/>
  <c r="M330" i="38"/>
  <c r="R329" i="38"/>
  <c r="O329" i="38"/>
  <c r="M329" i="38"/>
  <c r="R328" i="38"/>
  <c r="O328" i="38"/>
  <c r="M328" i="38"/>
  <c r="R327" i="38"/>
  <c r="O327" i="38"/>
  <c r="M327" i="38"/>
  <c r="P327" i="38" s="1"/>
  <c r="R326" i="38"/>
  <c r="O326" i="38"/>
  <c r="M326" i="38"/>
  <c r="R325" i="38"/>
  <c r="O325" i="38"/>
  <c r="M325" i="38"/>
  <c r="R324" i="38"/>
  <c r="O324" i="38"/>
  <c r="M324" i="38"/>
  <c r="R323" i="38"/>
  <c r="O323" i="38"/>
  <c r="M323" i="38"/>
  <c r="R322" i="38"/>
  <c r="O322" i="38"/>
  <c r="M322" i="38"/>
  <c r="R321" i="38"/>
  <c r="O321" i="38"/>
  <c r="M321" i="38"/>
  <c r="R320" i="38"/>
  <c r="O320" i="38"/>
  <c r="M320" i="38"/>
  <c r="R319" i="38"/>
  <c r="O319" i="38"/>
  <c r="M319" i="38"/>
  <c r="R318" i="38"/>
  <c r="O318" i="38"/>
  <c r="M318" i="38"/>
  <c r="R317" i="38"/>
  <c r="O317" i="38"/>
  <c r="M317" i="38"/>
  <c r="R316" i="38"/>
  <c r="O316" i="38"/>
  <c r="M316" i="38"/>
  <c r="R315" i="38"/>
  <c r="O315" i="38"/>
  <c r="M315" i="38"/>
  <c r="R314" i="38"/>
  <c r="O314" i="38"/>
  <c r="M314" i="38"/>
  <c r="R313" i="38"/>
  <c r="O313" i="38"/>
  <c r="M313" i="38"/>
  <c r="R312" i="38"/>
  <c r="O312" i="38"/>
  <c r="M312" i="38"/>
  <c r="P312" i="38" s="1"/>
  <c r="R311" i="38"/>
  <c r="O311" i="38"/>
  <c r="M311" i="38"/>
  <c r="P311" i="38" s="1"/>
  <c r="R310" i="38"/>
  <c r="O310" i="38"/>
  <c r="M310" i="38"/>
  <c r="R309" i="38"/>
  <c r="O309" i="38"/>
  <c r="M309" i="38"/>
  <c r="R308" i="38"/>
  <c r="O308" i="38"/>
  <c r="M308" i="38"/>
  <c r="P308" i="38" s="1"/>
  <c r="R307" i="38"/>
  <c r="O307" i="38"/>
  <c r="M307" i="38"/>
  <c r="R306" i="38"/>
  <c r="O306" i="38"/>
  <c r="M306" i="38"/>
  <c r="R305" i="38"/>
  <c r="O305" i="38"/>
  <c r="M305" i="38"/>
  <c r="R304" i="38"/>
  <c r="O304" i="38"/>
  <c r="M304" i="38"/>
  <c r="R303" i="38"/>
  <c r="O303" i="38"/>
  <c r="M303" i="38"/>
  <c r="R302" i="38"/>
  <c r="O302" i="38"/>
  <c r="M302" i="38"/>
  <c r="R301" i="38"/>
  <c r="O301" i="38"/>
  <c r="M301" i="38"/>
  <c r="P301" i="38" s="1"/>
  <c r="R300" i="38"/>
  <c r="O300" i="38"/>
  <c r="M300" i="38"/>
  <c r="R299" i="38"/>
  <c r="O299" i="38"/>
  <c r="M299" i="38"/>
  <c r="R298" i="38"/>
  <c r="O298" i="38"/>
  <c r="M298" i="38"/>
  <c r="R297" i="38"/>
  <c r="O297" i="38"/>
  <c r="M297" i="38"/>
  <c r="P297" i="38" s="1"/>
  <c r="R296" i="38"/>
  <c r="O296" i="38"/>
  <c r="M296" i="38"/>
  <c r="R295" i="38"/>
  <c r="O295" i="38"/>
  <c r="M295" i="38"/>
  <c r="R294" i="38"/>
  <c r="O294" i="38"/>
  <c r="M294" i="38"/>
  <c r="R293" i="38"/>
  <c r="O293" i="38"/>
  <c r="M293" i="38"/>
  <c r="R292" i="38"/>
  <c r="O292" i="38"/>
  <c r="M292" i="38"/>
  <c r="R291" i="38"/>
  <c r="O291" i="38"/>
  <c r="M291" i="38"/>
  <c r="R290" i="38"/>
  <c r="O290" i="38"/>
  <c r="M290" i="38"/>
  <c r="R289" i="38"/>
  <c r="O289" i="38"/>
  <c r="M289" i="38"/>
  <c r="R288" i="38"/>
  <c r="O288" i="38"/>
  <c r="M288" i="38"/>
  <c r="R287" i="38"/>
  <c r="O287" i="38"/>
  <c r="M287" i="38"/>
  <c r="R286" i="38"/>
  <c r="O286" i="38"/>
  <c r="M286" i="38"/>
  <c r="R285" i="38"/>
  <c r="O285" i="38"/>
  <c r="M285" i="38"/>
  <c r="R284" i="38"/>
  <c r="O284" i="38"/>
  <c r="M284" i="38"/>
  <c r="R283" i="38"/>
  <c r="O283" i="38"/>
  <c r="M283" i="38"/>
  <c r="P283" i="38" s="1"/>
  <c r="R282" i="38"/>
  <c r="O282" i="38"/>
  <c r="M282" i="38"/>
  <c r="R281" i="38"/>
  <c r="O281" i="38"/>
  <c r="M281" i="38"/>
  <c r="R280" i="38"/>
  <c r="O280" i="38"/>
  <c r="M280" i="38"/>
  <c r="R279" i="38"/>
  <c r="O279" i="38"/>
  <c r="M279" i="38"/>
  <c r="R278" i="38"/>
  <c r="O278" i="38"/>
  <c r="M278" i="38"/>
  <c r="P278" i="38" s="1"/>
  <c r="R277" i="38"/>
  <c r="O277" i="38"/>
  <c r="M277" i="38"/>
  <c r="R276" i="38"/>
  <c r="O276" i="38"/>
  <c r="M276" i="38"/>
  <c r="R275" i="38"/>
  <c r="O275" i="38"/>
  <c r="M275" i="38"/>
  <c r="R274" i="38"/>
  <c r="O274" i="38"/>
  <c r="M274" i="38"/>
  <c r="R273" i="38"/>
  <c r="O273" i="38"/>
  <c r="M273" i="38"/>
  <c r="R272" i="38"/>
  <c r="O272" i="38"/>
  <c r="M272" i="38"/>
  <c r="R271" i="38"/>
  <c r="O271" i="38"/>
  <c r="M271" i="38"/>
  <c r="R270" i="38"/>
  <c r="O270" i="38"/>
  <c r="M270" i="38"/>
  <c r="P270" i="38" s="1"/>
  <c r="R269" i="38"/>
  <c r="O269" i="38"/>
  <c r="M269" i="38"/>
  <c r="R268" i="38"/>
  <c r="O268" i="38"/>
  <c r="M268" i="38"/>
  <c r="R267" i="38"/>
  <c r="O267" i="38"/>
  <c r="M267" i="38"/>
  <c r="R266" i="38"/>
  <c r="O266" i="38"/>
  <c r="M266" i="38"/>
  <c r="R265" i="38"/>
  <c r="O265" i="38"/>
  <c r="M265" i="38"/>
  <c r="R264" i="38"/>
  <c r="O264" i="38"/>
  <c r="M264" i="38"/>
  <c r="R263" i="38"/>
  <c r="O263" i="38"/>
  <c r="M263" i="38"/>
  <c r="R262" i="38"/>
  <c r="O262" i="38"/>
  <c r="M262" i="38"/>
  <c r="R261" i="38"/>
  <c r="O261" i="38"/>
  <c r="M261" i="38"/>
  <c r="R260" i="38"/>
  <c r="O260" i="38"/>
  <c r="M260" i="38"/>
  <c r="R259" i="38"/>
  <c r="O259" i="38"/>
  <c r="M259" i="38"/>
  <c r="R258" i="38"/>
  <c r="O258" i="38"/>
  <c r="M258" i="38"/>
  <c r="R257" i="38"/>
  <c r="O257" i="38"/>
  <c r="M257" i="38"/>
  <c r="R256" i="38"/>
  <c r="O256" i="38"/>
  <c r="M256" i="38"/>
  <c r="R255" i="38"/>
  <c r="O255" i="38"/>
  <c r="M255" i="38"/>
  <c r="R254" i="38"/>
  <c r="O254" i="38"/>
  <c r="M254" i="38"/>
  <c r="R253" i="38"/>
  <c r="O253" i="38"/>
  <c r="M253" i="38"/>
  <c r="R252" i="38"/>
  <c r="O252" i="38"/>
  <c r="M252" i="38"/>
  <c r="R251" i="38"/>
  <c r="O251" i="38"/>
  <c r="M251" i="38"/>
  <c r="R250" i="38"/>
  <c r="O250" i="38"/>
  <c r="M250" i="38"/>
  <c r="R249" i="38"/>
  <c r="O249" i="38"/>
  <c r="M249" i="38"/>
  <c r="P249" i="38" s="1"/>
  <c r="R248" i="38"/>
  <c r="O248" i="38"/>
  <c r="M248" i="38"/>
  <c r="R247" i="38"/>
  <c r="O247" i="38"/>
  <c r="M247" i="38"/>
  <c r="R246" i="38"/>
  <c r="O246" i="38"/>
  <c r="M246" i="38"/>
  <c r="R245" i="38"/>
  <c r="O245" i="38"/>
  <c r="M245" i="38"/>
  <c r="R244" i="38"/>
  <c r="O244" i="38"/>
  <c r="M244" i="38"/>
  <c r="R243" i="38"/>
  <c r="O243" i="38"/>
  <c r="M243" i="38"/>
  <c r="R242" i="38"/>
  <c r="O242" i="38"/>
  <c r="M242" i="38"/>
  <c r="R241" i="38"/>
  <c r="O241" i="38"/>
  <c r="M241" i="38"/>
  <c r="R240" i="38"/>
  <c r="O240" i="38"/>
  <c r="M240" i="38"/>
  <c r="R239" i="38"/>
  <c r="O239" i="38"/>
  <c r="M239" i="38"/>
  <c r="R238" i="38"/>
  <c r="O238" i="38"/>
  <c r="M238" i="38"/>
  <c r="R237" i="38"/>
  <c r="O237" i="38"/>
  <c r="M237" i="38"/>
  <c r="P237" i="38" s="1"/>
  <c r="R236" i="38"/>
  <c r="O236" i="38"/>
  <c r="M236" i="38"/>
  <c r="R235" i="38"/>
  <c r="O235" i="38"/>
  <c r="M235" i="38"/>
  <c r="R234" i="38"/>
  <c r="O234" i="38"/>
  <c r="M234" i="38"/>
  <c r="R233" i="38"/>
  <c r="O233" i="38"/>
  <c r="M233" i="38"/>
  <c r="R232" i="38"/>
  <c r="O232" i="38"/>
  <c r="M232" i="38"/>
  <c r="R231" i="38"/>
  <c r="O231" i="38"/>
  <c r="M231" i="38"/>
  <c r="R230" i="38"/>
  <c r="O230" i="38"/>
  <c r="M230" i="38"/>
  <c r="R229" i="38"/>
  <c r="O229" i="38"/>
  <c r="M229" i="38"/>
  <c r="R228" i="38"/>
  <c r="O228" i="38"/>
  <c r="M228" i="38"/>
  <c r="R227" i="38"/>
  <c r="O227" i="38"/>
  <c r="M227" i="38"/>
  <c r="R226" i="38"/>
  <c r="O226" i="38"/>
  <c r="M226" i="38"/>
  <c r="R225" i="38"/>
  <c r="O225" i="38"/>
  <c r="M225" i="38"/>
  <c r="R224" i="38"/>
  <c r="O224" i="38"/>
  <c r="M224" i="38"/>
  <c r="R223" i="38"/>
  <c r="O223" i="38"/>
  <c r="M223" i="38"/>
  <c r="R222" i="38"/>
  <c r="O222" i="38"/>
  <c r="M222" i="38"/>
  <c r="P222" i="38" s="1"/>
  <c r="R221" i="38"/>
  <c r="O221" i="38"/>
  <c r="M221" i="38"/>
  <c r="R220" i="38"/>
  <c r="O220" i="38"/>
  <c r="M220" i="38"/>
  <c r="R219" i="38"/>
  <c r="O219" i="38"/>
  <c r="M219" i="38"/>
  <c r="R218" i="38"/>
  <c r="O218" i="38"/>
  <c r="M218" i="38"/>
  <c r="R217" i="38"/>
  <c r="O217" i="38"/>
  <c r="M217" i="38"/>
  <c r="R216" i="38"/>
  <c r="O216" i="38"/>
  <c r="M216" i="38"/>
  <c r="R215" i="38"/>
  <c r="O215" i="38"/>
  <c r="M215" i="38"/>
  <c r="R214" i="38"/>
  <c r="O214" i="38"/>
  <c r="M214" i="38"/>
  <c r="R213" i="38"/>
  <c r="O213" i="38"/>
  <c r="M213" i="38"/>
  <c r="P213" i="38" s="1"/>
  <c r="R212" i="38"/>
  <c r="O212" i="38"/>
  <c r="M212" i="38"/>
  <c r="R211" i="38"/>
  <c r="O211" i="38"/>
  <c r="M211" i="38"/>
  <c r="P211" i="38" s="1"/>
  <c r="R210" i="38"/>
  <c r="O210" i="38"/>
  <c r="M210" i="38"/>
  <c r="R209" i="38"/>
  <c r="O209" i="38"/>
  <c r="M209" i="38"/>
  <c r="R208" i="38"/>
  <c r="O208" i="38"/>
  <c r="M208" i="38"/>
  <c r="R207" i="38"/>
  <c r="O207" i="38"/>
  <c r="M207" i="38"/>
  <c r="R206" i="38"/>
  <c r="O206" i="38"/>
  <c r="M206" i="38"/>
  <c r="R205" i="38"/>
  <c r="O205" i="38"/>
  <c r="M205" i="38"/>
  <c r="R204" i="38"/>
  <c r="O204" i="38"/>
  <c r="M204" i="38"/>
  <c r="R203" i="38"/>
  <c r="O203" i="38"/>
  <c r="M203" i="38"/>
  <c r="R202" i="38"/>
  <c r="O202" i="38"/>
  <c r="M202" i="38"/>
  <c r="R201" i="38"/>
  <c r="O201" i="38"/>
  <c r="M201" i="38"/>
  <c r="R200" i="38"/>
  <c r="O200" i="38"/>
  <c r="M200" i="38"/>
  <c r="R199" i="38"/>
  <c r="O199" i="38"/>
  <c r="M199" i="38"/>
  <c r="R198" i="38"/>
  <c r="O198" i="38"/>
  <c r="M198" i="38"/>
  <c r="R197" i="38"/>
  <c r="O197" i="38"/>
  <c r="M197" i="38"/>
  <c r="R196" i="38"/>
  <c r="O196" i="38"/>
  <c r="M196" i="38"/>
  <c r="R195" i="38"/>
  <c r="O195" i="38"/>
  <c r="M195" i="38"/>
  <c r="R194" i="38"/>
  <c r="O194" i="38"/>
  <c r="M194" i="38"/>
  <c r="R193" i="38"/>
  <c r="O193" i="38"/>
  <c r="M193" i="38"/>
  <c r="R192" i="38"/>
  <c r="O192" i="38"/>
  <c r="M192" i="38"/>
  <c r="P192" i="38" s="1"/>
  <c r="R191" i="38"/>
  <c r="O191" i="38"/>
  <c r="M191" i="38"/>
  <c r="R190" i="38"/>
  <c r="O190" i="38"/>
  <c r="M190" i="38"/>
  <c r="R189" i="38"/>
  <c r="O189" i="38"/>
  <c r="M189" i="38"/>
  <c r="R188" i="38"/>
  <c r="O188" i="38"/>
  <c r="M188" i="38"/>
  <c r="R187" i="38"/>
  <c r="O187" i="38"/>
  <c r="M187" i="38"/>
  <c r="R186" i="38"/>
  <c r="O186" i="38"/>
  <c r="M186" i="38"/>
  <c r="R185" i="38"/>
  <c r="O185" i="38"/>
  <c r="M185" i="38"/>
  <c r="R184" i="38"/>
  <c r="O184" i="38"/>
  <c r="M184" i="38"/>
  <c r="R183" i="38"/>
  <c r="O183" i="38"/>
  <c r="M183" i="38"/>
  <c r="R182" i="38"/>
  <c r="O182" i="38"/>
  <c r="M182" i="38"/>
  <c r="R181" i="38"/>
  <c r="O181" i="38"/>
  <c r="M181" i="38"/>
  <c r="R180" i="38"/>
  <c r="O180" i="38"/>
  <c r="M180" i="38"/>
  <c r="R179" i="38"/>
  <c r="O179" i="38"/>
  <c r="M179" i="38"/>
  <c r="R178" i="38"/>
  <c r="O178" i="38"/>
  <c r="M178" i="38"/>
  <c r="R177" i="38"/>
  <c r="O177" i="38"/>
  <c r="M177" i="38"/>
  <c r="R176" i="38"/>
  <c r="O176" i="38"/>
  <c r="M176" i="38"/>
  <c r="R175" i="38"/>
  <c r="O175" i="38"/>
  <c r="M175" i="38"/>
  <c r="R174" i="38"/>
  <c r="O174" i="38"/>
  <c r="M174" i="38"/>
  <c r="R173" i="38"/>
  <c r="O173" i="38"/>
  <c r="M173" i="38"/>
  <c r="R172" i="38"/>
  <c r="O172" i="38"/>
  <c r="M172" i="38"/>
  <c r="R171" i="38"/>
  <c r="O171" i="38"/>
  <c r="M171" i="38"/>
  <c r="R170" i="38"/>
  <c r="O170" i="38"/>
  <c r="M170" i="38"/>
  <c r="R169" i="38"/>
  <c r="O169" i="38"/>
  <c r="M169" i="38"/>
  <c r="R168" i="38"/>
  <c r="O168" i="38"/>
  <c r="M168" i="38"/>
  <c r="R167" i="38"/>
  <c r="O167" i="38"/>
  <c r="M167" i="38"/>
  <c r="R166" i="38"/>
  <c r="O166" i="38"/>
  <c r="M166" i="38"/>
  <c r="R165" i="38"/>
  <c r="O165" i="38"/>
  <c r="M165" i="38"/>
  <c r="R164" i="38"/>
  <c r="O164" i="38"/>
  <c r="M164" i="38"/>
  <c r="R163" i="38"/>
  <c r="O163" i="38"/>
  <c r="M163" i="38"/>
  <c r="R162" i="38"/>
  <c r="O162" i="38"/>
  <c r="M162" i="38"/>
  <c r="R161" i="38"/>
  <c r="O161" i="38"/>
  <c r="M161" i="38"/>
  <c r="R160" i="38"/>
  <c r="O160" i="38"/>
  <c r="M160" i="38"/>
  <c r="R159" i="38"/>
  <c r="O159" i="38"/>
  <c r="M159" i="38"/>
  <c r="R158" i="38"/>
  <c r="O158" i="38"/>
  <c r="M158" i="38"/>
  <c r="R157" i="38"/>
  <c r="O157" i="38"/>
  <c r="M157" i="38"/>
  <c r="R156" i="38"/>
  <c r="O156" i="38"/>
  <c r="M156" i="38"/>
  <c r="R155" i="38"/>
  <c r="O155" i="38"/>
  <c r="M155" i="38"/>
  <c r="R154" i="38"/>
  <c r="O154" i="38"/>
  <c r="M154" i="38"/>
  <c r="R153" i="38"/>
  <c r="O153" i="38"/>
  <c r="M153" i="38"/>
  <c r="R152" i="38"/>
  <c r="O152" i="38"/>
  <c r="M152" i="38"/>
  <c r="R151" i="38"/>
  <c r="O151" i="38"/>
  <c r="M151" i="38"/>
  <c r="R150" i="38"/>
  <c r="O150" i="38"/>
  <c r="M150" i="38"/>
  <c r="R149" i="38"/>
  <c r="O149" i="38"/>
  <c r="M149" i="38"/>
  <c r="R148" i="38"/>
  <c r="O148" i="38"/>
  <c r="M148" i="38"/>
  <c r="R147" i="38"/>
  <c r="O147" i="38"/>
  <c r="M147" i="38"/>
  <c r="R146" i="38"/>
  <c r="O146" i="38"/>
  <c r="M146" i="38"/>
  <c r="R145" i="38"/>
  <c r="O145" i="38"/>
  <c r="M145" i="38"/>
  <c r="R144" i="38"/>
  <c r="O144" i="38"/>
  <c r="M144" i="38"/>
  <c r="R143" i="38"/>
  <c r="O143" i="38"/>
  <c r="M143" i="38"/>
  <c r="R142" i="38"/>
  <c r="O142" i="38"/>
  <c r="M142" i="38"/>
  <c r="R141" i="38"/>
  <c r="O141" i="38"/>
  <c r="M141" i="38"/>
  <c r="R140" i="38"/>
  <c r="O140" i="38"/>
  <c r="M140" i="38"/>
  <c r="R139" i="38"/>
  <c r="O139" i="38"/>
  <c r="M139" i="38"/>
  <c r="R138" i="38"/>
  <c r="O138" i="38"/>
  <c r="M138" i="38"/>
  <c r="R137" i="38"/>
  <c r="O137" i="38"/>
  <c r="M137" i="38"/>
  <c r="R136" i="38"/>
  <c r="O136" i="38"/>
  <c r="M136" i="38"/>
  <c r="R135" i="38"/>
  <c r="O135" i="38"/>
  <c r="M135" i="38"/>
  <c r="R134" i="38"/>
  <c r="O134" i="38"/>
  <c r="M134" i="38"/>
  <c r="R133" i="38"/>
  <c r="O133" i="38"/>
  <c r="M133" i="38"/>
  <c r="R132" i="38"/>
  <c r="O132" i="38"/>
  <c r="M132" i="38"/>
  <c r="R131" i="38"/>
  <c r="O131" i="38"/>
  <c r="M131" i="38"/>
  <c r="P131" i="38" s="1"/>
  <c r="R130" i="38"/>
  <c r="O130" i="38"/>
  <c r="M130" i="38"/>
  <c r="R129" i="38"/>
  <c r="O129" i="38"/>
  <c r="M129" i="38"/>
  <c r="R128" i="38"/>
  <c r="O128" i="38"/>
  <c r="M128" i="38"/>
  <c r="R127" i="38"/>
  <c r="O127" i="38"/>
  <c r="M127" i="38"/>
  <c r="R126" i="38"/>
  <c r="O126" i="38"/>
  <c r="M126" i="38"/>
  <c r="R125" i="38"/>
  <c r="O125" i="38"/>
  <c r="M125" i="38"/>
  <c r="R124" i="38"/>
  <c r="O124" i="38"/>
  <c r="M124" i="38"/>
  <c r="R123" i="38"/>
  <c r="O123" i="38"/>
  <c r="M123" i="38"/>
  <c r="R122" i="38"/>
  <c r="O122" i="38"/>
  <c r="M122" i="38"/>
  <c r="R121" i="38"/>
  <c r="O121" i="38"/>
  <c r="M121" i="38"/>
  <c r="R120" i="38"/>
  <c r="O120" i="38"/>
  <c r="M120" i="38"/>
  <c r="P120" i="38" s="1"/>
  <c r="R119" i="38"/>
  <c r="O119" i="38"/>
  <c r="M119" i="38"/>
  <c r="R118" i="38"/>
  <c r="O118" i="38"/>
  <c r="M118" i="38"/>
  <c r="R117" i="38"/>
  <c r="O117" i="38"/>
  <c r="M117" i="38"/>
  <c r="P117" i="38" s="1"/>
  <c r="R116" i="38"/>
  <c r="O116" i="38"/>
  <c r="M116" i="38"/>
  <c r="R115" i="38"/>
  <c r="O115" i="38"/>
  <c r="M115" i="38"/>
  <c r="P115" i="38" s="1"/>
  <c r="R114" i="38"/>
  <c r="O114" i="38"/>
  <c r="M114" i="38"/>
  <c r="R113" i="38"/>
  <c r="O113" i="38"/>
  <c r="M113" i="38"/>
  <c r="P113" i="38" s="1"/>
  <c r="R112" i="38"/>
  <c r="O112" i="38"/>
  <c r="M112" i="38"/>
  <c r="R111" i="38"/>
  <c r="O111" i="38"/>
  <c r="M111" i="38"/>
  <c r="R110" i="38"/>
  <c r="O110" i="38"/>
  <c r="M110" i="38"/>
  <c r="R109" i="38"/>
  <c r="O109" i="38"/>
  <c r="M109" i="38"/>
  <c r="R108" i="38"/>
  <c r="O108" i="38"/>
  <c r="M108" i="38"/>
  <c r="R107" i="38"/>
  <c r="O107" i="38"/>
  <c r="M107" i="38"/>
  <c r="R106" i="38"/>
  <c r="O106" i="38"/>
  <c r="M106" i="38"/>
  <c r="R105" i="38"/>
  <c r="O105" i="38"/>
  <c r="M105" i="38"/>
  <c r="R104" i="38"/>
  <c r="O104" i="38"/>
  <c r="M104" i="38"/>
  <c r="R103" i="38"/>
  <c r="O103" i="38"/>
  <c r="M103" i="38"/>
  <c r="R102" i="38"/>
  <c r="O102" i="38"/>
  <c r="M102" i="38"/>
  <c r="R101" i="38"/>
  <c r="O101" i="38"/>
  <c r="M101" i="38"/>
  <c r="R100" i="38"/>
  <c r="O100" i="38"/>
  <c r="M100" i="38"/>
  <c r="R99" i="38"/>
  <c r="O99" i="38"/>
  <c r="M99" i="38"/>
  <c r="R98" i="38"/>
  <c r="O98" i="38"/>
  <c r="M98" i="38"/>
  <c r="R97" i="38"/>
  <c r="O97" i="38"/>
  <c r="M97" i="38"/>
  <c r="R96" i="38"/>
  <c r="O96" i="38"/>
  <c r="M96" i="38"/>
  <c r="R95" i="38"/>
  <c r="O95" i="38"/>
  <c r="M95" i="38"/>
  <c r="R94" i="38"/>
  <c r="O94" i="38"/>
  <c r="M94" i="38"/>
  <c r="P94" i="38" s="1"/>
  <c r="R93" i="38"/>
  <c r="O93" i="38"/>
  <c r="M93" i="38"/>
  <c r="R92" i="38"/>
  <c r="O92" i="38"/>
  <c r="M92" i="38"/>
  <c r="R91" i="38"/>
  <c r="O91" i="38"/>
  <c r="M91" i="38"/>
  <c r="R90" i="38"/>
  <c r="O90" i="38"/>
  <c r="M90" i="38"/>
  <c r="P90" i="38" s="1"/>
  <c r="R89" i="38"/>
  <c r="O89" i="38"/>
  <c r="M89" i="38"/>
  <c r="P89" i="38" s="1"/>
  <c r="R88" i="38"/>
  <c r="O88" i="38"/>
  <c r="M88" i="38"/>
  <c r="R87" i="38"/>
  <c r="O87" i="38"/>
  <c r="M87" i="38"/>
  <c r="R86" i="38"/>
  <c r="O86" i="38"/>
  <c r="M86" i="38"/>
  <c r="R85" i="38"/>
  <c r="O85" i="38"/>
  <c r="M85" i="38"/>
  <c r="R84" i="38"/>
  <c r="O84" i="38"/>
  <c r="M84" i="38"/>
  <c r="R83" i="38"/>
  <c r="O83" i="38"/>
  <c r="M83" i="38"/>
  <c r="R82" i="38"/>
  <c r="O82" i="38"/>
  <c r="M82" i="38"/>
  <c r="R81" i="38"/>
  <c r="O81" i="38"/>
  <c r="M81" i="38"/>
  <c r="R80" i="38"/>
  <c r="O80" i="38"/>
  <c r="M80" i="38"/>
  <c r="R79" i="38"/>
  <c r="O79" i="38"/>
  <c r="M79" i="38"/>
  <c r="R78" i="38"/>
  <c r="O78" i="38"/>
  <c r="M78" i="38"/>
  <c r="R77" i="38"/>
  <c r="O77" i="38"/>
  <c r="M77" i="38"/>
  <c r="R76" i="38"/>
  <c r="O76" i="38"/>
  <c r="M76" i="38"/>
  <c r="R75" i="38"/>
  <c r="O75" i="38"/>
  <c r="M75" i="38"/>
  <c r="R74" i="38"/>
  <c r="O74" i="38"/>
  <c r="M74" i="38"/>
  <c r="R73" i="38"/>
  <c r="O73" i="38"/>
  <c r="M73" i="38"/>
  <c r="R72" i="38"/>
  <c r="O72" i="38"/>
  <c r="M72" i="38"/>
  <c r="R71" i="38"/>
  <c r="O71" i="38"/>
  <c r="M71" i="38"/>
  <c r="R70" i="38"/>
  <c r="O70" i="38"/>
  <c r="M70" i="38"/>
  <c r="R69" i="38"/>
  <c r="O69" i="38"/>
  <c r="M69" i="38"/>
  <c r="R68" i="38"/>
  <c r="O68" i="38"/>
  <c r="M68" i="38"/>
  <c r="R67" i="38"/>
  <c r="O67" i="38"/>
  <c r="M67" i="38"/>
  <c r="R66" i="38"/>
  <c r="O66" i="38"/>
  <c r="M66" i="38"/>
  <c r="R65" i="38"/>
  <c r="O65" i="38"/>
  <c r="M65" i="38"/>
  <c r="R64" i="38"/>
  <c r="O64" i="38"/>
  <c r="M64" i="38"/>
  <c r="R63" i="38"/>
  <c r="O63" i="38"/>
  <c r="M63" i="38"/>
  <c r="R62" i="38"/>
  <c r="O62" i="38"/>
  <c r="M62" i="38"/>
  <c r="R61" i="38"/>
  <c r="O61" i="38"/>
  <c r="M61" i="38"/>
  <c r="R60" i="38"/>
  <c r="O60" i="38"/>
  <c r="M60" i="38"/>
  <c r="R59" i="38"/>
  <c r="O59" i="38"/>
  <c r="M59" i="38"/>
  <c r="R58" i="38"/>
  <c r="O58" i="38"/>
  <c r="M58" i="38"/>
  <c r="R57" i="38"/>
  <c r="O57" i="38"/>
  <c r="M57" i="38"/>
  <c r="R56" i="38"/>
  <c r="O56" i="38"/>
  <c r="M56" i="38"/>
  <c r="R55" i="38"/>
  <c r="O55" i="38"/>
  <c r="M55" i="38"/>
  <c r="R54" i="38"/>
  <c r="O54" i="38"/>
  <c r="M54" i="38"/>
  <c r="R53" i="38"/>
  <c r="O53" i="38"/>
  <c r="M53" i="38"/>
  <c r="R52" i="38"/>
  <c r="O52" i="38"/>
  <c r="M52" i="38"/>
  <c r="R51" i="38"/>
  <c r="O51" i="38"/>
  <c r="M51" i="38"/>
  <c r="R50" i="38"/>
  <c r="O50" i="38"/>
  <c r="M50" i="38"/>
  <c r="R49" i="38"/>
  <c r="O49" i="38"/>
  <c r="M49" i="38"/>
  <c r="R48" i="38"/>
  <c r="O48" i="38"/>
  <c r="M48" i="38"/>
  <c r="R47" i="38"/>
  <c r="O47" i="38"/>
  <c r="M47" i="38"/>
  <c r="R46" i="38"/>
  <c r="O46" i="38"/>
  <c r="M46" i="38"/>
  <c r="R45" i="38"/>
  <c r="O45" i="38"/>
  <c r="M45" i="38"/>
  <c r="R44" i="38"/>
  <c r="O44" i="38"/>
  <c r="M44" i="38"/>
  <c r="R43" i="38"/>
  <c r="O43" i="38"/>
  <c r="M43" i="38"/>
  <c r="R42" i="38"/>
  <c r="O42" i="38"/>
  <c r="M42" i="38"/>
  <c r="R41" i="38"/>
  <c r="O41" i="38"/>
  <c r="M41" i="38"/>
  <c r="R40" i="38"/>
  <c r="O40" i="38"/>
  <c r="M40" i="38"/>
  <c r="R39" i="38"/>
  <c r="O39" i="38"/>
  <c r="M39" i="38"/>
  <c r="R38" i="38"/>
  <c r="O38" i="38"/>
  <c r="M38" i="38"/>
  <c r="R37" i="38"/>
  <c r="O37" i="38"/>
  <c r="M37" i="38"/>
  <c r="R36" i="38"/>
  <c r="O36" i="38"/>
  <c r="M36" i="38"/>
  <c r="R35" i="38"/>
  <c r="O35" i="38"/>
  <c r="M35" i="38"/>
  <c r="R34" i="38"/>
  <c r="O34" i="38"/>
  <c r="M34" i="38"/>
  <c r="R33" i="38"/>
  <c r="O33" i="38"/>
  <c r="M33" i="38"/>
  <c r="R32" i="38"/>
  <c r="O32" i="38"/>
  <c r="M32" i="38"/>
  <c r="R31" i="38"/>
  <c r="O31" i="38"/>
  <c r="M31" i="38"/>
  <c r="R30" i="38"/>
  <c r="O30" i="38"/>
  <c r="M30" i="38"/>
  <c r="R29" i="38"/>
  <c r="O29" i="38"/>
  <c r="M29" i="38"/>
  <c r="R28" i="38"/>
  <c r="O28" i="38"/>
  <c r="M28" i="38"/>
  <c r="R27" i="38"/>
  <c r="O27" i="38"/>
  <c r="M27" i="38"/>
  <c r="R26" i="38"/>
  <c r="O26" i="38"/>
  <c r="M26" i="38"/>
  <c r="R25" i="38"/>
  <c r="O25" i="38"/>
  <c r="M25" i="38"/>
  <c r="R24" i="38"/>
  <c r="O24" i="38"/>
  <c r="M24" i="38"/>
  <c r="R23" i="38"/>
  <c r="O23" i="38"/>
  <c r="M23" i="38"/>
  <c r="R22" i="38"/>
  <c r="O22" i="38"/>
  <c r="M22" i="38"/>
  <c r="P22" i="38" s="1"/>
  <c r="R21" i="38"/>
  <c r="O21" i="38"/>
  <c r="M21" i="38"/>
  <c r="R20" i="38"/>
  <c r="O20" i="38"/>
  <c r="M20" i="38"/>
  <c r="R19" i="38"/>
  <c r="O19" i="38"/>
  <c r="M19" i="38"/>
  <c r="R18" i="38"/>
  <c r="O18" i="38"/>
  <c r="M18" i="38"/>
  <c r="R17" i="38"/>
  <c r="O17" i="38"/>
  <c r="M17" i="38"/>
  <c r="P17" i="38" s="1"/>
  <c r="R16" i="38"/>
  <c r="O16" i="38"/>
  <c r="M16" i="38"/>
  <c r="R15" i="38"/>
  <c r="O15" i="38"/>
  <c r="M15" i="38"/>
  <c r="R14" i="38"/>
  <c r="O14" i="38"/>
  <c r="M14" i="38"/>
  <c r="R13" i="38"/>
  <c r="O13" i="38"/>
  <c r="M13" i="38"/>
  <c r="P13" i="38" s="1"/>
  <c r="R12" i="38"/>
  <c r="O12" i="38"/>
  <c r="M12" i="38"/>
  <c r="R11" i="38"/>
  <c r="O11" i="38"/>
  <c r="M11" i="38"/>
  <c r="R10" i="38"/>
  <c r="O10" i="38"/>
  <c r="M10" i="38"/>
  <c r="R9" i="38"/>
  <c r="O9" i="38"/>
  <c r="M9" i="38"/>
  <c r="R8" i="38"/>
  <c r="O8" i="38"/>
  <c r="M8" i="38"/>
  <c r="P8" i="38" s="1"/>
  <c r="H10" i="39" l="1"/>
  <c r="H14" i="39"/>
  <c r="H18" i="39"/>
  <c r="H22" i="39"/>
  <c r="H26" i="39"/>
  <c r="H30" i="39"/>
  <c r="H34" i="39"/>
  <c r="H38" i="39"/>
  <c r="H42" i="39"/>
  <c r="H46" i="39"/>
  <c r="H50" i="39"/>
  <c r="H54" i="39"/>
  <c r="H58" i="39"/>
  <c r="H62" i="39"/>
  <c r="H66" i="39"/>
  <c r="H70" i="39"/>
  <c r="H74" i="39"/>
  <c r="H78" i="39"/>
  <c r="H82" i="39"/>
  <c r="H86" i="39"/>
  <c r="H90" i="39"/>
  <c r="H11" i="39"/>
  <c r="H15" i="39"/>
  <c r="H19" i="39"/>
  <c r="H23" i="39"/>
  <c r="H27" i="39"/>
  <c r="H31" i="39"/>
  <c r="H35" i="39"/>
  <c r="H39" i="39"/>
  <c r="H43" i="39"/>
  <c r="H47" i="39"/>
  <c r="H51" i="39"/>
  <c r="H55" i="39"/>
  <c r="H59" i="39"/>
  <c r="H63" i="39"/>
  <c r="H67" i="39"/>
  <c r="H71" i="39"/>
  <c r="H75" i="39"/>
  <c r="H79" i="39"/>
  <c r="H83" i="39"/>
  <c r="H87" i="39"/>
  <c r="H91" i="39"/>
  <c r="H12" i="39"/>
  <c r="H20" i="39"/>
  <c r="H28" i="39"/>
  <c r="H36" i="39"/>
  <c r="H44" i="39"/>
  <c r="H52" i="39"/>
  <c r="H60" i="39"/>
  <c r="H68" i="39"/>
  <c r="H76" i="39"/>
  <c r="H84" i="39"/>
  <c r="H92" i="39"/>
  <c r="H21" i="39"/>
  <c r="H37" i="39"/>
  <c r="H53" i="39"/>
  <c r="H77" i="39"/>
  <c r="H93" i="39"/>
  <c r="H16" i="39"/>
  <c r="H24" i="39"/>
  <c r="H32" i="39"/>
  <c r="H40" i="39"/>
  <c r="H48" i="39"/>
  <c r="H56" i="39"/>
  <c r="H64" i="39"/>
  <c r="H72" i="39"/>
  <c r="H80" i="39"/>
  <c r="H88" i="39"/>
  <c r="H17" i="39"/>
  <c r="H25" i="39"/>
  <c r="H33" i="39"/>
  <c r="H41" i="39"/>
  <c r="H49" i="39"/>
  <c r="H57" i="39"/>
  <c r="H65" i="39"/>
  <c r="H73" i="39"/>
  <c r="H81" i="39"/>
  <c r="H89" i="39"/>
  <c r="H13" i="39"/>
  <c r="H29" i="39"/>
  <c r="H45" i="39"/>
  <c r="H61" i="39"/>
  <c r="H69" i="39"/>
  <c r="H85" i="39"/>
  <c r="H9" i="39"/>
  <c r="E7" i="39"/>
  <c r="P66" i="38"/>
  <c r="P121" i="38"/>
  <c r="P200" i="38"/>
  <c r="P342" i="38"/>
  <c r="P374" i="38"/>
  <c r="P378" i="38"/>
  <c r="P386" i="38"/>
  <c r="P504" i="38"/>
  <c r="P730" i="38"/>
  <c r="P733" i="38"/>
  <c r="P737" i="38"/>
  <c r="P781" i="38"/>
  <c r="P785" i="38"/>
  <c r="P840" i="38"/>
  <c r="P841" i="38"/>
  <c r="P845" i="38"/>
  <c r="P895" i="38"/>
  <c r="P903" i="38"/>
  <c r="P981" i="38"/>
  <c r="P987" i="38"/>
  <c r="P997" i="38"/>
  <c r="P1367" i="38"/>
  <c r="P1680" i="38"/>
  <c r="P1702" i="38"/>
  <c r="P1706" i="38"/>
  <c r="P1710" i="38"/>
  <c r="P1718" i="38"/>
  <c r="P1740" i="38"/>
  <c r="P1742" i="38"/>
  <c r="P1746" i="38"/>
  <c r="P1766" i="38"/>
  <c r="P1770" i="38"/>
  <c r="P1842" i="38"/>
  <c r="P1852" i="38"/>
  <c r="P1858" i="38"/>
  <c r="P1868" i="38"/>
  <c r="P1870" i="38"/>
  <c r="P1874" i="38"/>
  <c r="P1878" i="38"/>
  <c r="P1891" i="38"/>
  <c r="P1897" i="38"/>
  <c r="P1899" i="38"/>
  <c r="P1921" i="38"/>
  <c r="P1923" i="38"/>
  <c r="P1969" i="38"/>
  <c r="P1981" i="38"/>
  <c r="P2009" i="38"/>
  <c r="P2019" i="38"/>
  <c r="P2021" i="38"/>
  <c r="P2025" i="38"/>
  <c r="P2029" i="38"/>
  <c r="P2033" i="38"/>
  <c r="P2039" i="38"/>
  <c r="P2043" i="38"/>
  <c r="P2047" i="38"/>
  <c r="P2052" i="38"/>
  <c r="P2062" i="38"/>
  <c r="P2084" i="38"/>
  <c r="P2086" i="38"/>
  <c r="P2092" i="38"/>
  <c r="P2102" i="38"/>
  <c r="P2110" i="38"/>
  <c r="P2124" i="38"/>
  <c r="P2144" i="38"/>
  <c r="P2220" i="38"/>
  <c r="P2224" i="38"/>
  <c r="P2232" i="38"/>
  <c r="P2256" i="38"/>
  <c r="P2296" i="38"/>
  <c r="P2310" i="38"/>
  <c r="P2312" i="38"/>
  <c r="P2313" i="38"/>
  <c r="P2321" i="38"/>
  <c r="P2327" i="38"/>
  <c r="P2328" i="38"/>
  <c r="P2332" i="38"/>
  <c r="P2342" i="38"/>
  <c r="P2358" i="38"/>
  <c r="P2359" i="38"/>
  <c r="P2363" i="38"/>
  <c r="P2377" i="38"/>
  <c r="P2383" i="38"/>
  <c r="P2407" i="38"/>
  <c r="P2427" i="38"/>
  <c r="P2810" i="38"/>
  <c r="P2819" i="38"/>
  <c r="P2827" i="38"/>
  <c r="P70" i="38"/>
  <c r="P81" i="38"/>
  <c r="P274" i="38"/>
  <c r="P286" i="38"/>
  <c r="P290" i="38"/>
  <c r="P512" i="38"/>
  <c r="P514" i="38"/>
  <c r="P561" i="38"/>
  <c r="P572" i="38"/>
  <c r="P576" i="38"/>
  <c r="P594" i="38"/>
  <c r="P638" i="38"/>
  <c r="P674" i="38"/>
  <c r="P678" i="38"/>
  <c r="P680" i="38"/>
  <c r="P684" i="38"/>
  <c r="P688" i="38"/>
  <c r="P692" i="38"/>
  <c r="P696" i="38"/>
  <c r="P708" i="38"/>
  <c r="P714" i="38"/>
  <c r="P722" i="38"/>
  <c r="P726" i="38"/>
  <c r="P1001" i="38"/>
  <c r="P1019" i="38"/>
  <c r="P1052" i="38"/>
  <c r="P1060" i="38"/>
  <c r="P1072" i="38"/>
  <c r="P1074" i="38"/>
  <c r="P1084" i="38"/>
  <c r="P1118" i="38"/>
  <c r="P1134" i="38"/>
  <c r="P1167" i="38"/>
  <c r="P1171" i="38"/>
  <c r="P1173" i="38"/>
  <c r="P1183" i="38"/>
  <c r="P1213" i="38"/>
  <c r="P1221" i="38"/>
  <c r="P1239" i="38"/>
  <c r="P1285" i="38"/>
  <c r="P1293" i="38"/>
  <c r="P1321" i="38"/>
  <c r="P1331" i="38"/>
  <c r="P1395" i="38"/>
  <c r="P1415" i="38"/>
  <c r="P1435" i="38"/>
  <c r="P1484" i="38"/>
  <c r="P1538" i="38"/>
  <c r="P1542" i="38"/>
  <c r="P1566" i="38"/>
  <c r="P1570" i="38"/>
  <c r="P1578" i="38"/>
  <c r="P1584" i="38"/>
  <c r="P1593" i="38"/>
  <c r="P1597" i="38"/>
  <c r="P1637" i="38"/>
  <c r="P1679" i="38"/>
  <c r="P2214" i="38"/>
  <c r="P2495" i="38"/>
  <c r="P2555" i="38"/>
  <c r="P2559" i="38"/>
  <c r="P2563" i="38"/>
  <c r="P2619" i="38"/>
  <c r="P2659" i="38"/>
  <c r="P2669" i="38"/>
  <c r="P2745" i="38"/>
  <c r="P2799" i="38"/>
  <c r="P2803" i="38"/>
  <c r="P184" i="38"/>
  <c r="P219" i="38"/>
  <c r="P231" i="38"/>
  <c r="P251" i="38"/>
  <c r="P255" i="38"/>
  <c r="P1359" i="38"/>
  <c r="P30" i="38"/>
  <c r="P319" i="38"/>
  <c r="P325" i="38"/>
  <c r="P395" i="38"/>
  <c r="P397" i="38"/>
  <c r="P399" i="38"/>
  <c r="P409" i="38"/>
  <c r="P415" i="38"/>
  <c r="P419" i="38"/>
  <c r="P423" i="38"/>
  <c r="P439" i="38"/>
  <c r="P441" i="38"/>
  <c r="P445" i="38"/>
  <c r="P449" i="38"/>
  <c r="P505" i="38"/>
  <c r="P521" i="38"/>
  <c r="P2219" i="38"/>
  <c r="P731" i="38"/>
  <c r="P752" i="38"/>
  <c r="P756" i="38"/>
  <c r="P782" i="38"/>
  <c r="P818" i="38"/>
  <c r="P842" i="38"/>
  <c r="P854" i="38"/>
  <c r="P858" i="38"/>
  <c r="P870" i="38"/>
  <c r="P890" i="38"/>
  <c r="P964" i="38"/>
  <c r="P968" i="38"/>
  <c r="P1014" i="38"/>
  <c r="P1021" i="38"/>
  <c r="P1057" i="38"/>
  <c r="P1069" i="38"/>
  <c r="P1101" i="38"/>
  <c r="P1152" i="38"/>
  <c r="P1156" i="38"/>
  <c r="P1160" i="38"/>
  <c r="P1184" i="38"/>
  <c r="P1204" i="38"/>
  <c r="P1223" i="38"/>
  <c r="P1312" i="38"/>
  <c r="P1357" i="38"/>
  <c r="P1685" i="38"/>
  <c r="P1711" i="38"/>
  <c r="P1753" i="38"/>
  <c r="P1879" i="38"/>
  <c r="P1908" i="38"/>
  <c r="P1929" i="38"/>
  <c r="P2024" i="38"/>
  <c r="P2034" i="38"/>
  <c r="P2063" i="38"/>
  <c r="P2125" i="38"/>
  <c r="P2203" i="38"/>
  <c r="P2207" i="38"/>
  <c r="P2215" i="38"/>
  <c r="P2826" i="38"/>
  <c r="P522" i="38"/>
  <c r="P538" i="38"/>
  <c r="P560" i="38"/>
  <c r="P607" i="38"/>
  <c r="P625" i="38"/>
  <c r="P651" i="38"/>
  <c r="P663" i="38"/>
  <c r="P683" i="38"/>
  <c r="P687" i="38"/>
  <c r="P691" i="38"/>
  <c r="P695" i="38"/>
  <c r="P699" i="38"/>
  <c r="P1481" i="38"/>
  <c r="P1489" i="38"/>
  <c r="P1504" i="38"/>
  <c r="P1517" i="38"/>
  <c r="P1521" i="38"/>
  <c r="P1529" i="38"/>
  <c r="P1533" i="38"/>
  <c r="P1537" i="38"/>
  <c r="P1551" i="38"/>
  <c r="P1571" i="38"/>
  <c r="P1579" i="38"/>
  <c r="P1583" i="38"/>
  <c r="P1594" i="38"/>
  <c r="P1598" i="38"/>
  <c r="P1602" i="38"/>
  <c r="P1624" i="38"/>
  <c r="P1632" i="38"/>
  <c r="P1636" i="38"/>
  <c r="P1644" i="38"/>
  <c r="P1648" i="38"/>
  <c r="P1649" i="38"/>
  <c r="P1657" i="38"/>
  <c r="P1659" i="38"/>
  <c r="P1665" i="38"/>
  <c r="P2223" i="38"/>
  <c r="P2299" i="38"/>
  <c r="P2320" i="38"/>
  <c r="P2341" i="38"/>
  <c r="P2362" i="38"/>
  <c r="P2378" i="38"/>
  <c r="P2420" i="38"/>
  <c r="P2424" i="38"/>
  <c r="P2446" i="38"/>
  <c r="P2454" i="38"/>
  <c r="P2470" i="38"/>
  <c r="P2500" i="38"/>
  <c r="P2502" i="38"/>
  <c r="P2512" i="38"/>
  <c r="P2540" i="38"/>
  <c r="P2542" i="38"/>
  <c r="P2544" i="38"/>
  <c r="P2546" i="38"/>
  <c r="P2554" i="38"/>
  <c r="P2556" i="38"/>
  <c r="P2558" i="38"/>
  <c r="P2560" i="38"/>
  <c r="P2562" i="38"/>
  <c r="P2586" i="38"/>
  <c r="P2590" i="38"/>
  <c r="P2608" i="38"/>
  <c r="P2618" i="38"/>
  <c r="P2624" i="38"/>
  <c r="P2626" i="38"/>
  <c r="P2630" i="38"/>
  <c r="P2634" i="38"/>
  <c r="P2638" i="38"/>
  <c r="P2642" i="38"/>
  <c r="P2648" i="38"/>
  <c r="P2658" i="38"/>
  <c r="P2664" i="38"/>
  <c r="P2668" i="38"/>
  <c r="P2670" i="38"/>
  <c r="P2672" i="38"/>
  <c r="P2704" i="38"/>
  <c r="P2724" i="38"/>
  <c r="P2732" i="38"/>
  <c r="P2736" i="38"/>
  <c r="P2744" i="38"/>
  <c r="P2794" i="38"/>
  <c r="P2798" i="38"/>
  <c r="P2802" i="38"/>
  <c r="P29" i="38"/>
  <c r="P44" i="38"/>
  <c r="P95" i="38"/>
  <c r="P96" i="38"/>
  <c r="P100" i="38"/>
  <c r="P107" i="38"/>
  <c r="P108" i="38"/>
  <c r="P118" i="38"/>
  <c r="P119" i="38"/>
  <c r="P122" i="38"/>
  <c r="P142" i="38"/>
  <c r="P157" i="38"/>
  <c r="P186" i="38"/>
  <c r="P189" i="38"/>
  <c r="P194" i="38"/>
  <c r="P201" i="38"/>
  <c r="P204" i="38"/>
  <c r="P209" i="38"/>
  <c r="P217" i="38"/>
  <c r="P221" i="38"/>
  <c r="P225" i="38"/>
  <c r="P257" i="38"/>
  <c r="P261" i="38"/>
  <c r="P295" i="38"/>
  <c r="P296" i="38"/>
  <c r="P303" i="38"/>
  <c r="P307" i="38"/>
  <c r="P635" i="38"/>
  <c r="P640" i="38"/>
  <c r="P820" i="38"/>
  <c r="P856" i="38"/>
  <c r="P880" i="38"/>
  <c r="P935" i="38"/>
  <c r="P1150" i="38"/>
  <c r="P1343" i="38"/>
  <c r="P1358" i="38"/>
  <c r="P1361" i="38"/>
  <c r="P1368" i="38"/>
  <c r="P1372" i="38"/>
  <c r="P1379" i="38"/>
  <c r="P1391" i="38"/>
  <c r="P1459" i="38"/>
  <c r="P1486" i="38"/>
  <c r="P1548" i="38"/>
  <c r="P1610" i="38"/>
  <c r="P1622" i="38"/>
  <c r="P1661" i="38"/>
  <c r="P1696" i="38"/>
  <c r="P1713" i="38"/>
  <c r="P1717" i="38"/>
  <c r="P1781" i="38"/>
  <c r="P1797" i="38"/>
  <c r="P1804" i="38"/>
  <c r="P1813" i="38"/>
  <c r="P1817" i="38"/>
  <c r="P1841" i="38"/>
  <c r="P1845" i="38"/>
  <c r="P1911" i="38"/>
  <c r="P1920" i="38"/>
  <c r="P1927" i="38"/>
  <c r="P1961" i="38"/>
  <c r="P1986" i="38"/>
  <c r="P1989" i="38"/>
  <c r="P2079" i="38"/>
  <c r="P2111" i="38"/>
  <c r="P2123" i="38"/>
  <c r="P2127" i="38"/>
  <c r="P2134" i="38"/>
  <c r="P2138" i="38"/>
  <c r="P2169" i="38"/>
  <c r="P2173" i="38"/>
  <c r="P2177" i="38"/>
  <c r="P2181" i="38"/>
  <c r="P2185" i="38"/>
  <c r="P2190" i="38"/>
  <c r="P2194" i="38"/>
  <c r="P2198" i="38"/>
  <c r="P2202" i="38"/>
  <c r="P2265" i="38"/>
  <c r="P2269" i="38"/>
  <c r="P2273" i="38"/>
  <c r="P2289" i="38"/>
  <c r="P2390" i="38"/>
  <c r="P2405" i="38"/>
  <c r="P2433" i="38"/>
  <c r="P2460" i="38"/>
  <c r="P2516" i="38"/>
  <c r="P2520" i="38"/>
  <c r="P2524" i="38"/>
  <c r="P2528" i="38"/>
  <c r="P2532" i="38"/>
  <c r="P2581" i="38"/>
  <c r="P2684" i="38"/>
  <c r="P2685" i="38"/>
  <c r="P2689" i="38"/>
  <c r="P2769" i="38"/>
  <c r="P2777" i="38"/>
  <c r="P2785" i="38"/>
  <c r="P10" i="38"/>
  <c r="P348" i="38"/>
  <c r="P384" i="38"/>
  <c r="P531" i="38"/>
  <c r="P565" i="38"/>
  <c r="P614" i="38"/>
  <c r="P629" i="38"/>
  <c r="P669" i="38"/>
  <c r="P775" i="38"/>
  <c r="P779" i="38"/>
  <c r="P795" i="38"/>
  <c r="P816" i="38"/>
  <c r="P819" i="38"/>
  <c r="P823" i="38"/>
  <c r="P901" i="38"/>
  <c r="P909" i="38"/>
  <c r="P917" i="38"/>
  <c r="P930" i="38"/>
  <c r="P934" i="38"/>
  <c r="P958" i="38"/>
  <c r="P966" i="38"/>
  <c r="P970" i="38"/>
  <c r="P974" i="38"/>
  <c r="P1016" i="38"/>
  <c r="P1095" i="38"/>
  <c r="P1116" i="38"/>
  <c r="P1120" i="38"/>
  <c r="P1124" i="38"/>
  <c r="P1202" i="38"/>
  <c r="P1218" i="38"/>
  <c r="P1222" i="38"/>
  <c r="P1244" i="38"/>
  <c r="P1257" i="38"/>
  <c r="P1281" i="38"/>
  <c r="P1429" i="38"/>
  <c r="P1500" i="38"/>
  <c r="P1503" i="38"/>
  <c r="P1506" i="38"/>
  <c r="P1588" i="38"/>
  <c r="P1690" i="38"/>
  <c r="P1691" i="38"/>
  <c r="P1755" i="38"/>
  <c r="P1759" i="38"/>
  <c r="P1782" i="38"/>
  <c r="P1799" i="38"/>
  <c r="P1803" i="38"/>
  <c r="P1819" i="38"/>
  <c r="P1839" i="38"/>
  <c r="P1843" i="38"/>
  <c r="P1851" i="38"/>
  <c r="P1867" i="38"/>
  <c r="P1910" i="38"/>
  <c r="P1955" i="38"/>
  <c r="P1960" i="38"/>
  <c r="P1967" i="38"/>
  <c r="P1988" i="38"/>
  <c r="P1991" i="38"/>
  <c r="P1992" i="38"/>
  <c r="P2113" i="38"/>
  <c r="P2117" i="38"/>
  <c r="P2121" i="38"/>
  <c r="P2140" i="38"/>
  <c r="P2145" i="38"/>
  <c r="P2148" i="38"/>
  <c r="P2149" i="38"/>
  <c r="P2266" i="38"/>
  <c r="P2274" i="38"/>
  <c r="P2275" i="38"/>
  <c r="P2283" i="38"/>
  <c r="P2287" i="38"/>
  <c r="P2291" i="38"/>
  <c r="P2295" i="38"/>
  <c r="P2388" i="38"/>
  <c r="P2403" i="38"/>
  <c r="P2404" i="38"/>
  <c r="P2435" i="38"/>
  <c r="P2538" i="38"/>
  <c r="P2579" i="38"/>
  <c r="P2703" i="38"/>
  <c r="P2747" i="38"/>
  <c r="P2755" i="38"/>
  <c r="P2759" i="38"/>
  <c r="P2775" i="38"/>
  <c r="P2786" i="38"/>
  <c r="P15" i="38"/>
  <c r="P19" i="38"/>
  <c r="P34" i="38"/>
  <c r="P42" i="38"/>
  <c r="P46" i="38"/>
  <c r="P50" i="38"/>
  <c r="P58" i="38"/>
  <c r="P62" i="38"/>
  <c r="P85" i="38"/>
  <c r="P93" i="38"/>
  <c r="P139" i="38"/>
  <c r="P154" i="38"/>
  <c r="P155" i="38"/>
  <c r="P167" i="38"/>
  <c r="P191" i="38"/>
  <c r="P210" i="38"/>
  <c r="P218" i="38"/>
  <c r="P233" i="38"/>
  <c r="P242" i="38"/>
  <c r="P246" i="38"/>
  <c r="P250" i="38"/>
  <c r="P254" i="38"/>
  <c r="P262" i="38"/>
  <c r="P280" i="38"/>
  <c r="P281" i="38"/>
  <c r="P284" i="38"/>
  <c r="P285" i="38"/>
  <c r="P323" i="38"/>
  <c r="P343" i="38"/>
  <c r="P370" i="38"/>
  <c r="P371" i="38"/>
  <c r="P379" i="38"/>
  <c r="P430" i="38"/>
  <c r="P530" i="38"/>
  <c r="P550" i="38"/>
  <c r="P558" i="38"/>
  <c r="P567" i="38"/>
  <c r="P592" i="38"/>
  <c r="P600" i="38"/>
  <c r="P633" i="38"/>
  <c r="P637" i="38"/>
  <c r="P652" i="38"/>
  <c r="P672" i="38"/>
  <c r="P712" i="38"/>
  <c r="P716" i="38"/>
  <c r="P720" i="38"/>
  <c r="P804" i="38"/>
  <c r="P805" i="38"/>
  <c r="P812" i="38"/>
  <c r="P827" i="38"/>
  <c r="P839" i="38"/>
  <c r="P864" i="38"/>
  <c r="P900" i="38"/>
  <c r="P915" i="38"/>
  <c r="P951" i="38"/>
  <c r="P954" i="38"/>
  <c r="P995" i="38"/>
  <c r="P996" i="38"/>
  <c r="P1029" i="38"/>
  <c r="P1033" i="38"/>
  <c r="P1038" i="38"/>
  <c r="P1042" i="38"/>
  <c r="P1046" i="38"/>
  <c r="P1062" i="38"/>
  <c r="P1078" i="38"/>
  <c r="P1105" i="38"/>
  <c r="P1113" i="38"/>
  <c r="P1145" i="38"/>
  <c r="P1177" i="38"/>
  <c r="P1201" i="38"/>
  <c r="P1297" i="38"/>
  <c r="P1301" i="38"/>
  <c r="P1308" i="38"/>
  <c r="P1341" i="38"/>
  <c r="P1348" i="38"/>
  <c r="P1352" i="38"/>
  <c r="P1356" i="38"/>
  <c r="P1366" i="38"/>
  <c r="P1369" i="38"/>
  <c r="P1460" i="38"/>
  <c r="P1468" i="38"/>
  <c r="P1476" i="38"/>
  <c r="P1518" i="38"/>
  <c r="P1549" i="38"/>
  <c r="P1552" i="38"/>
  <c r="P1560" i="38"/>
  <c r="P1568" i="38"/>
  <c r="P1576" i="38"/>
  <c r="P1587" i="38"/>
  <c r="P1595" i="38"/>
  <c r="P1599" i="38"/>
  <c r="P1663" i="38"/>
  <c r="P1674" i="38"/>
  <c r="P1678" i="38"/>
  <c r="P1681" i="38"/>
  <c r="P1699" i="38"/>
  <c r="P1793" i="38"/>
  <c r="P1798" i="38"/>
  <c r="P1834" i="38"/>
  <c r="P1855" i="38"/>
  <c r="P1862" i="38"/>
  <c r="P1869" i="38"/>
  <c r="P1881" i="38"/>
  <c r="P1928" i="38"/>
  <c r="P1935" i="38"/>
  <c r="P1943" i="38"/>
  <c r="P1951" i="38"/>
  <c r="P1959" i="38"/>
  <c r="P1963" i="38"/>
  <c r="P1978" i="38"/>
  <c r="P2030" i="38"/>
  <c r="P2049" i="38"/>
  <c r="P2067" i="38"/>
  <c r="P2068" i="38"/>
  <c r="P2071" i="38"/>
  <c r="P2072" i="38"/>
  <c r="P2075" i="38"/>
  <c r="P2076" i="38"/>
  <c r="P2095" i="38"/>
  <c r="P2152" i="38"/>
  <c r="P2156" i="38"/>
  <c r="P2160" i="38"/>
  <c r="P2164" i="38"/>
  <c r="P2191" i="38"/>
  <c r="P2268" i="38"/>
  <c r="P2272" i="38"/>
  <c r="P2276" i="38"/>
  <c r="P2303" i="38"/>
  <c r="P2306" i="38"/>
  <c r="P2311" i="38"/>
  <c r="P2314" i="38"/>
  <c r="P2318" i="38"/>
  <c r="P2349" i="38"/>
  <c r="P2367" i="38"/>
  <c r="P2368" i="38"/>
  <c r="P2371" i="38"/>
  <c r="P2372" i="38"/>
  <c r="P2376" i="38"/>
  <c r="P2380" i="38"/>
  <c r="P2410" i="38"/>
  <c r="P2414" i="38"/>
  <c r="P2426" i="38"/>
  <c r="P2447" i="38"/>
  <c r="P2461" i="38"/>
  <c r="P2465" i="38"/>
  <c r="P2469" i="38"/>
  <c r="P2473" i="38"/>
  <c r="P2481" i="38"/>
  <c r="P2492" i="38"/>
  <c r="P2493" i="38"/>
  <c r="P2497" i="38"/>
  <c r="P2509" i="38"/>
  <c r="P2536" i="38"/>
  <c r="P2539" i="38"/>
  <c r="P2547" i="38"/>
  <c r="P2567" i="38"/>
  <c r="P2570" i="38"/>
  <c r="P2588" i="38"/>
  <c r="P2597" i="38"/>
  <c r="P2601" i="38"/>
  <c r="P2621" i="38"/>
  <c r="P2632" i="38"/>
  <c r="P2640" i="38"/>
  <c r="P2641" i="38"/>
  <c r="P2656" i="38"/>
  <c r="P2657" i="38"/>
  <c r="P2687" i="38"/>
  <c r="P2692" i="38"/>
  <c r="P2700" i="38"/>
  <c r="P2707" i="38"/>
  <c r="P2715" i="38"/>
  <c r="P2719" i="38"/>
  <c r="P2730" i="38"/>
  <c r="P2735" i="38"/>
  <c r="P2739" i="38"/>
  <c r="P2750" i="38"/>
  <c r="P2761" i="38"/>
  <c r="P2762" i="38"/>
  <c r="P2766" i="38"/>
  <c r="P2778" i="38"/>
  <c r="P2782" i="38"/>
  <c r="P2808" i="38"/>
  <c r="P2809" i="38"/>
  <c r="P2812" i="38"/>
  <c r="P2823" i="38"/>
  <c r="P12" i="38"/>
  <c r="P23" i="38"/>
  <c r="P27" i="38"/>
  <c r="P31" i="38"/>
  <c r="P35" i="38"/>
  <c r="P39" i="38"/>
  <c r="P43" i="38"/>
  <c r="P82" i="38"/>
  <c r="P86" i="38"/>
  <c r="P136" i="38"/>
  <c r="P152" i="38"/>
  <c r="P156" i="38"/>
  <c r="P176" i="38"/>
  <c r="P196" i="38"/>
  <c r="P215" i="38"/>
  <c r="P294" i="38"/>
  <c r="P305" i="38"/>
  <c r="P356" i="38"/>
  <c r="P360" i="38"/>
  <c r="P364" i="38"/>
  <c r="P368" i="38"/>
  <c r="P372" i="38"/>
  <c r="P388" i="38"/>
  <c r="P408" i="38"/>
  <c r="P420" i="38"/>
  <c r="P424" i="38"/>
  <c r="P428" i="38"/>
  <c r="P432" i="38"/>
  <c r="P440" i="38"/>
  <c r="P551" i="38"/>
  <c r="P581" i="38"/>
  <c r="P615" i="38"/>
  <c r="P623" i="38"/>
  <c r="P630" i="38"/>
  <c r="P634" i="38"/>
  <c r="P650" i="38"/>
  <c r="P653" i="38"/>
  <c r="P709" i="38"/>
  <c r="P743" i="38"/>
  <c r="P751" i="38"/>
  <c r="P755" i="38"/>
  <c r="P798" i="38"/>
  <c r="P802" i="38"/>
  <c r="P806" i="38"/>
  <c r="P824" i="38"/>
  <c r="P846" i="38"/>
  <c r="P881" i="38"/>
  <c r="P916" i="38"/>
  <c r="P948" i="38"/>
  <c r="P952" i="38"/>
  <c r="P982" i="38"/>
  <c r="P986" i="38"/>
  <c r="P989" i="38"/>
  <c r="P1027" i="38"/>
  <c r="P1031" i="38"/>
  <c r="P1035" i="38"/>
  <c r="P1047" i="38"/>
  <c r="P1051" i="38"/>
  <c r="P1079" i="38"/>
  <c r="P1083" i="38"/>
  <c r="P1099" i="38"/>
  <c r="P1102" i="38"/>
  <c r="P1114" i="38"/>
  <c r="P1162" i="38"/>
  <c r="P1166" i="38"/>
  <c r="P1178" i="38"/>
  <c r="P1182" i="38"/>
  <c r="P1217" i="38"/>
  <c r="P1231" i="38"/>
  <c r="P1235" i="38"/>
  <c r="P1243" i="38"/>
  <c r="P1282" i="38"/>
  <c r="P1286" i="38"/>
  <c r="P1290" i="38"/>
  <c r="P1342" i="38"/>
  <c r="P1345" i="38"/>
  <c r="P1392" i="38"/>
  <c r="P1396" i="38"/>
  <c r="P1400" i="38"/>
  <c r="P1446" i="38"/>
  <c r="P1458" i="38"/>
  <c r="P1473" i="38"/>
  <c r="P1498" i="38"/>
  <c r="P1516" i="38"/>
  <c r="P1519" i="38"/>
  <c r="P1547" i="38"/>
  <c r="P1553" i="38"/>
  <c r="P1565" i="38"/>
  <c r="P1569" i="38"/>
  <c r="P1623" i="38"/>
  <c r="P1626" i="38"/>
  <c r="P1630" i="38"/>
  <c r="P9" i="38"/>
  <c r="P21" i="38"/>
  <c r="P24" i="38"/>
  <c r="P32" i="38"/>
  <c r="P67" i="38"/>
  <c r="P71" i="38"/>
  <c r="P75" i="38"/>
  <c r="P83" i="38"/>
  <c r="P111" i="38"/>
  <c r="P114" i="38"/>
  <c r="P125" i="38"/>
  <c r="P129" i="38"/>
  <c r="P141" i="38"/>
  <c r="P161" i="38"/>
  <c r="P177" i="38"/>
  <c r="P181" i="38"/>
  <c r="P220" i="38"/>
  <c r="P232" i="38"/>
  <c r="P236" i="38"/>
  <c r="P275" i="38"/>
  <c r="P299" i="38"/>
  <c r="P302" i="38"/>
  <c r="P310" i="38"/>
  <c r="P313" i="38"/>
  <c r="P317" i="38"/>
  <c r="P349" i="38"/>
  <c r="P353" i="38"/>
  <c r="P361" i="38"/>
  <c r="P369" i="38"/>
  <c r="P385" i="38"/>
  <c r="P393" i="38"/>
  <c r="P520" i="38"/>
  <c r="P524" i="38"/>
  <c r="P528" i="38"/>
  <c r="P536" i="38"/>
  <c r="P562" i="38"/>
  <c r="P566" i="38"/>
  <c r="P574" i="38"/>
  <c r="P578" i="38"/>
  <c r="P602" i="38"/>
  <c r="P606" i="38"/>
  <c r="P609" i="38"/>
  <c r="P620" i="38"/>
  <c r="P647" i="38"/>
  <c r="P702" i="38"/>
  <c r="P744" i="38"/>
  <c r="P787" i="38"/>
  <c r="P847" i="38"/>
  <c r="P879" i="38"/>
  <c r="P882" i="38"/>
  <c r="P925" i="38"/>
  <c r="P929" i="38"/>
  <c r="P1064" i="38"/>
  <c r="P1068" i="38"/>
  <c r="P1092" i="38"/>
  <c r="P1096" i="38"/>
  <c r="P1100" i="38"/>
  <c r="P1103" i="38"/>
  <c r="P1214" i="38"/>
  <c r="P1224" i="38"/>
  <c r="P1236" i="38"/>
  <c r="P1240" i="38"/>
  <c r="P1252" i="38"/>
  <c r="P1256" i="38"/>
  <c r="P1327" i="38"/>
  <c r="P1417" i="38"/>
  <c r="P1485" i="38"/>
  <c r="P1491" i="38"/>
  <c r="P1499" i="38"/>
  <c r="P1505" i="38"/>
  <c r="P1540" i="38"/>
  <c r="P1544" i="38"/>
  <c r="P1562" i="38"/>
  <c r="P1604" i="38"/>
  <c r="P1608" i="38"/>
  <c r="P1612" i="38"/>
  <c r="P1616" i="38"/>
  <c r="P1620" i="38"/>
  <c r="P1650" i="38"/>
  <c r="P1658" i="38"/>
  <c r="P1700" i="38"/>
  <c r="P1719" i="38"/>
  <c r="P1754" i="38"/>
  <c r="P1761" i="38"/>
  <c r="P1787" i="38"/>
  <c r="P1792" i="38"/>
  <c r="P1800" i="38"/>
  <c r="P1815" i="38"/>
  <c r="P1816" i="38"/>
  <c r="P1828" i="38"/>
  <c r="P1836" i="38"/>
  <c r="P1840" i="38"/>
  <c r="P1850" i="38"/>
  <c r="P1860" i="38"/>
  <c r="P1883" i="38"/>
  <c r="P1890" i="38"/>
  <c r="P1906" i="38"/>
  <c r="P1937" i="38"/>
  <c r="P1953" i="38"/>
  <c r="P1979" i="38"/>
  <c r="P1980" i="38"/>
  <c r="P1983" i="38"/>
  <c r="P1998" i="38"/>
  <c r="P2020" i="38"/>
  <c r="P2055" i="38"/>
  <c r="P2115" i="38"/>
  <c r="P2122" i="38"/>
  <c r="P2132" i="38"/>
  <c r="P2136" i="38"/>
  <c r="P2192" i="38"/>
  <c r="P2196" i="38"/>
  <c r="P2227" i="38"/>
  <c r="P2234" i="38"/>
  <c r="P2238" i="38"/>
  <c r="P2242" i="38"/>
  <c r="P2246" i="38"/>
  <c r="P2250" i="38"/>
  <c r="P2254" i="38"/>
  <c r="P2258" i="38"/>
  <c r="P2278" i="38"/>
  <c r="P2285" i="38"/>
  <c r="P2286" i="38"/>
  <c r="P2305" i="38"/>
  <c r="P2309" i="38"/>
  <c r="P2366" i="38"/>
  <c r="P2374" i="38"/>
  <c r="P2381" i="38"/>
  <c r="P2382" i="38"/>
  <c r="P2385" i="38"/>
  <c r="P2434" i="38"/>
  <c r="P2437" i="38"/>
  <c r="P2445" i="38"/>
  <c r="P2452" i="38"/>
  <c r="P2474" i="38"/>
  <c r="P2479" i="38"/>
  <c r="P2487" i="38"/>
  <c r="P2534" i="38"/>
  <c r="P2548" i="38"/>
  <c r="P2580" i="38"/>
  <c r="P2587" i="38"/>
  <c r="P2603" i="38"/>
  <c r="P2611" i="38"/>
  <c r="P2615" i="38"/>
  <c r="P2631" i="38"/>
  <c r="P2639" i="38"/>
  <c r="P2663" i="38"/>
  <c r="P2671" i="38"/>
  <c r="P2674" i="38"/>
  <c r="P2678" i="38"/>
  <c r="P2686" i="38"/>
  <c r="P2694" i="38"/>
  <c r="P2705" i="38"/>
  <c r="P2708" i="38"/>
  <c r="P2709" i="38"/>
  <c r="P2713" i="38"/>
  <c r="P2720" i="38"/>
  <c r="P2725" i="38"/>
  <c r="P2729" i="38"/>
  <c r="P2779" i="38"/>
  <c r="P2792" i="38"/>
  <c r="P2795" i="38"/>
  <c r="P2821" i="38"/>
  <c r="P2822" i="38"/>
  <c r="P60" i="38"/>
  <c r="P338" i="38"/>
  <c r="P352" i="38"/>
  <c r="P546" i="38"/>
  <c r="P605" i="38"/>
  <c r="P619" i="38"/>
  <c r="P649" i="38"/>
  <c r="P750" i="38"/>
  <c r="P754" i="38"/>
  <c r="P1965" i="38"/>
  <c r="P1995" i="38"/>
  <c r="P2003" i="38"/>
  <c r="P2018" i="38"/>
  <c r="P138" i="38"/>
  <c r="P235" i="38"/>
  <c r="P309" i="38"/>
  <c r="P557" i="38"/>
  <c r="P1109" i="38"/>
  <c r="P2629" i="38"/>
  <c r="P28" i="38"/>
  <c r="P38" i="38"/>
  <c r="P76" i="38"/>
  <c r="P101" i="38"/>
  <c r="P11" i="38"/>
  <c r="P14" i="38"/>
  <c r="P20" i="38"/>
  <c r="P26" i="38"/>
  <c r="P36" i="38"/>
  <c r="P37" i="38"/>
  <c r="P51" i="38"/>
  <c r="P54" i="38"/>
  <c r="P55" i="38"/>
  <c r="P59" i="38"/>
  <c r="P74" i="38"/>
  <c r="P78" i="38"/>
  <c r="P87" i="38"/>
  <c r="P88" i="38"/>
  <c r="P91" i="38"/>
  <c r="P99" i="38"/>
  <c r="P103" i="38"/>
  <c r="P130" i="38"/>
  <c r="P133" i="38"/>
  <c r="P143" i="38"/>
  <c r="P144" i="38"/>
  <c r="P147" i="38"/>
  <c r="P150" i="38"/>
  <c r="P160" i="38"/>
  <c r="P164" i="38"/>
  <c r="P171" i="38"/>
  <c r="P182" i="38"/>
  <c r="P193" i="38"/>
  <c r="P207" i="38"/>
  <c r="P214" i="38"/>
  <c r="P241" i="38"/>
  <c r="P256" i="38"/>
  <c r="P260" i="38"/>
  <c r="P263" i="38"/>
  <c r="P293" i="38"/>
  <c r="P326" i="38"/>
  <c r="P328" i="38"/>
  <c r="P443" i="38"/>
  <c r="P447" i="38"/>
  <c r="P509" i="38"/>
  <c r="P516" i="38"/>
  <c r="P588" i="38"/>
  <c r="P595" i="38"/>
  <c r="P646" i="38"/>
  <c r="P662" i="38"/>
  <c r="P786" i="38"/>
  <c r="P789" i="38"/>
  <c r="P797" i="38"/>
  <c r="P801" i="38"/>
  <c r="P831" i="38"/>
  <c r="P865" i="38"/>
  <c r="P869" i="38"/>
  <c r="P872" i="38"/>
  <c r="P947" i="38"/>
  <c r="P1135" i="38"/>
  <c r="P1139" i="38"/>
  <c r="P146" i="38"/>
  <c r="P149" i="38"/>
  <c r="P153" i="38"/>
  <c r="P163" i="38"/>
  <c r="P165" i="38"/>
  <c r="P170" i="38"/>
  <c r="P174" i="38"/>
  <c r="P188" i="38"/>
  <c r="P195" i="38"/>
  <c r="P205" i="38"/>
  <c r="P223" i="38"/>
  <c r="P240" i="38"/>
  <c r="P265" i="38"/>
  <c r="P268" i="38"/>
  <c r="P269" i="38"/>
  <c r="P276" i="38"/>
  <c r="P288" i="38"/>
  <c r="P315" i="38"/>
  <c r="P318" i="38"/>
  <c r="P321" i="38"/>
  <c r="P329" i="38"/>
  <c r="P332" i="38"/>
  <c r="P333" i="38"/>
  <c r="P336" i="38"/>
  <c r="P337" i="38"/>
  <c r="P341" i="38"/>
  <c r="P344" i="38"/>
  <c r="P354" i="38"/>
  <c r="P362" i="38"/>
  <c r="P373" i="38"/>
  <c r="P376" i="38"/>
  <c r="P377" i="38"/>
  <c r="P380" i="38"/>
  <c r="P413" i="38"/>
  <c r="P436" i="38"/>
  <c r="P451" i="38"/>
  <c r="P455" i="38"/>
  <c r="P459" i="38"/>
  <c r="P463" i="38"/>
  <c r="P467" i="38"/>
  <c r="P471" i="38"/>
  <c r="P475" i="38"/>
  <c r="P479" i="38"/>
  <c r="P483" i="38"/>
  <c r="P487" i="38"/>
  <c r="P491" i="38"/>
  <c r="P495" i="38"/>
  <c r="P506" i="38"/>
  <c r="P510" i="38"/>
  <c r="P537" i="38"/>
  <c r="P540" i="38"/>
  <c r="P544" i="38"/>
  <c r="P570" i="38"/>
  <c r="P571" i="38"/>
  <c r="P589" i="38"/>
  <c r="P593" i="38"/>
  <c r="P616" i="38"/>
  <c r="P641" i="38"/>
  <c r="P644" i="38"/>
  <c r="P645" i="38"/>
  <c r="P657" i="38"/>
  <c r="P658" i="38"/>
  <c r="P667" i="38"/>
  <c r="P673" i="38"/>
  <c r="P703" i="38"/>
  <c r="P706" i="38"/>
  <c r="P707" i="38"/>
  <c r="P710" i="38"/>
  <c r="P738" i="38"/>
  <c r="P747" i="38"/>
  <c r="P766" i="38"/>
  <c r="P767" i="38"/>
  <c r="P770" i="38"/>
  <c r="P773" i="38"/>
  <c r="P778" i="38"/>
  <c r="P794" i="38"/>
  <c r="P803" i="38"/>
  <c r="P811" i="38"/>
  <c r="P814" i="38"/>
  <c r="P828" i="38"/>
  <c r="P829" i="38"/>
  <c r="P833" i="38"/>
  <c r="P857" i="38"/>
  <c r="P859" i="38"/>
  <c r="P860" i="38"/>
  <c r="P863" i="38"/>
  <c r="P873" i="38"/>
  <c r="P885" i="38"/>
  <c r="P888" i="38"/>
  <c r="P892" i="38"/>
  <c r="P902" i="38"/>
  <c r="P905" i="38"/>
  <c r="P922" i="38"/>
  <c r="P937" i="38"/>
  <c r="P941" i="38"/>
  <c r="P994" i="38"/>
  <c r="P1005" i="38"/>
  <c r="P1039" i="38"/>
  <c r="P1065" i="38"/>
  <c r="P1086" i="38"/>
  <c r="P1090" i="38"/>
  <c r="P1125" i="38"/>
  <c r="P1129" i="38"/>
  <c r="P1163" i="38"/>
  <c r="P1192" i="38"/>
  <c r="P1196" i="38"/>
  <c r="P1203" i="38"/>
  <c r="P1206" i="38"/>
  <c r="P1215" i="38"/>
  <c r="P1216" i="38"/>
  <c r="P1220" i="38"/>
  <c r="P1228" i="38"/>
  <c r="P1229" i="38"/>
  <c r="P1232" i="38"/>
  <c r="P1242" i="38"/>
  <c r="P1245" i="38"/>
  <c r="P1249" i="38"/>
  <c r="P1364" i="38"/>
  <c r="P1385" i="38"/>
  <c r="P394" i="38"/>
  <c r="P398" i="38"/>
  <c r="P414" i="38"/>
  <c r="P434" i="38"/>
  <c r="P508" i="38"/>
  <c r="P523" i="38"/>
  <c r="P526" i="38"/>
  <c r="P529" i="38"/>
  <c r="P552" i="38"/>
  <c r="P556" i="38"/>
  <c r="P580" i="38"/>
  <c r="P583" i="38"/>
  <c r="P587" i="38"/>
  <c r="P598" i="38"/>
  <c r="P601" i="38"/>
  <c r="P604" i="38"/>
  <c r="P618" i="38"/>
  <c r="P639" i="38"/>
  <c r="P642" i="38"/>
  <c r="P664" i="38"/>
  <c r="P668" i="38"/>
  <c r="P704" i="38"/>
  <c r="P721" i="38"/>
  <c r="P746" i="38"/>
  <c r="P753" i="38"/>
  <c r="P757" i="38"/>
  <c r="P761" i="38"/>
  <c r="P772" i="38"/>
  <c r="P830" i="38"/>
  <c r="P855" i="38"/>
  <c r="P871" i="38"/>
  <c r="P874" i="38"/>
  <c r="P893" i="38"/>
  <c r="P975" i="38"/>
  <c r="P978" i="38"/>
  <c r="P985" i="38"/>
  <c r="P988" i="38"/>
  <c r="P991" i="38"/>
  <c r="P998" i="38"/>
  <c r="P1002" i="38"/>
  <c r="P1006" i="38"/>
  <c r="P1020" i="38"/>
  <c r="P1023" i="38"/>
  <c r="P1040" i="38"/>
  <c r="P1108" i="38"/>
  <c r="P1138" i="38"/>
  <c r="P1347" i="38"/>
  <c r="P1351" i="38"/>
  <c r="P1424" i="38"/>
  <c r="P1449" i="38"/>
  <c r="P1555" i="38"/>
  <c r="P1559" i="38"/>
  <c r="P1585" i="38"/>
  <c r="P1589" i="38"/>
  <c r="P1603" i="38"/>
  <c r="P1642" i="38"/>
  <c r="P1721" i="38"/>
  <c r="P1725" i="38"/>
  <c r="P2226" i="38"/>
  <c r="P2324" i="38"/>
  <c r="P2334" i="38"/>
  <c r="P2345" i="38"/>
  <c r="P894" i="38"/>
  <c r="P897" i="38"/>
  <c r="P907" i="38"/>
  <c r="P914" i="38"/>
  <c r="P923" i="38"/>
  <c r="P942" i="38"/>
  <c r="P946" i="38"/>
  <c r="P950" i="38"/>
  <c r="P953" i="38"/>
  <c r="P959" i="38"/>
  <c r="P979" i="38"/>
  <c r="P980" i="38"/>
  <c r="P983" i="38"/>
  <c r="P1007" i="38"/>
  <c r="P1010" i="38"/>
  <c r="P1011" i="38"/>
  <c r="P1015" i="38"/>
  <c r="P1028" i="38"/>
  <c r="P1059" i="38"/>
  <c r="P1066" i="38"/>
  <c r="P1067" i="38"/>
  <c r="P1070" i="38"/>
  <c r="P1091" i="38"/>
  <c r="P1093" i="38"/>
  <c r="P1094" i="38"/>
  <c r="P1097" i="38"/>
  <c r="P1130" i="38"/>
  <c r="P1143" i="38"/>
  <c r="P1146" i="38"/>
  <c r="P1149" i="38"/>
  <c r="P1164" i="38"/>
  <c r="P1165" i="38"/>
  <c r="P1169" i="38"/>
  <c r="P1187" i="38"/>
  <c r="P1191" i="38"/>
  <c r="P1195" i="38"/>
  <c r="P1332" i="38"/>
  <c r="P1336" i="38"/>
  <c r="P1365" i="38"/>
  <c r="P1494" i="38"/>
  <c r="P1497" i="38"/>
  <c r="P1531" i="38"/>
  <c r="P1539" i="38"/>
  <c r="P1543" i="38"/>
  <c r="P1564" i="38"/>
  <c r="P1683" i="38"/>
  <c r="P1686" i="38"/>
  <c r="P1694" i="38"/>
  <c r="P1697" i="38"/>
  <c r="P1705" i="38"/>
  <c r="P1712" i="38"/>
  <c r="P1760" i="38"/>
  <c r="P1768" i="38"/>
  <c r="P1771" i="38"/>
  <c r="P1779" i="38"/>
  <c r="P1791" i="38"/>
  <c r="P1809" i="38"/>
  <c r="P1859" i="38"/>
  <c r="P1866" i="38"/>
  <c r="P2035" i="38"/>
  <c r="P2054" i="38"/>
  <c r="P2293" i="38"/>
  <c r="P2351" i="38"/>
  <c r="P2571" i="38"/>
  <c r="P1289" i="38"/>
  <c r="P1300" i="38"/>
  <c r="P1304" i="38"/>
  <c r="P1322" i="38"/>
  <c r="P1326" i="38"/>
  <c r="P1380" i="38"/>
  <c r="P1384" i="38"/>
  <c r="P1399" i="38"/>
  <c r="P1403" i="38"/>
  <c r="P1418" i="38"/>
  <c r="P1423" i="38"/>
  <c r="P1436" i="38"/>
  <c r="P1440" i="38"/>
  <c r="P1452" i="38"/>
  <c r="P1463" i="38"/>
  <c r="P1479" i="38"/>
  <c r="P1524" i="38"/>
  <c r="P1528" i="38"/>
  <c r="P1561" i="38"/>
  <c r="P1673" i="38"/>
  <c r="P1732" i="38"/>
  <c r="P1748" i="38"/>
  <c r="P1830" i="38"/>
  <c r="P1848" i="38"/>
  <c r="P1854" i="38"/>
  <c r="P1893" i="38"/>
  <c r="P1912" i="38"/>
  <c r="P1918" i="38"/>
  <c r="P1941" i="38"/>
  <c r="P2170" i="38"/>
  <c r="P2174" i="38"/>
  <c r="P2178" i="38"/>
  <c r="P2182" i="38"/>
  <c r="P2186" i="38"/>
  <c r="P2260" i="38"/>
  <c r="P2264" i="38"/>
  <c r="P2478" i="38"/>
  <c r="P1532" i="38"/>
  <c r="P1572" i="38"/>
  <c r="P1635" i="38"/>
  <c r="P1643" i="38"/>
  <c r="P1687" i="38"/>
  <c r="P1736" i="38"/>
  <c r="P1765" i="38"/>
  <c r="P1772" i="38"/>
  <c r="P1780" i="38"/>
  <c r="P1849" i="38"/>
  <c r="P1973" i="38"/>
  <c r="P1987" i="38"/>
  <c r="P2208" i="38"/>
  <c r="P2449" i="38"/>
  <c r="P2607" i="38"/>
  <c r="P2698" i="38"/>
  <c r="P1208" i="38"/>
  <c r="P1211" i="38"/>
  <c r="P1233" i="38"/>
  <c r="P1234" i="38"/>
  <c r="P1250" i="38"/>
  <c r="P1261" i="38"/>
  <c r="P1265" i="38"/>
  <c r="P1269" i="38"/>
  <c r="P1273" i="38"/>
  <c r="P1277" i="38"/>
  <c r="P1291" i="38"/>
  <c r="P1292" i="38"/>
  <c r="P1302" i="38"/>
  <c r="P1306" i="38"/>
  <c r="P1313" i="38"/>
  <c r="P1316" i="38"/>
  <c r="P1317" i="38"/>
  <c r="P1320" i="38"/>
  <c r="P1324" i="38"/>
  <c r="P1337" i="38"/>
  <c r="P1340" i="38"/>
  <c r="P1349" i="38"/>
  <c r="P1350" i="38"/>
  <c r="P1353" i="38"/>
  <c r="P1363" i="38"/>
  <c r="P1387" i="38"/>
  <c r="P1401" i="38"/>
  <c r="P1405" i="38"/>
  <c r="P1406" i="38"/>
  <c r="P1409" i="38"/>
  <c r="P1410" i="38"/>
  <c r="P1414" i="38"/>
  <c r="P1425" i="38"/>
  <c r="P1428" i="38"/>
  <c r="P1431" i="38"/>
  <c r="P1443" i="38"/>
  <c r="P1462" i="38"/>
  <c r="P1466" i="38"/>
  <c r="P1478" i="38"/>
  <c r="P1493" i="38"/>
  <c r="P1509" i="38"/>
  <c r="P1510" i="38"/>
  <c r="P1522" i="38"/>
  <c r="P1527" i="38"/>
  <c r="P1577" i="38"/>
  <c r="P1592" i="38"/>
  <c r="P1631" i="38"/>
  <c r="P1633" i="38"/>
  <c r="P1641" i="38"/>
  <c r="P1652" i="38"/>
  <c r="P1667" i="38"/>
  <c r="P1671" i="38"/>
  <c r="P1703" i="38"/>
  <c r="P1728" i="38"/>
  <c r="P1731" i="38"/>
  <c r="P1734" i="38"/>
  <c r="P1741" i="38"/>
  <c r="P1747" i="38"/>
  <c r="P1750" i="38"/>
  <c r="P1790" i="38"/>
  <c r="P1808" i="38"/>
  <c r="P1811" i="38"/>
  <c r="P1821" i="38"/>
  <c r="P1826" i="38"/>
  <c r="P1829" i="38"/>
  <c r="P1832" i="38"/>
  <c r="P1865" i="38"/>
  <c r="P1872" i="38"/>
  <c r="P1889" i="38"/>
  <c r="P1898" i="38"/>
  <c r="P1905" i="38"/>
  <c r="P1914" i="38"/>
  <c r="P1936" i="38"/>
  <c r="P1947" i="38"/>
  <c r="P1952" i="38"/>
  <c r="P1975" i="38"/>
  <c r="P2011" i="38"/>
  <c r="P2014" i="38"/>
  <c r="P2017" i="38"/>
  <c r="P2037" i="38"/>
  <c r="P2038" i="38"/>
  <c r="P2056" i="38"/>
  <c r="P2060" i="38"/>
  <c r="P2080" i="38"/>
  <c r="P2091" i="38"/>
  <c r="P2093" i="38"/>
  <c r="P2099" i="38"/>
  <c r="P2100" i="38"/>
  <c r="P2103" i="38"/>
  <c r="P2106" i="38"/>
  <c r="P2107" i="38"/>
  <c r="P2133" i="38"/>
  <c r="P2153" i="38"/>
  <c r="P2157" i="38"/>
  <c r="P2161" i="38"/>
  <c r="P2210" i="38"/>
  <c r="P2228" i="38"/>
  <c r="P2229" i="38"/>
  <c r="P2233" i="38"/>
  <c r="P2277" i="38"/>
  <c r="P2281" i="38"/>
  <c r="P2316" i="38"/>
  <c r="P2323" i="38"/>
  <c r="P2333" i="38"/>
  <c r="P2337" i="38"/>
  <c r="P2340" i="38"/>
  <c r="P2350" i="38"/>
  <c r="P2354" i="38"/>
  <c r="P2416" i="38"/>
  <c r="P2444" i="38"/>
  <c r="P2513" i="38"/>
  <c r="P2517" i="38"/>
  <c r="P2521" i="38"/>
  <c r="P2525" i="38"/>
  <c r="P2529" i="38"/>
  <c r="P2533" i="38"/>
  <c r="P2623" i="38"/>
  <c r="P2644" i="38"/>
  <c r="P2688" i="38"/>
  <c r="P2749" i="38"/>
  <c r="P2765" i="38"/>
  <c r="P2780" i="38"/>
  <c r="P2784" i="38"/>
  <c r="P2389" i="38"/>
  <c r="P2411" i="38"/>
  <c r="P2472" i="38"/>
  <c r="P2486" i="38"/>
  <c r="P2490" i="38"/>
  <c r="P2508" i="38"/>
  <c r="P2553" i="38"/>
  <c r="P2557" i="38"/>
  <c r="P2561" i="38"/>
  <c r="P2565" i="38"/>
  <c r="P2568" i="38"/>
  <c r="P2583" i="38"/>
  <c r="P2600" i="38"/>
  <c r="P2604" i="38"/>
  <c r="P2612" i="38"/>
  <c r="P2620" i="38"/>
  <c r="P2714" i="38"/>
  <c r="P2718" i="38"/>
  <c r="P2743" i="38"/>
  <c r="P2788" i="38"/>
  <c r="P2789" i="38"/>
  <c r="P2807" i="38"/>
  <c r="P2816" i="38"/>
  <c r="P2817" i="38"/>
  <c r="P2820" i="38"/>
  <c r="P2292" i="38"/>
  <c r="P2319" i="38"/>
  <c r="P2325" i="38"/>
  <c r="P2326" i="38"/>
  <c r="P2329" i="38"/>
  <c r="P2339" i="38"/>
  <c r="P2357" i="38"/>
  <c r="P2360" i="38"/>
  <c r="P2387" i="38"/>
  <c r="P2394" i="38"/>
  <c r="P2395" i="38"/>
  <c r="P2398" i="38"/>
  <c r="P2399" i="38"/>
  <c r="P2415" i="38"/>
  <c r="P2419" i="38"/>
  <c r="P2423" i="38"/>
  <c r="P2439" i="38"/>
  <c r="P2448" i="38"/>
  <c r="P2463" i="38"/>
  <c r="P2483" i="38"/>
  <c r="P2484" i="38"/>
  <c r="P2488" i="38"/>
  <c r="P2501" i="38"/>
  <c r="P2505" i="38"/>
  <c r="P2598" i="38"/>
  <c r="P2606" i="38"/>
  <c r="P2616" i="38"/>
  <c r="P2628" i="38"/>
  <c r="P2636" i="38"/>
  <c r="P2643" i="38"/>
  <c r="P2649" i="38"/>
  <c r="P2652" i="38"/>
  <c r="P2662" i="38"/>
  <c r="P2676" i="38"/>
  <c r="P2679" i="38"/>
  <c r="P2683" i="38"/>
  <c r="P2690" i="38"/>
  <c r="P2693" i="38"/>
  <c r="P2697" i="38"/>
  <c r="P2712" i="38"/>
  <c r="P2716" i="38"/>
  <c r="P2723" i="38"/>
  <c r="P2737" i="38"/>
  <c r="P2741" i="38"/>
  <c r="P2752" i="38"/>
  <c r="P2760" i="38"/>
  <c r="P2770" i="38"/>
  <c r="P2773" i="38"/>
  <c r="P2787" i="38"/>
  <c r="P2796" i="38"/>
  <c r="P2800" i="38"/>
  <c r="P2804" i="38"/>
  <c r="P2814" i="38"/>
  <c r="P16" i="38"/>
  <c r="P48" i="38"/>
  <c r="P64" i="38"/>
  <c r="P105" i="38"/>
  <c r="P179" i="38"/>
  <c r="P259" i="38"/>
  <c r="P346" i="38"/>
  <c r="P52" i="38"/>
  <c r="P245" i="38"/>
  <c r="P340" i="38"/>
  <c r="P1279" i="38"/>
  <c r="P1335" i="38"/>
  <c r="P1389" i="38"/>
  <c r="P80" i="38"/>
  <c r="P110" i="38"/>
  <c r="P116" i="38"/>
  <c r="P124" i="38"/>
  <c r="P135" i="38"/>
  <c r="P198" i="38"/>
  <c r="P68" i="38"/>
  <c r="P18" i="38"/>
  <c r="P25" i="38"/>
  <c r="P33" i="38"/>
  <c r="P40" i="38"/>
  <c r="P47" i="38"/>
  <c r="P56" i="38"/>
  <c r="P63" i="38"/>
  <c r="P72" i="38"/>
  <c r="P79" i="38"/>
  <c r="P84" i="38"/>
  <c r="P92" i="38"/>
  <c r="P97" i="38"/>
  <c r="P104" i="38"/>
  <c r="P126" i="38"/>
  <c r="P127" i="38"/>
  <c r="P134" i="38"/>
  <c r="P140" i="38"/>
  <c r="P145" i="38"/>
  <c r="P169" i="38"/>
  <c r="P178" i="38"/>
  <c r="P187" i="38"/>
  <c r="P197" i="38"/>
  <c r="P206" i="38"/>
  <c r="P208" i="38"/>
  <c r="P228" i="38"/>
  <c r="P229" i="38"/>
  <c r="P238" i="38"/>
  <c r="P253" i="38"/>
  <c r="P304" i="38"/>
  <c r="P320" i="38"/>
  <c r="P382" i="38"/>
  <c r="P534" i="38"/>
  <c r="P555" i="38"/>
  <c r="P655" i="38"/>
  <c r="P681" i="38"/>
  <c r="P685" i="38"/>
  <c r="P689" i="38"/>
  <c r="P697" i="38"/>
  <c r="P701" i="38"/>
  <c r="P724" i="38"/>
  <c r="P748" i="38"/>
  <c r="P763" i="38"/>
  <c r="P835" i="38"/>
  <c r="P876" i="38"/>
  <c r="P896" i="38"/>
  <c r="P913" i="38"/>
  <c r="P945" i="38"/>
  <c r="P955" i="38"/>
  <c r="P962" i="38"/>
  <c r="P1050" i="38"/>
  <c r="P1115" i="38"/>
  <c r="P1186" i="38"/>
  <c r="P1210" i="38"/>
  <c r="P1442" i="38"/>
  <c r="P1454" i="38"/>
  <c r="P1515" i="38"/>
  <c r="P1601" i="38"/>
  <c r="P1757" i="38"/>
  <c r="P148" i="38"/>
  <c r="P151" i="38"/>
  <c r="P159" i="38"/>
  <c r="P166" i="38"/>
  <c r="P173" i="38"/>
  <c r="P175" i="38"/>
  <c r="P183" i="38"/>
  <c r="P202" i="38"/>
  <c r="P212" i="38"/>
  <c r="P216" i="38"/>
  <c r="P224" i="38"/>
  <c r="P226" i="38"/>
  <c r="P230" i="38"/>
  <c r="P239" i="38"/>
  <c r="P243" i="38"/>
  <c r="P247" i="38"/>
  <c r="P248" i="38"/>
  <c r="P258" i="38"/>
  <c r="P266" i="38"/>
  <c r="P267" i="38"/>
  <c r="P272" i="38"/>
  <c r="P273" i="38"/>
  <c r="P282" i="38"/>
  <c r="P289" i="38"/>
  <c r="P292" i="38"/>
  <c r="P330" i="38"/>
  <c r="P334" i="38"/>
  <c r="P335" i="38"/>
  <c r="P357" i="38"/>
  <c r="P363" i="38"/>
  <c r="P366" i="38"/>
  <c r="P389" i="38"/>
  <c r="P400" i="38"/>
  <c r="P403" i="38"/>
  <c r="P417" i="38"/>
  <c r="P448" i="38"/>
  <c r="P502" i="38"/>
  <c r="P511" i="38"/>
  <c r="P517" i="38"/>
  <c r="P541" i="38"/>
  <c r="P547" i="38"/>
  <c r="P553" i="38"/>
  <c r="P563" i="38"/>
  <c r="P579" i="38"/>
  <c r="P584" i="38"/>
  <c r="P596" i="38"/>
  <c r="P610" i="38"/>
  <c r="P617" i="38"/>
  <c r="P628" i="38"/>
  <c r="P631" i="38"/>
  <c r="P659" i="38"/>
  <c r="P660" i="38"/>
  <c r="P676" i="38"/>
  <c r="P682" i="38"/>
  <c r="P686" i="38"/>
  <c r="P690" i="38"/>
  <c r="P694" i="38"/>
  <c r="P698" i="38"/>
  <c r="P734" i="38"/>
  <c r="P739" i="38"/>
  <c r="P740" i="38"/>
  <c r="P771" i="38"/>
  <c r="P776" i="38"/>
  <c r="P790" i="38"/>
  <c r="P862" i="38"/>
  <c r="P868" i="38"/>
  <c r="P883" i="38"/>
  <c r="P904" i="38"/>
  <c r="P921" i="38"/>
  <c r="P939" i="38"/>
  <c r="P971" i="38"/>
  <c r="P977" i="38"/>
  <c r="P993" i="38"/>
  <c r="P1025" i="38"/>
  <c r="P1041" i="38"/>
  <c r="P1061" i="38"/>
  <c r="P1088" i="38"/>
  <c r="P1107" i="38"/>
  <c r="P1132" i="38"/>
  <c r="P1153" i="38"/>
  <c r="P1159" i="38"/>
  <c r="P1205" i="38"/>
  <c r="P1226" i="38"/>
  <c r="P1254" i="38"/>
  <c r="P1260" i="38"/>
  <c r="P1264" i="38"/>
  <c r="P1268" i="38"/>
  <c r="P1272" i="38"/>
  <c r="P1294" i="38"/>
  <c r="P1309" i="38"/>
  <c r="P1319" i="38"/>
  <c r="P1344" i="38"/>
  <c r="P1360" i="38"/>
  <c r="P1376" i="38"/>
  <c r="P1383" i="38"/>
  <c r="P1433" i="38"/>
  <c r="P1448" i="38"/>
  <c r="P1487" i="38"/>
  <c r="P1490" i="38"/>
  <c r="P1507" i="38"/>
  <c r="P1523" i="38"/>
  <c r="P1526" i="38"/>
  <c r="P1557" i="38"/>
  <c r="P1591" i="38"/>
  <c r="P1647" i="38"/>
  <c r="P1654" i="38"/>
  <c r="P1749" i="38"/>
  <c r="P1752" i="38"/>
  <c r="P1785" i="38"/>
  <c r="P264" i="38"/>
  <c r="P277" i="38"/>
  <c r="P298" i="38"/>
  <c r="P306" i="38"/>
  <c r="P314" i="38"/>
  <c r="P322" i="38"/>
  <c r="P355" i="38"/>
  <c r="P358" i="38"/>
  <c r="P381" i="38"/>
  <c r="P387" i="38"/>
  <c r="P390" i="38"/>
  <c r="P401" i="38"/>
  <c r="P433" i="38"/>
  <c r="P452" i="38"/>
  <c r="P456" i="38"/>
  <c r="P460" i="38"/>
  <c r="P464" i="38"/>
  <c r="P468" i="38"/>
  <c r="P472" i="38"/>
  <c r="P476" i="38"/>
  <c r="P480" i="38"/>
  <c r="P484" i="38"/>
  <c r="P488" i="38"/>
  <c r="P492" i="38"/>
  <c r="P496" i="38"/>
  <c r="P500" i="38"/>
  <c r="P533" i="38"/>
  <c r="P539" i="38"/>
  <c r="P542" i="38"/>
  <c r="P582" i="38"/>
  <c r="P585" i="38"/>
  <c r="P603" i="38"/>
  <c r="P608" i="38"/>
  <c r="P611" i="38"/>
  <c r="P654" i="38"/>
  <c r="P713" i="38"/>
  <c r="P732" i="38"/>
  <c r="P735" i="38"/>
  <c r="P769" i="38"/>
  <c r="P774" i="38"/>
  <c r="P783" i="38"/>
  <c r="P788" i="38"/>
  <c r="P791" i="38"/>
  <c r="P800" i="38"/>
  <c r="P826" i="38"/>
  <c r="P843" i="38"/>
  <c r="P878" i="38"/>
  <c r="P899" i="38"/>
  <c r="P933" i="38"/>
  <c r="P990" i="38"/>
  <c r="P1022" i="38"/>
  <c r="P1036" i="38"/>
  <c r="P1075" i="38"/>
  <c r="P1082" i="38"/>
  <c r="P1104" i="38"/>
  <c r="P1121" i="38"/>
  <c r="P1174" i="38"/>
  <c r="P1193" i="38"/>
  <c r="P1197" i="38"/>
  <c r="P1248" i="38"/>
  <c r="P1355" i="38"/>
  <c r="P1371" i="38"/>
  <c r="P1427" i="38"/>
  <c r="P1445" i="38"/>
  <c r="P1457" i="38"/>
  <c r="P1482" i="38"/>
  <c r="P1502" i="38"/>
  <c r="P1520" i="38"/>
  <c r="P1545" i="38"/>
  <c r="P1606" i="38"/>
  <c r="P1628" i="38"/>
  <c r="P1763" i="38"/>
  <c r="P1939" i="38"/>
  <c r="P2027" i="38"/>
  <c r="P2042" i="38"/>
  <c r="P822" i="38"/>
  <c r="P844" i="38"/>
  <c r="P849" i="38"/>
  <c r="P911" i="38"/>
  <c r="P956" i="38"/>
  <c r="P972" i="38"/>
  <c r="P999" i="38"/>
  <c r="P1008" i="38"/>
  <c r="P1076" i="38"/>
  <c r="P1122" i="38"/>
  <c r="P1154" i="38"/>
  <c r="P1175" i="38"/>
  <c r="P1181" i="38"/>
  <c r="P1194" i="38"/>
  <c r="P1237" i="38"/>
  <c r="P1258" i="38"/>
  <c r="P1283" i="38"/>
  <c r="P1310" i="38"/>
  <c r="P1323" i="38"/>
  <c r="P1329" i="38"/>
  <c r="P1377" i="38"/>
  <c r="P1393" i="38"/>
  <c r="P1419" i="38"/>
  <c r="P1451" i="38"/>
  <c r="P1465" i="38"/>
  <c r="P1496" i="38"/>
  <c r="P1530" i="38"/>
  <c r="P1546" i="38"/>
  <c r="P1582" i="38"/>
  <c r="P1709" i="38"/>
  <c r="P1715" i="38"/>
  <c r="P350" i="38"/>
  <c r="P367" i="38"/>
  <c r="P375" i="38"/>
  <c r="P383" i="38"/>
  <c r="P391" i="38"/>
  <c r="P402" i="38"/>
  <c r="P405" i="38"/>
  <c r="P406" i="38"/>
  <c r="P411" i="38"/>
  <c r="P418" i="38"/>
  <c r="P421" i="38"/>
  <c r="P422" i="38"/>
  <c r="P425" i="38"/>
  <c r="P426" i="38"/>
  <c r="P429" i="38"/>
  <c r="P435" i="38"/>
  <c r="P437" i="38"/>
  <c r="P444" i="38"/>
  <c r="P453" i="38"/>
  <c r="P454" i="38"/>
  <c r="P457" i="38"/>
  <c r="P458" i="38"/>
  <c r="P461" i="38"/>
  <c r="P462" i="38"/>
  <c r="P465" i="38"/>
  <c r="P466" i="38"/>
  <c r="P469" i="38"/>
  <c r="P470" i="38"/>
  <c r="P473" i="38"/>
  <c r="P474" i="38"/>
  <c r="P477" i="38"/>
  <c r="P478" i="38"/>
  <c r="P481" i="38"/>
  <c r="P482" i="38"/>
  <c r="P485" i="38"/>
  <c r="P486" i="38"/>
  <c r="P489" i="38"/>
  <c r="P490" i="38"/>
  <c r="P493" i="38"/>
  <c r="P494" i="38"/>
  <c r="P497" i="38"/>
  <c r="P498" i="38"/>
  <c r="P501" i="38"/>
  <c r="P507" i="38"/>
  <c r="P518" i="38"/>
  <c r="P527" i="38"/>
  <c r="P535" i="38"/>
  <c r="P543" i="38"/>
  <c r="P548" i="38"/>
  <c r="P554" i="38"/>
  <c r="P575" i="38"/>
  <c r="P586" i="38"/>
  <c r="P590" i="38"/>
  <c r="P597" i="38"/>
  <c r="P599" i="38"/>
  <c r="P612" i="38"/>
  <c r="P613" i="38"/>
  <c r="P624" i="38"/>
  <c r="P626" i="38"/>
  <c r="P632" i="38"/>
  <c r="P643" i="38"/>
  <c r="P648" i="38"/>
  <c r="P656" i="38"/>
  <c r="P661" i="38"/>
  <c r="P665" i="38"/>
  <c r="P671" i="38"/>
  <c r="P705" i="38"/>
  <c r="P718" i="38"/>
  <c r="P725" i="38"/>
  <c r="P728" i="38"/>
  <c r="P736" i="38"/>
  <c r="P741" i="38"/>
  <c r="P742" i="38"/>
  <c r="P749" i="38"/>
  <c r="P759" i="38"/>
  <c r="P760" i="38"/>
  <c r="P764" i="38"/>
  <c r="P765" i="38"/>
  <c r="P777" i="38"/>
  <c r="P784" i="38"/>
  <c r="P792" i="38"/>
  <c r="P799" i="38"/>
  <c r="P807" i="38"/>
  <c r="P815" i="38"/>
  <c r="P825" i="38"/>
  <c r="P834" i="38"/>
  <c r="P837" i="38"/>
  <c r="P850" i="38"/>
  <c r="P853" i="38"/>
  <c r="P861" i="38"/>
  <c r="P866" i="38"/>
  <c r="P867" i="38"/>
  <c r="P875" i="38"/>
  <c r="P877" i="38"/>
  <c r="P887" i="38"/>
  <c r="P898" i="38"/>
  <c r="P906" i="38"/>
  <c r="P926" i="38"/>
  <c r="P931" i="38"/>
  <c r="P938" i="38"/>
  <c r="P949" i="38"/>
  <c r="P960" i="38"/>
  <c r="P967" i="38"/>
  <c r="P976" i="38"/>
  <c r="P984" i="38"/>
  <c r="P992" i="38"/>
  <c r="P1003" i="38"/>
  <c r="P1012" i="38"/>
  <c r="P1024" i="38"/>
  <c r="P1032" i="38"/>
  <c r="P1043" i="38"/>
  <c r="P1048" i="38"/>
  <c r="P1054" i="38"/>
  <c r="P1055" i="38"/>
  <c r="P1058" i="38"/>
  <c r="P1063" i="38"/>
  <c r="P1071" i="38"/>
  <c r="P1080" i="38"/>
  <c r="P1098" i="38"/>
  <c r="P1106" i="38"/>
  <c r="P1111" i="38"/>
  <c r="P1117" i="38"/>
  <c r="P1126" i="38"/>
  <c r="P1127" i="38"/>
  <c r="P1131" i="38"/>
  <c r="P1136" i="38"/>
  <c r="P1158" i="38"/>
  <c r="P1161" i="38"/>
  <c r="P1170" i="38"/>
  <c r="P1179" i="38"/>
  <c r="P1185" i="38"/>
  <c r="P1188" i="38"/>
  <c r="P1189" i="38"/>
  <c r="P1225" i="38"/>
  <c r="P1230" i="38"/>
  <c r="P1241" i="38"/>
  <c r="P1246" i="38"/>
  <c r="P1253" i="38"/>
  <c r="P1262" i="38"/>
  <c r="P1263" i="38"/>
  <c r="P1266" i="38"/>
  <c r="P1267" i="38"/>
  <c r="P1270" i="38"/>
  <c r="P1271" i="38"/>
  <c r="P1274" i="38"/>
  <c r="P1275" i="38"/>
  <c r="P1278" i="38"/>
  <c r="P1287" i="38"/>
  <c r="P1296" i="38"/>
  <c r="P1298" i="38"/>
  <c r="P1305" i="38"/>
  <c r="P1314" i="38"/>
  <c r="P1315" i="38"/>
  <c r="P1318" i="38"/>
  <c r="P1333" i="38"/>
  <c r="P1334" i="38"/>
  <c r="P1339" i="38"/>
  <c r="P1346" i="38"/>
  <c r="P1354" i="38"/>
  <c r="P1362" i="38"/>
  <c r="P1381" i="38"/>
  <c r="P1388" i="38"/>
  <c r="P1397" i="38"/>
  <c r="P1407" i="38"/>
  <c r="P1408" i="38"/>
  <c r="P1411" i="38"/>
  <c r="P1412" i="38"/>
  <c r="P1420" i="38"/>
  <c r="P1422" i="38"/>
  <c r="P1432" i="38"/>
  <c r="P1437" i="38"/>
  <c r="P1441" i="38"/>
  <c r="P1444" i="38"/>
  <c r="P1453" i="38"/>
  <c r="P1456" i="38"/>
  <c r="P1467" i="38"/>
  <c r="P1469" i="38"/>
  <c r="P1472" i="38"/>
  <c r="P1474" i="38"/>
  <c r="P1477" i="38"/>
  <c r="P1492" i="38"/>
  <c r="P1512" i="38"/>
  <c r="P1514" i="38"/>
  <c r="P1525" i="38"/>
  <c r="P1534" i="38"/>
  <c r="P1535" i="38"/>
  <c r="P1556" i="38"/>
  <c r="P1567" i="38"/>
  <c r="P1573" i="38"/>
  <c r="P1580" i="38"/>
  <c r="P1586" i="38"/>
  <c r="P1600" i="38"/>
  <c r="P1611" i="38"/>
  <c r="P1614" i="38"/>
  <c r="P1662" i="38"/>
  <c r="P1669" i="38"/>
  <c r="P1751" i="38"/>
  <c r="P1802" i="38"/>
  <c r="P1977" i="38"/>
  <c r="P2077" i="38"/>
  <c r="P2083" i="38"/>
  <c r="P1541" i="38"/>
  <c r="P1574" i="38"/>
  <c r="P1575" i="38"/>
  <c r="P1581" i="38"/>
  <c r="P1590" i="38"/>
  <c r="P1596" i="38"/>
  <c r="P1607" i="38"/>
  <c r="P1615" i="38"/>
  <c r="P1638" i="38"/>
  <c r="P1645" i="38"/>
  <c r="P1651" i="38"/>
  <c r="P1682" i="38"/>
  <c r="P1688" i="38"/>
  <c r="P1692" i="38"/>
  <c r="P1707" i="38"/>
  <c r="P1723" i="38"/>
  <c r="P1726" i="38"/>
  <c r="P1767" i="38"/>
  <c r="P1773" i="38"/>
  <c r="P1776" i="38"/>
  <c r="P1777" i="38"/>
  <c r="P1783" i="38"/>
  <c r="P1789" i="38"/>
  <c r="P1795" i="38"/>
  <c r="P1824" i="38"/>
  <c r="P1847" i="38"/>
  <c r="P1864" i="38"/>
  <c r="P1909" i="38"/>
  <c r="P1933" i="38"/>
  <c r="P1945" i="38"/>
  <c r="P1971" i="38"/>
  <c r="P1985" i="38"/>
  <c r="P1990" i="38"/>
  <c r="P2001" i="38"/>
  <c r="P2050" i="38"/>
  <c r="P2053" i="38"/>
  <c r="P2097" i="38"/>
  <c r="P2129" i="38"/>
  <c r="P2154" i="38"/>
  <c r="P2158" i="38"/>
  <c r="P2162" i="38"/>
  <c r="P2187" i="38"/>
  <c r="P2212" i="38"/>
  <c r="P2218" i="38"/>
  <c r="P2259" i="38"/>
  <c r="P2280" i="38"/>
  <c r="P1844" i="38"/>
  <c r="P1861" i="38"/>
  <c r="P1900" i="38"/>
  <c r="P1904" i="38"/>
  <c r="P1968" i="38"/>
  <c r="P1982" i="38"/>
  <c r="P2013" i="38"/>
  <c r="P2016" i="38"/>
  <c r="P2032" i="38"/>
  <c r="P2085" i="38"/>
  <c r="P2118" i="38"/>
  <c r="P2126" i="38"/>
  <c r="P2141" i="38"/>
  <c r="P2151" i="38"/>
  <c r="P2199" i="38"/>
  <c r="P2206" i="38"/>
  <c r="P2401" i="38"/>
  <c r="P2428" i="38"/>
  <c r="P2431" i="38"/>
  <c r="P2455" i="38"/>
  <c r="P2458" i="38"/>
  <c r="P2591" i="38"/>
  <c r="P2595" i="38"/>
  <c r="P2610" i="38"/>
  <c r="P1857" i="38"/>
  <c r="P1895" i="38"/>
  <c r="P1915" i="38"/>
  <c r="P1925" i="38"/>
  <c r="P1957" i="38"/>
  <c r="P1993" i="38"/>
  <c r="P2004" i="38"/>
  <c r="P2022" i="38"/>
  <c r="P2040" i="38"/>
  <c r="P2059" i="38"/>
  <c r="P2078" i="38"/>
  <c r="P2088" i="38"/>
  <c r="P2104" i="38"/>
  <c r="P2119" i="38"/>
  <c r="P2142" i="38"/>
  <c r="P2155" i="38"/>
  <c r="P2159" i="38"/>
  <c r="P2163" i="38"/>
  <c r="P2200" i="38"/>
  <c r="P2216" i="38"/>
  <c r="P2221" i="38"/>
  <c r="P2236" i="38"/>
  <c r="P2240" i="38"/>
  <c r="P2244" i="38"/>
  <c r="P2248" i="38"/>
  <c r="P2252" i="38"/>
  <c r="P2336" i="38"/>
  <c r="P2353" i="38"/>
  <c r="P2418" i="38"/>
  <c r="P2422" i="38"/>
  <c r="P2442" i="38"/>
  <c r="P1619" i="38"/>
  <c r="P1627" i="38"/>
  <c r="P1639" i="38"/>
  <c r="P1640" i="38"/>
  <c r="P1646" i="38"/>
  <c r="P1656" i="38"/>
  <c r="P1664" i="38"/>
  <c r="P1670" i="38"/>
  <c r="P1675" i="38"/>
  <c r="P1676" i="38"/>
  <c r="P1684" i="38"/>
  <c r="P1693" i="38"/>
  <c r="P1695" i="38"/>
  <c r="P1727" i="38"/>
  <c r="P1738" i="38"/>
  <c r="P1739" i="38"/>
  <c r="P1744" i="38"/>
  <c r="P1769" i="38"/>
  <c r="P1774" i="38"/>
  <c r="P1801" i="38"/>
  <c r="P1806" i="38"/>
  <c r="P1812" i="38"/>
  <c r="P1825" i="38"/>
  <c r="P1833" i="38"/>
  <c r="P1838" i="38"/>
  <c r="P1846" i="38"/>
  <c r="P1863" i="38"/>
  <c r="P1871" i="38"/>
  <c r="P1876" i="38"/>
  <c r="P1882" i="38"/>
  <c r="P1887" i="38"/>
  <c r="P1902" i="38"/>
  <c r="P1919" i="38"/>
  <c r="P1944" i="38"/>
  <c r="P1949" i="38"/>
  <c r="P1984" i="38"/>
  <c r="P2000" i="38"/>
  <c r="P2010" i="38"/>
  <c r="P2012" i="38"/>
  <c r="P2015" i="38"/>
  <c r="P2031" i="38"/>
  <c r="P2036" i="38"/>
  <c r="P2044" i="38"/>
  <c r="P2057" i="38"/>
  <c r="P2065" i="38"/>
  <c r="P2066" i="38"/>
  <c r="P2069" i="38"/>
  <c r="P2070" i="38"/>
  <c r="P2073" i="38"/>
  <c r="P2074" i="38"/>
  <c r="P2081" i="38"/>
  <c r="P2094" i="38"/>
  <c r="P2096" i="38"/>
  <c r="P2108" i="38"/>
  <c r="P2114" i="38"/>
  <c r="P2128" i="38"/>
  <c r="P2130" i="38"/>
  <c r="P2137" i="38"/>
  <c r="P2146" i="38"/>
  <c r="P2147" i="38"/>
  <c r="P2150" i="38"/>
  <c r="P2167" i="38"/>
  <c r="P2168" i="38"/>
  <c r="P2171" i="38"/>
  <c r="P2172" i="38"/>
  <c r="P2175" i="38"/>
  <c r="P2176" i="38"/>
  <c r="P2179" i="38"/>
  <c r="P2180" i="38"/>
  <c r="P2183" i="38"/>
  <c r="P2184" i="38"/>
  <c r="P2195" i="38"/>
  <c r="P2204" i="38"/>
  <c r="P2211" i="38"/>
  <c r="P2225" i="38"/>
  <c r="P2230" i="38"/>
  <c r="P2261" i="38"/>
  <c r="P2267" i="38"/>
  <c r="P2270" i="38"/>
  <c r="P2315" i="38"/>
  <c r="P2331" i="38"/>
  <c r="P2344" i="38"/>
  <c r="P2348" i="38"/>
  <c r="P2365" i="38"/>
  <c r="P2379" i="38"/>
  <c r="P2384" i="38"/>
  <c r="P2392" i="38"/>
  <c r="P2406" i="38"/>
  <c r="P2409" i="38"/>
  <c r="P2413" i="38"/>
  <c r="P2436" i="38"/>
  <c r="P2467" i="38"/>
  <c r="P2496" i="38"/>
  <c r="P2499" i="38"/>
  <c r="P2503" i="38"/>
  <c r="P2535" i="38"/>
  <c r="P2541" i="38"/>
  <c r="P2721" i="38"/>
  <c r="P2728" i="38"/>
  <c r="P2297" i="38"/>
  <c r="P2301" i="38"/>
  <c r="P2304" i="38"/>
  <c r="P2308" i="38"/>
  <c r="P2369" i="38"/>
  <c r="P2370" i="38"/>
  <c r="P2375" i="38"/>
  <c r="P2393" i="38"/>
  <c r="P2396" i="38"/>
  <c r="P2397" i="38"/>
  <c r="P2402" i="38"/>
  <c r="P2429" i="38"/>
  <c r="P2432" i="38"/>
  <c r="P2440" i="38"/>
  <c r="P2451" i="38"/>
  <c r="P2456" i="38"/>
  <c r="P2459" i="38"/>
  <c r="P2471" i="38"/>
  <c r="P2476" i="38"/>
  <c r="P2482" i="38"/>
  <c r="P2485" i="38"/>
  <c r="P2491" i="38"/>
  <c r="P2494" i="38"/>
  <c r="P2504" i="38"/>
  <c r="P2506" i="38"/>
  <c r="P2511" i="38"/>
  <c r="P2551" i="38"/>
  <c r="P2572" i="38"/>
  <c r="P2575" i="38"/>
  <c r="P2578" i="38"/>
  <c r="P2605" i="38"/>
  <c r="P2625" i="38"/>
  <c r="P2627" i="38"/>
  <c r="P2660" i="38"/>
  <c r="P2667" i="38"/>
  <c r="P2754" i="38"/>
  <c r="P2758" i="38"/>
  <c r="P2811" i="38"/>
  <c r="P2263" i="38"/>
  <c r="P2271" i="38"/>
  <c r="P2279" i="38"/>
  <c r="P2282" i="38"/>
  <c r="P2290" i="38"/>
  <c r="P2302" i="38"/>
  <c r="P2317" i="38"/>
  <c r="P2330" i="38"/>
  <c r="P2335" i="38"/>
  <c r="P2338" i="38"/>
  <c r="P2343" i="38"/>
  <c r="P2346" i="38"/>
  <c r="P2347" i="38"/>
  <c r="P2352" i="38"/>
  <c r="P2355" i="38"/>
  <c r="P2356" i="38"/>
  <c r="P2361" i="38"/>
  <c r="P2364" i="38"/>
  <c r="P2373" i="38"/>
  <c r="P2386" i="38"/>
  <c r="P2391" i="38"/>
  <c r="P2400" i="38"/>
  <c r="P2412" i="38"/>
  <c r="P2417" i="38"/>
  <c r="P2421" i="38"/>
  <c r="P2425" i="38"/>
  <c r="P2430" i="38"/>
  <c r="P2438" i="38"/>
  <c r="P2441" i="38"/>
  <c r="P2457" i="38"/>
  <c r="P2466" i="38"/>
  <c r="P2480" i="38"/>
  <c r="P2489" i="38"/>
  <c r="P2498" i="38"/>
  <c r="P2510" i="38"/>
  <c r="P2543" i="38"/>
  <c r="P2549" i="38"/>
  <c r="P2552" i="38"/>
  <c r="P2613" i="38"/>
  <c r="P2646" i="38"/>
  <c r="P2651" i="38"/>
  <c r="P2682" i="38"/>
  <c r="P2702" i="38"/>
  <c r="P2731" i="38"/>
  <c r="P2734" i="38"/>
  <c r="P2772" i="38"/>
  <c r="P2774" i="38"/>
  <c r="P2806" i="38"/>
  <c r="P2824" i="38"/>
  <c r="P2614" i="38"/>
  <c r="P2647" i="38"/>
  <c r="P2661" i="38"/>
  <c r="P2706" i="38"/>
  <c r="P2722" i="38"/>
  <c r="P2738" i="38"/>
  <c r="P2768" i="38"/>
  <c r="P2781" i="38"/>
  <c r="P2797" i="38"/>
  <c r="P2801" i="38"/>
  <c r="P2825" i="38"/>
  <c r="P2514" i="38"/>
  <c r="P2515" i="38"/>
  <c r="P2518" i="38"/>
  <c r="P2519" i="38"/>
  <c r="P2522" i="38"/>
  <c r="P2523" i="38"/>
  <c r="P2526" i="38"/>
  <c r="P2527" i="38"/>
  <c r="P2530" i="38"/>
  <c r="P2531" i="38"/>
  <c r="P2537" i="38"/>
  <c r="P2545" i="38"/>
  <c r="P2573" i="38"/>
  <c r="P2574" i="38"/>
  <c r="P2585" i="38"/>
  <c r="P2593" i="38"/>
  <c r="P2596" i="38"/>
  <c r="P2609" i="38"/>
  <c r="P2622" i="38"/>
  <c r="P2635" i="38"/>
  <c r="P2637" i="38"/>
  <c r="P2645" i="38"/>
  <c r="P2650" i="38"/>
  <c r="P2653" i="38"/>
  <c r="P2665" i="38"/>
  <c r="P2666" i="38"/>
  <c r="P2675" i="38"/>
  <c r="P2680" i="38"/>
  <c r="P2681" i="38"/>
  <c r="P2695" i="38"/>
  <c r="P2701" i="38"/>
  <c r="P2710" i="38"/>
  <c r="P2711" i="38"/>
  <c r="P2717" i="38"/>
  <c r="P2726" i="38"/>
  <c r="P2727" i="38"/>
  <c r="P2733" i="38"/>
  <c r="P2740" i="38"/>
  <c r="P2748" i="38"/>
  <c r="P2751" i="38"/>
  <c r="P2753" i="38"/>
  <c r="P2756" i="38"/>
  <c r="P2757" i="38"/>
  <c r="P2763" i="38"/>
  <c r="P2764" i="38"/>
  <c r="P2767" i="38"/>
  <c r="P2771" i="38"/>
  <c r="P2776" i="38"/>
  <c r="P2783" i="38"/>
  <c r="P2790" i="38"/>
  <c r="P2805" i="38"/>
  <c r="P2813" i="38"/>
  <c r="P2818" i="38"/>
  <c r="P45" i="38"/>
  <c r="P53" i="38"/>
  <c r="P61" i="38"/>
  <c r="P69" i="38"/>
  <c r="P77" i="38"/>
  <c r="P98" i="38"/>
  <c r="P106" i="38"/>
  <c r="P112" i="38"/>
  <c r="P128" i="38"/>
  <c r="P137" i="38"/>
  <c r="P162" i="38"/>
  <c r="P172" i="38"/>
  <c r="P180" i="38"/>
  <c r="P190" i="38"/>
  <c r="P199" i="38"/>
  <c r="P227" i="38"/>
  <c r="P234" i="38"/>
  <c r="P244" i="38"/>
  <c r="P252" i="38"/>
  <c r="P271" i="38"/>
  <c r="P279" i="38"/>
  <c r="P287" i="38"/>
  <c r="P300" i="38"/>
  <c r="P316" i="38"/>
  <c r="P324" i="38"/>
  <c r="P345" i="38"/>
  <c r="P351" i="38"/>
  <c r="P410" i="38"/>
  <c r="P41" i="38"/>
  <c r="P49" i="38"/>
  <c r="P57" i="38"/>
  <c r="P65" i="38"/>
  <c r="P73" i="38"/>
  <c r="P102" i="38"/>
  <c r="P109" i="38"/>
  <c r="P123" i="38"/>
  <c r="P132" i="38"/>
  <c r="P158" i="38"/>
  <c r="P168" i="38"/>
  <c r="P185" i="38"/>
  <c r="P203" i="38"/>
  <c r="P291" i="38"/>
  <c r="P331" i="38"/>
  <c r="P339" i="38"/>
  <c r="P347" i="38"/>
  <c r="P396" i="38"/>
  <c r="P404" i="38"/>
  <c r="P412" i="38"/>
  <c r="P427" i="38"/>
  <c r="P438" i="38"/>
  <c r="P446" i="38"/>
  <c r="P499" i="38"/>
  <c r="P515" i="38"/>
  <c r="P532" i="38"/>
  <c r="P549" i="38"/>
  <c r="P577" i="38"/>
  <c r="P591" i="38"/>
  <c r="P627" i="38"/>
  <c r="P636" i="38"/>
  <c r="P666" i="38"/>
  <c r="P675" i="38"/>
  <c r="P700" i="38"/>
  <c r="P719" i="38"/>
  <c r="P727" i="38"/>
  <c r="P745" i="38"/>
  <c r="P758" i="38"/>
  <c r="P768" i="38"/>
  <c r="P780" i="38"/>
  <c r="P793" i="38"/>
  <c r="P836" i="38"/>
  <c r="P886" i="38"/>
  <c r="P891" i="38"/>
  <c r="P910" i="38"/>
  <c r="P1018" i="38"/>
  <c r="P1026" i="38"/>
  <c r="P1037" i="38"/>
  <c r="P1207" i="38"/>
  <c r="P416" i="38"/>
  <c r="P431" i="38"/>
  <c r="P442" i="38"/>
  <c r="P450" i="38"/>
  <c r="P503" i="38"/>
  <c r="P519" i="38"/>
  <c r="P545" i="38"/>
  <c r="P564" i="38"/>
  <c r="P573" i="38"/>
  <c r="P670" i="38"/>
  <c r="P679" i="38"/>
  <c r="P715" i="38"/>
  <c r="P723" i="38"/>
  <c r="P832" i="38"/>
  <c r="P908" i="38"/>
  <c r="P912" i="38"/>
  <c r="P920" i="38"/>
  <c r="P928" i="38"/>
  <c r="P936" i="38"/>
  <c r="P944" i="38"/>
  <c r="P957" i="38"/>
  <c r="P965" i="38"/>
  <c r="P973" i="38"/>
  <c r="P1000" i="38"/>
  <c r="P1009" i="38"/>
  <c r="P1017" i="38"/>
  <c r="P1034" i="38"/>
  <c r="P1049" i="38"/>
  <c r="P1056" i="38"/>
  <c r="P1073" i="38"/>
  <c r="P1081" i="38"/>
  <c r="P1089" i="38"/>
  <c r="P1119" i="38"/>
  <c r="P1141" i="38"/>
  <c r="P1148" i="38"/>
  <c r="P1155" i="38"/>
  <c r="P1168" i="38"/>
  <c r="P1176" i="38"/>
  <c r="P1212" i="38"/>
  <c r="P1219" i="38"/>
  <c r="P1238" i="38"/>
  <c r="P1247" i="38"/>
  <c r="P1255" i="38"/>
  <c r="P1276" i="38"/>
  <c r="P1284" i="38"/>
  <c r="P1299" i="38"/>
  <c r="P1307" i="38"/>
  <c r="P1325" i="38"/>
  <c r="P1338" i="38"/>
  <c r="P1374" i="38"/>
  <c r="P1382" i="38"/>
  <c r="P1390" i="38"/>
  <c r="P1430" i="38"/>
  <c r="P1447" i="38"/>
  <c r="P1450" i="38"/>
  <c r="P1470" i="38"/>
  <c r="P1475" i="38"/>
  <c r="P1554" i="38"/>
  <c r="P1605" i="38"/>
  <c r="P1613" i="38"/>
  <c r="P1621" i="38"/>
  <c r="P1629" i="38"/>
  <c r="P1708" i="38"/>
  <c r="P1762" i="38"/>
  <c r="P1814" i="38"/>
  <c r="P1827" i="38"/>
  <c r="P1835" i="38"/>
  <c r="P924" i="38"/>
  <c r="P932" i="38"/>
  <c r="P940" i="38"/>
  <c r="P961" i="38"/>
  <c r="P969" i="38"/>
  <c r="P1004" i="38"/>
  <c r="P1013" i="38"/>
  <c r="P1030" i="38"/>
  <c r="P1045" i="38"/>
  <c r="P1053" i="38"/>
  <c r="P1077" i="38"/>
  <c r="P1085" i="38"/>
  <c r="P1112" i="38"/>
  <c r="P1123" i="38"/>
  <c r="P1137" i="38"/>
  <c r="P1144" i="38"/>
  <c r="P1151" i="38"/>
  <c r="P1172" i="38"/>
  <c r="P1180" i="38"/>
  <c r="P1209" i="38"/>
  <c r="P1227" i="38"/>
  <c r="P1251" i="38"/>
  <c r="P1259" i="38"/>
  <c r="P1280" i="38"/>
  <c r="P1288" i="38"/>
  <c r="P1303" i="38"/>
  <c r="P1311" i="38"/>
  <c r="P1330" i="38"/>
  <c r="P1370" i="38"/>
  <c r="P1378" i="38"/>
  <c r="P1386" i="38"/>
  <c r="P1394" i="38"/>
  <c r="P1402" i="38"/>
  <c r="P1416" i="38"/>
  <c r="P1421" i="38"/>
  <c r="P1434" i="38"/>
  <c r="P1461" i="38"/>
  <c r="P1464" i="38"/>
  <c r="P1495" i="38"/>
  <c r="P1513" i="38"/>
  <c r="P1550" i="38"/>
  <c r="P1558" i="38"/>
  <c r="P1563" i="38"/>
  <c r="P1609" i="38"/>
  <c r="P1625" i="38"/>
  <c r="P1634" i="38"/>
  <c r="P1660" i="38"/>
  <c r="P1704" i="38"/>
  <c r="P1720" i="38"/>
  <c r="P1733" i="38"/>
  <c r="P1784" i="38"/>
  <c r="P1810" i="38"/>
  <c r="P1818" i="38"/>
  <c r="P1831" i="38"/>
  <c r="P1880" i="38"/>
  <c r="P1917" i="38"/>
  <c r="P1655" i="38"/>
  <c r="P1668" i="38"/>
  <c r="P1689" i="38"/>
  <c r="P1701" i="38"/>
  <c r="P1716" i="38"/>
  <c r="P1737" i="38"/>
  <c r="P1745" i="38"/>
  <c r="P1758" i="38"/>
  <c r="P1775" i="38"/>
  <c r="P1796" i="38"/>
  <c r="P1807" i="38"/>
  <c r="P1822" i="38"/>
  <c r="P1877" i="38"/>
  <c r="P1888" i="38"/>
  <c r="P1896" i="38"/>
  <c r="P1903" i="38"/>
  <c r="P1916" i="38"/>
  <c r="P1926" i="38"/>
  <c r="P1934" i="38"/>
  <c r="P1942" i="38"/>
  <c r="P1950" i="38"/>
  <c r="P1958" i="38"/>
  <c r="P1966" i="38"/>
  <c r="P1974" i="38"/>
  <c r="P1653" i="38"/>
  <c r="P1666" i="38"/>
  <c r="P1677" i="38"/>
  <c r="P1698" i="38"/>
  <c r="P1714" i="38"/>
  <c r="P1722" i="38"/>
  <c r="P1735" i="38"/>
  <c r="P1743" i="38"/>
  <c r="P1756" i="38"/>
  <c r="P1764" i="38"/>
  <c r="P1786" i="38"/>
  <c r="P1794" i="38"/>
  <c r="P1805" i="38"/>
  <c r="P1820" i="38"/>
  <c r="P1837" i="38"/>
  <c r="P1856" i="38"/>
  <c r="P1875" i="38"/>
  <c r="P1886" i="38"/>
  <c r="P1894" i="38"/>
  <c r="P1901" i="38"/>
  <c r="P1913" i="38"/>
  <c r="P1924" i="38"/>
  <c r="P1932" i="38"/>
  <c r="P1940" i="38"/>
  <c r="P1948" i="38"/>
  <c r="P1956" i="38"/>
  <c r="P1964" i="38"/>
  <c r="P1972" i="38"/>
  <c r="P1999" i="38"/>
  <c r="P1853" i="38"/>
  <c r="P1884" i="38"/>
  <c r="P1892" i="38"/>
  <c r="P1922" i="38"/>
  <c r="P1930" i="38"/>
  <c r="P1938" i="38"/>
  <c r="P1946" i="38"/>
  <c r="P1954" i="38"/>
  <c r="P1962" i="38"/>
  <c r="P1970" i="38"/>
  <c r="P2002" i="38"/>
  <c r="P2026" i="38"/>
  <c r="P2023" i="38"/>
  <c r="P2041" i="38"/>
  <c r="P2051" i="38"/>
  <c r="P2061" i="38"/>
  <c r="P2082" i="38"/>
  <c r="P2090" i="38"/>
  <c r="P2101" i="38"/>
  <c r="P2109" i="38"/>
  <c r="P2116" i="38"/>
  <c r="P2131" i="38"/>
  <c r="P2139" i="38"/>
  <c r="P2189" i="38"/>
  <c r="P2197" i="38"/>
  <c r="P2205" i="38"/>
  <c r="P2213" i="38"/>
  <c r="P2222" i="38"/>
  <c r="P2235" i="38"/>
  <c r="P2239" i="38"/>
  <c r="P2243" i="38"/>
  <c r="P2247" i="38"/>
  <c r="P2251" i="38"/>
  <c r="P2298" i="38"/>
  <c r="P2008" i="38"/>
  <c r="P2028" i="38"/>
  <c r="P2048" i="38"/>
  <c r="P2058" i="38"/>
  <c r="P2064" i="38"/>
  <c r="P2087" i="38"/>
  <c r="P2098" i="38"/>
  <c r="P2105" i="38"/>
  <c r="P2112" i="38"/>
  <c r="P2120" i="38"/>
  <c r="P2143" i="38"/>
  <c r="P2193" i="38"/>
  <c r="P2201" i="38"/>
  <c r="P2209" i="38"/>
  <c r="P2217" i="38"/>
  <c r="P2231" i="38"/>
  <c r="P2237" i="38"/>
  <c r="P2241" i="38"/>
  <c r="P2245" i="38"/>
  <c r="P2249" i="38"/>
  <c r="P2253" i="38"/>
  <c r="P2284" i="38"/>
  <c r="P2300" i="38"/>
  <c r="P2450" i="38"/>
  <c r="P2468" i="38"/>
  <c r="P2477" i="38"/>
  <c r="P2507" i="38"/>
  <c r="P2577" i="38"/>
  <c r="P2592" i="38"/>
  <c r="P2599" i="38"/>
  <c r="P2443" i="38"/>
  <c r="P2453" i="38"/>
  <c r="P2464" i="38"/>
  <c r="P2584" i="38"/>
  <c r="P2589" i="38"/>
  <c r="P2594" i="38"/>
  <c r="P2655" i="38"/>
  <c r="P2673" i="38"/>
  <c r="P2691" i="38"/>
  <c r="P2742" i="38"/>
  <c r="P2633" i="38"/>
  <c r="P2654" i="38"/>
  <c r="P2677" i="38"/>
  <c r="P2746" i="38"/>
  <c r="J18" i="39" l="1"/>
  <c r="J14" i="39"/>
  <c r="J30" i="39"/>
  <c r="J46" i="39"/>
  <c r="J62" i="39"/>
  <c r="J78" i="39"/>
  <c r="J9" i="39"/>
  <c r="J23" i="39"/>
  <c r="J39" i="39"/>
  <c r="J55" i="39"/>
  <c r="J71" i="39"/>
  <c r="J87" i="39"/>
  <c r="J28" i="39"/>
  <c r="J60" i="39"/>
  <c r="J92" i="39"/>
  <c r="J41" i="39"/>
  <c r="J73" i="39"/>
  <c r="J29" i="39"/>
  <c r="J93" i="39"/>
  <c r="J72" i="39"/>
  <c r="J80" i="39"/>
  <c r="J85" i="39"/>
  <c r="H7" i="39"/>
  <c r="J53" i="39" l="1"/>
  <c r="J48" i="39"/>
  <c r="J56" i="39"/>
  <c r="J77" i="39"/>
  <c r="J13" i="39"/>
  <c r="J65" i="39"/>
  <c r="J33" i="39"/>
  <c r="J84" i="39"/>
  <c r="J52" i="39"/>
  <c r="J20" i="39"/>
  <c r="J83" i="39"/>
  <c r="J67" i="39"/>
  <c r="J51" i="39"/>
  <c r="J35" i="39"/>
  <c r="J19" i="39"/>
  <c r="J90" i="39"/>
  <c r="J74" i="39"/>
  <c r="J58" i="39"/>
  <c r="J42" i="39"/>
  <c r="J26" i="39"/>
  <c r="J10" i="39"/>
  <c r="J21" i="39"/>
  <c r="J69" i="39"/>
  <c r="J16" i="39"/>
  <c r="J40" i="39"/>
  <c r="J61" i="39"/>
  <c r="J89" i="39"/>
  <c r="J57" i="39"/>
  <c r="J25" i="39"/>
  <c r="J76" i="39"/>
  <c r="J44" i="39"/>
  <c r="J12" i="39"/>
  <c r="J79" i="39"/>
  <c r="J63" i="39"/>
  <c r="J47" i="39"/>
  <c r="J31" i="39"/>
  <c r="J15" i="39"/>
  <c r="J86" i="39"/>
  <c r="J70" i="39"/>
  <c r="J54" i="39"/>
  <c r="J38" i="39"/>
  <c r="J22" i="39"/>
  <c r="J32" i="39"/>
  <c r="J64" i="39"/>
  <c r="J37" i="39"/>
  <c r="J88" i="39"/>
  <c r="J24" i="39"/>
  <c r="J45" i="39"/>
  <c r="J81" i="39"/>
  <c r="J49" i="39"/>
  <c r="J17" i="39"/>
  <c r="J68" i="39"/>
  <c r="J36" i="39"/>
  <c r="J91" i="39"/>
  <c r="J75" i="39"/>
  <c r="J59" i="39"/>
  <c r="J43" i="39"/>
  <c r="J27" i="39"/>
  <c r="J11" i="39"/>
  <c r="J82" i="39"/>
  <c r="J66" i="39"/>
  <c r="J50" i="39"/>
  <c r="J34" i="39"/>
  <c r="I21" i="39"/>
  <c r="I75" i="39"/>
  <c r="I48" i="39"/>
  <c r="I27" i="39"/>
  <c r="I35" i="39"/>
  <c r="I56" i="39"/>
  <c r="I84" i="39"/>
  <c r="I52" i="39"/>
  <c r="I20" i="39"/>
  <c r="I63" i="39"/>
  <c r="I31" i="39"/>
  <c r="I90" i="39"/>
  <c r="I74" i="39"/>
  <c r="I58" i="39"/>
  <c r="I42" i="39"/>
  <c r="I26" i="39"/>
  <c r="I10" i="39"/>
  <c r="I81" i="39"/>
  <c r="I65" i="39"/>
  <c r="I49" i="39"/>
  <c r="I33" i="39"/>
  <c r="I17" i="39"/>
  <c r="I91" i="39"/>
  <c r="I43" i="39"/>
  <c r="I16" i="39"/>
  <c r="I83" i="39"/>
  <c r="I19" i="39"/>
  <c r="I40" i="39"/>
  <c r="I76" i="39"/>
  <c r="I44" i="39"/>
  <c r="I12" i="39"/>
  <c r="I55" i="39"/>
  <c r="I23" i="39"/>
  <c r="I86" i="39"/>
  <c r="I70" i="39"/>
  <c r="I54" i="39"/>
  <c r="I38" i="39"/>
  <c r="I22" i="39"/>
  <c r="I93" i="39"/>
  <c r="I77" i="39"/>
  <c r="I61" i="39"/>
  <c r="I45" i="39"/>
  <c r="I29" i="39"/>
  <c r="I13" i="39"/>
  <c r="I11" i="39"/>
  <c r="I64" i="39"/>
  <c r="I88" i="39"/>
  <c r="I67" i="39"/>
  <c r="I87" i="39"/>
  <c r="I24" i="39"/>
  <c r="I68" i="39"/>
  <c r="I36" i="39"/>
  <c r="I79" i="39"/>
  <c r="I47" i="39"/>
  <c r="I15" i="39"/>
  <c r="I82" i="39"/>
  <c r="I66" i="39"/>
  <c r="I50" i="39"/>
  <c r="I34" i="39"/>
  <c r="I18" i="39"/>
  <c r="I89" i="39"/>
  <c r="I73" i="39"/>
  <c r="I57" i="39"/>
  <c r="I41" i="39"/>
  <c r="I25" i="39"/>
  <c r="I32" i="39"/>
  <c r="I80" i="39"/>
  <c r="I59" i="39"/>
  <c r="I51" i="39"/>
  <c r="I72" i="39"/>
  <c r="I92" i="39"/>
  <c r="I60" i="39"/>
  <c r="I28" i="39"/>
  <c r="I71" i="39"/>
  <c r="I39" i="39"/>
  <c r="I9" i="39"/>
  <c r="I78" i="39"/>
  <c r="I62" i="39"/>
  <c r="I46" i="39"/>
  <c r="I30" i="39"/>
  <c r="I14" i="39"/>
  <c r="I85" i="39"/>
  <c r="I69" i="39"/>
  <c r="I53" i="39"/>
  <c r="I37" i="39"/>
  <c r="I7" i="39" l="1"/>
  <c r="J7" i="39"/>
</calcChain>
</file>

<file path=xl/sharedStrings.xml><?xml version="1.0" encoding="utf-8"?>
<sst xmlns="http://schemas.openxmlformats.org/spreadsheetml/2006/main" count="24127" uniqueCount="3091">
  <si>
    <t xml:space="preserve">While transporting pencil sticks from the gully into the face, he got struck by scraper                                                               </t>
  </si>
  <si>
    <t xml:space="preserve">While splicing a scraper rope, the winch was started and he was struck bu the nearby scraper                                                          </t>
  </si>
  <si>
    <t xml:space="preserve">DRUM TRUCK MOVED FORWARDS AND STRUCK THE NOW INJ AND TRAPPED HIM AGAINST THE PARKED LHD.                                                              </t>
  </si>
  <si>
    <t xml:space="preserve">INJ WAS STRUCK BY MONO WINCH ROPE AFTER IT CAME OUT FROM THE MONO WINCH CORNER PULLY.                                                                 </t>
  </si>
  <si>
    <t xml:space="preserve">While in the ASG, next to a face winch bed, the ropes of the centre gully fouled those of the strike gully, resulting in the ASG scraper striking him </t>
  </si>
  <si>
    <t xml:space="preserve">While drilling, the airleg of the drilling machine moved backwards and struck him on his right foot middle toe                                        </t>
  </si>
  <si>
    <t xml:space="preserve">While lifting a flat car with other employees, others let go and he kept holding on it, trapping his finger between rock and flat car                 </t>
  </si>
  <si>
    <t>Longwall</t>
  </si>
  <si>
    <t xml:space="preserve">Endless rope vehicle                                                            </t>
  </si>
  <si>
    <t>Diesel Locomotive</t>
  </si>
  <si>
    <t>0301A1</t>
  </si>
  <si>
    <t xml:space="preserve">Coal cutter                                                                     </t>
  </si>
  <si>
    <t>Drawn by tractor</t>
  </si>
  <si>
    <t>0305B0</t>
  </si>
  <si>
    <t xml:space="preserve">While reaching out for for the switch, the pull-rope handle fell and struck him on his nose                                                           </t>
  </si>
  <si>
    <t xml:space="preserve">While busy cutting off timber packs from mono rope,he slipped and his finger was caught in the mono corner pulley.                                    </t>
  </si>
  <si>
    <t xml:space="preserve">While climbing into th hopper, the loco was moving forward and the loader ran over his foot                                                           </t>
  </si>
  <si>
    <t xml:space="preserve">INJ WAS STANDING ON A BUFFER OF A LOCO WHEN SHE WAS STRUCK BY THE BUFFER OF A MAN CARRIAGE WHICH WAS PUSHED INTO THE SECTION BY A SECOND LOCO.        </t>
  </si>
  <si>
    <t xml:space="preserve">INJ LOST HIS BALANCE AND GRABBED/HOLD OF THE MONO WINCH ROPE CLOSE TO THE PULLY,WINCH WAS STARTED CAUSING SERIOUS INJURIES TO HIS FINGERS.            </t>
  </si>
  <si>
    <t xml:space="preserve">WHILE TRANSPORTING WASTE TO THE WASTE DUMP WIHT DUMPER TRUCK, A TRUCN RUN DOWN THE ROAD AND STRUCK A ROCK ONT HE SIDE OF THE ROAD WITH L/FRONT WHEEL  </t>
  </si>
  <si>
    <t>&gt;300 ton Haultruck</t>
  </si>
  <si>
    <t>Bicycle: pneumatic tyre</t>
  </si>
  <si>
    <t>Motor cycle</t>
  </si>
  <si>
    <t>0308D1</t>
  </si>
  <si>
    <t xml:space="preserve">Overhead crane                                                                  </t>
  </si>
  <si>
    <t>Injured lost control of truck which turned over and injured</t>
  </si>
  <si>
    <t xml:space="preserve">Hand trammed                                                                    </t>
  </si>
  <si>
    <t xml:space="preserve">While assisting the tramming crew to re-rail a loco which derailed at the switch area,strucked his hand between the loco jack and rail .              </t>
  </si>
  <si>
    <t xml:space="preserve">Repetative movement on the shoulder.                                                                                                                  </t>
  </si>
  <si>
    <t xml:space="preserve">When re-railing the derailed hopper the jack slipped out from underneath the hopper his finger was caught between the jack and the hopper.            </t>
  </si>
  <si>
    <t xml:space="preserve">WHILST BUSY WITH NIGHT SHIFT TRAMMING OPER. LEADING HOPPER OF A SPAN OF HOPPERS COLLIDED WITH A STATIONARY LOCO.INJ SUSTAINED A FRATURE TO HIS L/ARM. </t>
  </si>
  <si>
    <t xml:space="preserve">WHILST PUSHING A MATERIAL CAR ONE OF THE RAILS LOADED INSIDE SLID DOWN AND STRUCK THE INJ FINGER AGAINST THE MATERIAL CAR.                            </t>
  </si>
  <si>
    <t xml:space="preserve">While busy with coupling operations,his finger was caught between the shackle and loco buffer.                                                        </t>
  </si>
  <si>
    <t xml:space="preserve">Busy loosing the scraper rope from the drum while the winch is in motion,he did not switch off winch switch.                                          </t>
  </si>
  <si>
    <t xml:space="preserve">Mr T Xwala was pushed in the cage when his hand hit agaist the steel door frame.                                                                      </t>
  </si>
  <si>
    <t xml:space="preserve">He tried to uncoil scraper ropes with his hand whilst the winch was in motion and his hand got caught by rope.                                        </t>
  </si>
  <si>
    <t xml:space="preserve">the rdo fell of the rig while installing support when the rig capsized                                                                                </t>
  </si>
  <si>
    <t xml:space="preserve">Whilst tipping hoppers, a hopper struck Mr. S Theselele resulting in contused right side ribs  and an abrassion left shoulder.                        </t>
  </si>
  <si>
    <t xml:space="preserve">WATER TRUCK OPERATOR WAS MOVING TOWARDS THE SECURITY GATE WHEN THE BRAKES FAILED,HE BUMPED THE GATE WHICH BUMPED THE SECURITY OFFICER.                </t>
  </si>
  <si>
    <t xml:space="preserve">WHILST INJ WAS BUSY ASSISTING WITH TRANSPORTATION OF A SCRAPER AND HIS HAND WAS CAUGHT BETWEEN A PACK AND THE SCRAPER.                                </t>
  </si>
  <si>
    <t xml:space="preserve">WHILST INJ WWAS BUSY THROWING DRY CEMENT ONTO THE MONO WINCH CHIMES WHEEL, IT IS WHEN HER LEFT ARM GOT CAUGHJT INTO THE CRIMES WHEEL.                 </t>
  </si>
  <si>
    <t>WHILST INJ WAS BUSY WITH CUT-OFF BELL WIRE AT THE END OF THE MONO WINCH ROPE WHEN THE MONO SUDDENLY STARTED, HIS HAND WAS ENTANGLED ON THE CUT-OFF WIR</t>
  </si>
  <si>
    <t xml:space="preserve">WHILST INJ WAS LOADING A EMPTY CABLE DRUM INT A LHD BUCKET, HIS LEFT HAND  GOT TRAPPED BETWEEN THE HANGING WALL AND THE CABLE DRUM.                   </t>
  </si>
  <si>
    <t xml:space="preserve">IMJ WAS BUSY INSTALLING SUPPORT NEXT TO THE MONO WAY WHEN A STARTER BOX WHICH WAS TRANSPORTED ON THE MONO ROPE CAME LOOSE AND STRUCK INJURED.         </t>
  </si>
  <si>
    <t xml:space="preserve">while in the process of unhooking of a battery hoist when he pinched his left hand middle finger                                                      </t>
  </si>
  <si>
    <t>While the injured was sitting inside the loco,travelling from the tip into the section,when collided with the loco that was travelling towards the tip</t>
  </si>
  <si>
    <t xml:space="preserve">The injured 's leg was pulled into an elevating snatch block which was approximately 2m away frm hs position resulting in the amputation of leg.      </t>
  </si>
  <si>
    <t xml:space="preserve">While transporting equipment, the winch operator was pulling a scrape rope, the injured got a fright and jumped over the rope, injuring his knee      </t>
  </si>
  <si>
    <t xml:space="preserve">The Dinotshi driver went over the speed hump and collided into the rear end of the Haulmore trailer.Oil &amp; Diesel spills also occured.                 </t>
  </si>
  <si>
    <t xml:space="preserve">The injured observed a pack segment which was caught by the hopper wheels.The loco driver ignore his signal &amp; drove to the station.                   </t>
  </si>
  <si>
    <t xml:space="preserve">Whilst the injured was busy coupling the guard car to the material car when the guard car which was being pushed ran over his right foot.             </t>
  </si>
  <si>
    <t xml:space="preserve">SUSTAIN BURNS WHILE CONNECTNG LOCO PLUG INTO BATTERY.                                                                                                 </t>
  </si>
  <si>
    <t xml:space="preserve">While busy travelling up the centre gully to repair the scraper rope the scraper slide down and struck him on his foot.                               </t>
  </si>
  <si>
    <t xml:space="preserve">Mr. Naheng was injured while coupling hoppers.                                                                                                        </t>
  </si>
  <si>
    <t xml:space="preserve">Whilst busy giving signals to the face winch driver a sling eye bolt pin came loose &amp; injuired him.                                                   </t>
  </si>
  <si>
    <t xml:space="preserve">While installing a new winch rope, it uncoiled and struck him on his left ring finger                                                                 </t>
  </si>
  <si>
    <t xml:space="preserve">His foot got struck by a wheel of boogie car                                                                                                          </t>
  </si>
  <si>
    <t xml:space="preserve">While standing between two scrpers in the c/gully, the winch started up and the scrapers moved down, his foot got caught by scraper                   </t>
  </si>
  <si>
    <t>Whilst installing bowl lift cylinder, the cylinder slipped &amp; his right hand middle finger was caught in the lifting chain, causing amputation on the f</t>
  </si>
  <si>
    <t xml:space="preserve">He was travelling up; the dump truck ran backward &amp; hit the sidewall. The impact caused the injuries.                                                 </t>
  </si>
  <si>
    <t xml:space="preserve">WHILST THE INJURED WAS BUSY WORKING AT THE RETURN PULLEY OF THE MONO WINCH AND HIS HAND WAS CAUGHT BETWEEN THE MONO WINCH ROPE AND THE PULLEY         </t>
  </si>
  <si>
    <t>THE INJURED WAS IN THE PROCESS TO REMOVE A DRILL ROD FROM THE DRILL AS THE SHAFT PINION WAS BROCKEN.HIS LEFT HAND WAS CAUGHT BETWEEN THE ROD AND THE C</t>
  </si>
  <si>
    <t xml:space="preserve">Sprained his back during drilling operations in the stope face.                                                                                       </t>
  </si>
  <si>
    <t xml:space="preserve">Gully scraper                                                                   </t>
  </si>
  <si>
    <t xml:space="preserve">Hydraulic drill rig                                                             </t>
  </si>
  <si>
    <t xml:space="preserve">Whilst offloading rails from a flat material car,the other end of the rail dropped and struck him on his foot.                                        </t>
  </si>
  <si>
    <t xml:space="preserve">A MATERIAL CAR GOT PULLED AND FELL ON ITS BUFFER, SUBSEQUENTTO THAT THE CAPSTON ROPE BECAME LOOSE AND STRUCK INJ ON HIS LEFT ARM.                     </t>
  </si>
  <si>
    <t xml:space="preserve">WHILST BUSY SHUNTING INTO NEWLY BLASTED BREAKAWAY. INJ LEG GOT COUGHT BETWEEN THE TWO HOPPERS. SUSTAINED TO THE LEFT LOWERLEG.                        </t>
  </si>
  <si>
    <t xml:space="preserve">INJ WAS WALKING IN THE STORES YARD AREA, WHERE A FORKLIFT WAS IN THE PROCESS OF LOADING PALLETS. FORKLIFT DRIVER REVERSE OVER THE INJ LEFT FOOT.      </t>
  </si>
  <si>
    <t xml:space="preserve">WHILST COUPLING A BOOGEY TO THE LOCO AN ON COMING LOCO COLLIDED AGAINST THE BOOGEY CAUSING THE BOOGEY TO RUN OVER HIS FOOT.                           </t>
  </si>
  <si>
    <t>100-199 ton Haultruck</t>
  </si>
  <si>
    <t>Dragline</t>
  </si>
  <si>
    <t>Coal mining machines</t>
  </si>
  <si>
    <t>Shearer/longwall /shortwall mining equipment</t>
  </si>
  <si>
    <t>0305B1</t>
  </si>
  <si>
    <t>0305B2</t>
  </si>
  <si>
    <t>0307D1</t>
  </si>
  <si>
    <t>0305B4</t>
  </si>
  <si>
    <t>0308C1</t>
  </si>
  <si>
    <t>0308C3</t>
  </si>
  <si>
    <t xml:space="preserve">While coupling a loco, his hand was pinched by the coupling pin against the loco                                                                      </t>
  </si>
  <si>
    <t xml:space="preserve">hand was pulled in to a return snatch block while ASG cleaning in process                                                                             </t>
  </si>
  <si>
    <t xml:space="preserve">while installing roofbolts, standing on top of gum-planks, he slipped and fell injuring his left leg                                                  </t>
  </si>
  <si>
    <t xml:space="preserve">His foot was caught between the chute control arm and the platform.                                                                                   </t>
  </si>
  <si>
    <t xml:space="preserve">When busy re-railing a material car,the jack slipped and caught his finger against the loco jack and material car.                                    </t>
  </si>
  <si>
    <t xml:space="preserve">Mr Tsenkoe was operating the gully winch when the tail rope broke causing a laceration on the lip.                                                    </t>
  </si>
  <si>
    <t xml:space="preserve">Mr J.A Mahungate 's right hand thumb was caught between the hopper buffer and cover-plate on the shackle ,whilst coupling fully loaded                </t>
  </si>
  <si>
    <t xml:space="preserve">Whilst Mr Cuinhane was travelling ,a pack segment dislodged from the monorope at the corner pulley and fell onto his finger.                          </t>
  </si>
  <si>
    <t xml:space="preserve">THE INJURED PERSON WAS STRUCK BY WINCH SCRAPER SCOOP DURING CLEANING OPERATIONS.                                                                      </t>
  </si>
  <si>
    <t xml:space="preserve">She slipped and fell into the valve bank with her left leg and twisted her left knee as she was caught between the main fittings of hydraulic pipes.  </t>
  </si>
  <si>
    <t xml:space="preserve">The pack segment pressed him,sitting between the two packs.                                                                                           </t>
  </si>
  <si>
    <t xml:space="preserve">Whilst walking in the haulage his finger got caught inbetween the hopper bucket and frame of the hopper.                                              </t>
  </si>
  <si>
    <t xml:space="preserve">whilst busy re-railing a loader,his head was caught between loader and hopper causing laceration and skull fracture                                   </t>
  </si>
  <si>
    <t xml:space="preserve">The tip of the wincfh rope whiplashed past the return rig and struck him on his ringt leg                                                             </t>
  </si>
  <si>
    <t>THE INJURED WAS OPERATING THE C/GULLY WINCH. THE CLUTCH BAND SLIPPED OUT OF ITS RETAINING SHOES CAUSING THE OPERATOR TO STRIKE HIS HAND AGAINST THE WI</t>
  </si>
  <si>
    <t xml:space="preserve">NO DESCRIPTION                                                                                                                                        </t>
  </si>
  <si>
    <t xml:space="preserve">INJ WAS BUSY REMOVING A PROP EXTENSION FROM THE MONO WAY WHEN HE STRUCK BY ANOTHER EXTENSION WHICH WAS TRANSPORTED BY THE MONO ROPE.                  </t>
  </si>
  <si>
    <t xml:space="preserve">INJ WAS BUSY INSPECTING A DAMAGED CYLINDER WHEN A LOCO WAS PASSING BY, CAUGHT A PIPE WHICH BEND TOWARDS INJ CAUSING HIM TO FELL DOWN .                </t>
  </si>
  <si>
    <t xml:space="preserve">INJ WAS STRUCK BY MONO WINCH ROPE THAT COME OF MONO WINCH CORNER PULLEY WHILST TRAVELING ALONG THE TRAVELING WAY.                                     </t>
  </si>
  <si>
    <t xml:space="preserve">WHILST INJ WAS STANDING IN THE LOCO CABAND HIT HIS HEAD AGAINST A WATER PIPE THAT CROSSES OVER FROM THE HAULAGE INTO THE CROSS CUT.                   </t>
  </si>
  <si>
    <t xml:space="preserve">While busy giving signals to the winch operators, he was fatally injured by scraping and rigging                                                      </t>
  </si>
  <si>
    <t xml:space="preserve">while loading the sticks onto a scraper,he used the scraper ropes to tighten the sticks,a strnd from the ropes punctured him on his amall finger      </t>
  </si>
  <si>
    <t xml:space="preserve">While pulling the machine after drilling, he lost his balance and when falling down, his hand was caught between teh footwall and drill machine       </t>
  </si>
  <si>
    <t xml:space="preserve">He was trapped inside the cabin of the tractor and was fatally injured.                                                                               </t>
  </si>
  <si>
    <t xml:space="preserve">Whilst walking towards his truck, another trucks reversed over his leg.                                                                               </t>
  </si>
  <si>
    <t xml:space="preserve">Sitting in the x/cut a loco with  hoppers hooked a vent t-piece that was laying on the footwall,andthe vent T-piece struck him.                       </t>
  </si>
  <si>
    <t xml:space="preserve">The now deceased assisted the locomotive guard to clear an obstruction in the hopper,when he was caught between the hopper and the tip barrier.       </t>
  </si>
  <si>
    <t xml:space="preserve">While the operator was raising the boom, his left hand was still on the chuck &amp; his finger got caught between the Chuck &amp; drill steel.                </t>
  </si>
  <si>
    <t xml:space="preserve">She was holding the roof bolt spanner with her left hand when the glove got caught while spanner was rotating.                                        </t>
  </si>
  <si>
    <t xml:space="preserve">the injured was pulling the scraper rope when a loose strand pierced him                                                                              </t>
  </si>
  <si>
    <t xml:space="preserve">There were offloading new pumps from a truck the forklift operator lowered the load onto the feet of the injured, the pump weighed 900 kg.            </t>
  </si>
  <si>
    <t xml:space="preserve">He was trying to unhook the 11kv, in the process the rear wheel of the transformer trailer moved over his left foot.                                  </t>
  </si>
  <si>
    <t xml:space="preserve">Whilst busy pulling the scraper winch rope his left hand's 4th and 5th fijnger got caught in the snatch block s heave wheel.                          </t>
  </si>
  <si>
    <t>While operating face winch, the tail rope slackened and as he was lifting the handles, his finger got caught between the scraper rope and winch handle</t>
  </si>
  <si>
    <t xml:space="preserve">The pinchbar swung sideways and caught him betwen wnch motor and sidewall of travelling way                                                           </t>
  </si>
  <si>
    <t>while pulling the hoses to back area,the winch operator left rdo pulling ropes and operate the winch,without communicating,the injured was strck by rp</t>
  </si>
  <si>
    <t xml:space="preserve">Struck by a locomotive jack handle                                                                                                                    </t>
  </si>
  <si>
    <t xml:space="preserve">A dump truck operator was fatally injured when she fell asleep while she was travelling from the mining area to mine pit.                             </t>
  </si>
  <si>
    <t xml:space="preserve">Rig operator was hit on her finger by a  drill jumper when it rolled off the engine.                                                                  </t>
  </si>
  <si>
    <t xml:space="preserve">He was busy assisting in repairing a pivot pin of continuous haulage when he sustained severe lacerations to the arm and left ankle                   </t>
  </si>
  <si>
    <t xml:space="preserve">He was operating a wheel of a concrete bucket and wheel pushed his right hand and knocked on the bucket wheel leaving him injury on his wrist.        </t>
  </si>
  <si>
    <t>WHILST TRAVELLING ABOVE GULLY HE SLIPPED AND FELL INTO THE GULLY AND HIS LEG WAS CAUGHT BETWEEN THE PSE INSTALLED BELOW THE BOUBLE PACK AND SCRAPPER .</t>
  </si>
  <si>
    <t xml:space="preserve">INJ WAS BUSY LIFTING UP A RAIL SWITCH WITH A CHAIN BLOCK WHEN THE HOOK COME LOOSE AND THE RAIL SWITCH FELL ON HIS LEG.                                </t>
  </si>
  <si>
    <t>While removing grease lubrication pump from stacker in stockyard,the pump slipped and he tried to support the pump and due to to the weight of the pum</t>
  </si>
  <si>
    <t xml:space="preserve">While busy giving signals during scraper cleaning,he was struk by the scraper.                                                                        </t>
  </si>
  <si>
    <t xml:space="preserve">While busy with rerailing operations,the guard car capsized and trapped both of his legs.                                                             </t>
  </si>
  <si>
    <t xml:space="preserve">While uncoiling the rope that fouled over the drum, his hand was dragged into the drum.                                                               </t>
  </si>
  <si>
    <t xml:space="preserve">while unhooking the main hoist hook from a grizzly, she gave signal to lift the hook and in the process her left middle finger got nipped.            </t>
  </si>
  <si>
    <t xml:space="preserve">While in the process of getting off the moving loco, he slipped and fell and the hopper wheel injured his left foot                                   </t>
  </si>
  <si>
    <t>Whilst he was tipping into screen bin the loader moved back &amp; lost control &amp; the loader fell down the ramp on the left side, he sustained laceration .</t>
  </si>
  <si>
    <t xml:space="preserve">While suspending a winch rope in the gully with a piece of bell wire,when a loose strand punctured his eye                                            </t>
  </si>
  <si>
    <t xml:space="preserve">a deflection took plce involving the spring released and the steel structure,thats when he got injured                                                </t>
  </si>
  <si>
    <t>Whilst the injured was busy transporting material cars with packs his hand was caught between the packs &amp; the material car frame when the car derailed</t>
  </si>
  <si>
    <t xml:space="preserve">Whilst injured was closing the side tipper hopper his finger was caught between the hopper and the door frame                                         </t>
  </si>
  <si>
    <t xml:space="preserve">while pushing a cuttng torche car when he slipped and hit his right ankle agaist the handle of the tumbler                                            </t>
  </si>
  <si>
    <t xml:space="preserve">while uncoupling the material car, his finger got caught between material and a coupling pin                                                          </t>
  </si>
  <si>
    <t>During tramming operations of the aftrenoonshift a crew to x-cut  already damaged loco cabin got hooked on a pipe suspension spreader bar.the canopy w</t>
  </si>
  <si>
    <t>Walked through the main door of the ventilation door,his lamp cord got caught by an protruding eyebolt from the s/wall which caused him to slip and hi</t>
  </si>
  <si>
    <t>Grab</t>
  </si>
  <si>
    <t>WHILST INJ WAS TRYING TO REMOVE THE SNACTH BLOCK UNDER THE SCRAPER, THE SCRAPER SLIPPED OFF, INJ FINGER GOT CAUGHT BETWEEN THE SCRAPER AND SNACHTH BLO</t>
  </si>
  <si>
    <t xml:space="preserve">INJ WAS BUSY PUSHING A FLAT MATERIAL CAR WHICH HAD A TRANSFORMER LOADED ON IT WHEN THE CAR DERAILED. THE TRANSFORMER FELL OCER ONTO THE INJ.          </t>
  </si>
  <si>
    <t xml:space="preserve">Whilst travelling to the shaft in a Dyna, he struck his head against the roof of the dyna, this caused when the Dyna struck a hole in the floor.      </t>
  </si>
  <si>
    <t xml:space="preserve">They were travelling in the LDV from the section to shaft bottom when the LDV driver lost control and bumped into the side wall.                      </t>
  </si>
  <si>
    <t xml:space="preserve">Face scraper fell off the toe of the panel into the gully, striking him on his ankle                                                                  </t>
  </si>
  <si>
    <t xml:space="preserve">Employee's finger was caught between 2 steel section.                                                                                                 </t>
  </si>
  <si>
    <t xml:space="preserve">Water bauser's wheel drove over employee's foot.                                                                                                      </t>
  </si>
  <si>
    <t>DTH-Rig was busy loosening the 50mm drill rod used a hammer to hit the spanner whilst hitting it slipped and struck him on the left hand index finger.</t>
  </si>
  <si>
    <t xml:space="preserve">While the injured operated the LHD over loose rocks, he bumped his head against the light braket of the LHD                                           </t>
  </si>
  <si>
    <t xml:space="preserve">while holding a sliding rail his two left hand middle fingers were cought between the wooden sleeper and the rocks                                    </t>
  </si>
  <si>
    <t xml:space="preserve">his finger was cought between a snatch block and scraper winch rope while instaling same                                                              </t>
  </si>
  <si>
    <t xml:space="preserve">While sitting in the danger tri angle during scraping process, an eyebolt snapped, snatch block struck sidewall and deflected towards them            </t>
  </si>
  <si>
    <t xml:space="preserve">He was struck by a bucket on his upper arm, hitting him aganst the sidewall                                                                           </t>
  </si>
  <si>
    <t xml:space="preserve">WINCH AND RIGGING RELATED ACCIDENT RESULTING IN FATALITY OF MR. ALFRED MAFAHLENG THOBJANE                                                             </t>
  </si>
  <si>
    <t xml:space="preserve">LHD wheel rode over a drill seel and pireced through driver cabin and pressed his left leg                                                            </t>
  </si>
  <si>
    <t xml:space="preserve">While waiting on the travelling side, material cars derailed and struck him after they were bumped by another loco                                    </t>
  </si>
  <si>
    <t xml:space="preserve">Injured by scraper                                                                                                                                    </t>
  </si>
  <si>
    <t xml:space="preserve">He was removing an extension rod from the roof bolter when his left index finger got caught between the spanner and the guide.                        </t>
  </si>
  <si>
    <t xml:space="preserve">An operator experienced fatigue whilst driving, slapped stop sign,swerved and flipped bucket over.                                                    </t>
  </si>
  <si>
    <t xml:space="preserve">A production Foreman of Moolmans Mining was struck by a Dump Truck whilst directing traffic during road construction.                                 </t>
  </si>
  <si>
    <t xml:space="preserve">Operator was lowering basket of scissors lift, wanted to climb onto scissors lift and placed his foot on chassis.Foot was caught between scissors.    </t>
  </si>
  <si>
    <t xml:space="preserve">While in the process of pulling out a stuck roof bolter with a shuttle car by means of a two-leg chain sling, a link on the chain broke and hit him.  </t>
  </si>
  <si>
    <t xml:space="preserve">A CM operator was caught between CM and the sidewall and sustained multiple injuries and subsequently passed away.                                    </t>
  </si>
  <si>
    <t xml:space="preserve">WHILST BUSY TIPPING HOPPERS HIS THUMB WAS CAUGHT BETWEEN TIP RAMP AND HOPPER BRIM.                                                                    </t>
  </si>
  <si>
    <t>A worker was fatally injured while reclaiming the compressor house equipment when a drive shaft of a manually operated overhead crane dislodged and st</t>
  </si>
  <si>
    <t xml:space="preserve">INJ WAS STRUCK BY A JUMP SET THAT FELL ON HIS FOOT WHILST LIFTING IT BY A CHAIN BLOCK IN ORDER TO INSTALL PERMANENT RAILS.                            </t>
  </si>
  <si>
    <t xml:space="preserve">WHILST INJ BUSY WALKING HIS CAPLAMP WAS CAUGHT BY A WIRE NEXT TO THE LOCO.                                                                            </t>
  </si>
  <si>
    <t xml:space="preserve">INJ SLIPPED AND LOST HIS BALANCE AND HOLS ONTO THE MONO ROPE AND HIS FINGER WAS CAUGHT INSIDE MONOWINCH PULLY. HE SUSTAINED LACERATION .              </t>
  </si>
  <si>
    <t xml:space="preserve">While the Fletcher was tramming back from road 1 to 2, it slipped and swung to the side, in the process the cable suspension arm struck him.          </t>
  </si>
  <si>
    <t xml:space="preserve">Injured's hand got caught between a vent pipe flange and sidewall causing amputation to his right hand index finger.                                  </t>
  </si>
  <si>
    <t xml:space="preserve">Drill rig operator was passing between two parked load haul dumpers when other load haul dumper struck him with raised bucket.                        </t>
  </si>
  <si>
    <t xml:space="preserve">INJ SUSTAINED A FRACTURED COLLAR BONE WHEN HE WAS CAUGHT BETWEEN A HOPPER AND THE SIDEWALL.                                                           </t>
  </si>
  <si>
    <t xml:space="preserve">WHILST INJ WAS COUPLING A MATERIAL CAR, HIS MIDDLE FINGER GOT NIPPED BETWEEN TWO PIPES FLANGES. HE SUSTAINED AN AMPUTATION TO HIS MIDDLE FINGER.      </t>
  </si>
  <si>
    <t xml:space="preserve">INJ WAS CAUGHT BETWEEN DRILL RIG AND CAROOSE WHILST UNCOUPLING DRILL RIG AND THE CABOOSE.                                                             </t>
  </si>
  <si>
    <t xml:space="preserve">Whilst uncoupling two material cars,one of which had derailed at the rail switch,the loco moved forward  and his head was caught between the material </t>
  </si>
  <si>
    <t>THE INJURED WAS TRYING TO DO TROUBLE-SHOOTING ON ONE OF RIG THAT WAS NOT RETRACTING.THE CYLINDER STRUCK HIS LEFT THUMB AGAINST THE FRAMEWORK OF THE MA</t>
  </si>
  <si>
    <t xml:space="preserve">THE INJUREDS TRIED TO JUMP OVER THE ROPES WHEN THE ROPES WERE TIGHTENED BUT UNFORTUNATELY THE ASG ROPES CAUGHT HIS LEGS                               </t>
  </si>
  <si>
    <t xml:space="preserve">MR RAMADI WAS FATALLY INJURED WHEN A 150 KG SPACER OF THE P&amp;H 2300 ROPE SHOVEL SADDLE BLOCK FELL FROM ABOUT 10M ON HIM                                </t>
  </si>
  <si>
    <t xml:space="preserve">While operating a mechanical loader (boesman)backwards,he slipped ans was struck by the loader bucket..                                               </t>
  </si>
  <si>
    <t xml:space="preserve">Busy re-railing a de-railed hopper  the loco jack slipped and struck him on his ankle.                                                                </t>
  </si>
  <si>
    <t xml:space="preserve">The spade of the CM caught him on his right foot which caused a laceration on his right little toe while trimming with the CM.                        </t>
  </si>
  <si>
    <t>0308F1</t>
  </si>
  <si>
    <t xml:space="preserve">The muddy substance splashed from the ground nearby chance passed his spectacles into left eye.                                                       </t>
  </si>
  <si>
    <t xml:space="preserve">Whilst the injured was coupling side tipper hoppers he slipped and fell and the hopper rolled over his toe.                                           </t>
  </si>
  <si>
    <t xml:space="preserve">SECURITY VECHILE COLLIEDED INTO ANOTHER AT MASIZAKHELE INTERSECTION.                                                                                  </t>
  </si>
  <si>
    <t xml:space="preserve">WHILST INJ WAS TRIED TO ESCAPE AND IN THE PROCESS SLIPPED AND FELL AGAINST THE GULLY PACK. HE SUSTAINED A FRACTURE OF THE SCAPULA.                    </t>
  </si>
  <si>
    <t xml:space="preserve">WHILST INJ WAS BUSY UNPLUGGING LOCO THAT WAS ON CHARGE. INJ SIGNAL TO MOVED LOCO, AS THE LOCO MOVED AND PRESSED INJ AGAINST THE UPRIGHT.              </t>
  </si>
  <si>
    <t xml:space="preserve">He was busy removing the left hand track of a bull dozer, in the process his left hand index finger got pinched between two grouser.                  </t>
  </si>
  <si>
    <t xml:space="preserve">Whilst re-railing a loader by means of a pipe,pipe slipped and pressed his finger against a loco.                                                     </t>
  </si>
  <si>
    <t xml:space="preserve">He claimed that he was run over by a hopper wheel when he tried to shorten the chain coupling the hoppers together.                                   </t>
  </si>
  <si>
    <t xml:space="preserve">While busy with scraper winch operations,the winch rope snapped and came loose from the drum and struck him.                                          </t>
  </si>
  <si>
    <t xml:space="preserve">He was hit by a scraper machine on his lower leg.                                                                                                     </t>
  </si>
  <si>
    <t xml:space="preserve">He was directing a side tipper truck to a specific ROM stockpile in order to off load when he was run over by a side tipper.                          </t>
  </si>
  <si>
    <t xml:space="preserve">Diesel                                                                          </t>
  </si>
  <si>
    <t xml:space="preserve">While busy coupling two transport locos he was caught between the locos.                                                                              </t>
  </si>
  <si>
    <t xml:space="preserve">while loading camlock props on scraper shovel the scraper got pulled and his left foot got trapped against sidewall of the centre gully               </t>
  </si>
  <si>
    <t xml:space="preserve">WHILST INJ WAS TRAVELLING IN A EASTERLY DIRECTION PRIOR TO ENTERING ACCESS TO ROAD, THE LOAD BIN SWERVE AND INJ LOOSE CONTROL OVER THE ADT.           </t>
  </si>
  <si>
    <t xml:space="preserve">WHILST BUSY PLACING THE 25 L OIL DRUM ON TOP OF THE DUMP TRUCK, SLIPPED AND FELL, CAUSING THE 25 L IOL DRUM TO FALL ON TOP OF HIS LEFT HAND.          </t>
  </si>
  <si>
    <t xml:space="preserve">WHILST THE CREW WAS BUSY INSTALLING WIRE MESH AND LACING SUPPORT, INJ FOOT/TOE WAS CRUSHED BY THE SCISSOR LIFTS PLATFORM.                             </t>
  </si>
  <si>
    <t xml:space="preserve">One of the loaded pipes fell off the struck striking the now injured where he was busy operating the hiup grab unit controls.                         </t>
  </si>
  <si>
    <t xml:space="preserve">was pushed in the cage when his hand hit against the steel door frame                                                                                 </t>
  </si>
  <si>
    <t xml:space="preserve">Struck by a scraper on the right leg whilst trying to shunt the scraper to the other direction                                                        </t>
  </si>
  <si>
    <t xml:space="preserve">CAUGHT IN MONO PULLY WHILST CUTTING CHOCKS.                                                                                                           </t>
  </si>
  <si>
    <t xml:space="preserve">THE CAGE DISLODGE FROM THE KEP CAUSING THE INJ TO LOOSE HIS BALANCE AND FELL FORWARD ONTO BOTH ELBOWS AND KNEES ON THE SHIFT PLATFORM.                </t>
  </si>
  <si>
    <t xml:space="preserve">Mobile crane                                                                    </t>
  </si>
  <si>
    <t xml:space="preserve">WHILST INJ WAS BUSY BARRING AN OBSTRUCTION FROM THE ORE BOX WHEN THE AIR CYLINDER WAS ACCIDENTLY CLOSSED AND HIS FINGER WAS SRUCK BY A PINCH BAR.     </t>
  </si>
  <si>
    <t>WHILST INJ WAS BUSY FITTING A NEW KING BOLT NUT ON A LOADER, DUE TO SLACKING OF THE AIR HOIST BOTH HANDS GOT CAUGHT BETWEEN KING NUT AND BOTTOM DECK .</t>
  </si>
  <si>
    <t>WHILST TRAVELING IN THE MONO WAY, INJ SLIPPED AND FELL, GRABBED ONTO THE ROPE OF THE MONE WINCH CAUSING HAND TO BE PULLED INTO THE CORNER PULLY GUARD.</t>
  </si>
  <si>
    <t xml:space="preserve">Whilst lifting rods,hoist cable hooked on gearbox causing rod to tilt n struck drill assistant on jaw resulting in fracture to jaw                    </t>
  </si>
  <si>
    <t xml:space="preserve">Whilst employee was been lowered in telehandler, his thumb was pinched.                                                                               </t>
  </si>
  <si>
    <t xml:space="preserve">Whilst unhooking sample pot, employee's fingers were pinched.                                                                                         </t>
  </si>
  <si>
    <t xml:space="preserve">INJ WAS ASSISTING WITH THE CABLE WHEN HIS FINGER GOT CAUGHT BETWEEN GULLY BOX FRAME ANS CABLE CAUSING THE INJURY.                                     </t>
  </si>
  <si>
    <t xml:space="preserve">WHILST BUSY OPERATING SCRAPER WINCH THE SCRAPER ROPE BROKE AND CAUGHT THE INJ AROUND HIS LEFT LOWER LEG AND PULLED IT AGAINST THE WINCH DRUM.         </t>
  </si>
  <si>
    <t xml:space="preserve">WHILST LOADING THE 11TH HOPPER WITH THE LOADER FROM THE LEFT-HAND SIDEWALL DISLODGED AND STRUCK HIM ON THE LEFT FOOT.                                 </t>
  </si>
  <si>
    <t xml:space="preserve">In the process of pushing material cars with the grab the injured's finger got trapped between the material car buffer and stopper block .            </t>
  </si>
  <si>
    <t xml:space="preserve">Whilst busy with loading operations, a clamp of compressed air came loose, causing a sudden release of energy. Reducers struck him on his head.       </t>
  </si>
  <si>
    <t xml:space="preserve">while coupling material cars his finger was cought between two buffers incurring laceration                                                           </t>
  </si>
  <si>
    <t xml:space="preserve">The injured right hand was pulled into the return pulley resulting in traumatic amputation of the proximal phalange of right hand.                    </t>
  </si>
  <si>
    <t xml:space="preserve">His foot slipped off the handle of the sliding shackle and was caught between the hopper and the sliding shackle handle                               </t>
  </si>
  <si>
    <t xml:space="preserve">He was closing the transformer panel door when his right middle finger was nipped between the door of the traction transformer.                       </t>
  </si>
  <si>
    <t xml:space="preserve">He went forward &amp; made a u-turn &amp; climbed off the bowl scraper complaining about a sore lower back.                                                   </t>
  </si>
  <si>
    <t xml:space="preserve">Motor cycle                                                                     </t>
  </si>
  <si>
    <t xml:space="preserve">WHILST TRYING TO ALIGN THE SCRAPER ROPES IN THE SNATCH BLOCK THE AND HIS FINGER GOT CAUGHT BETWEEN THE SNATCH BLOCK AND THE SCRAPER ROPE.             </t>
  </si>
  <si>
    <t>Rigging failed during the night shift cleaning process and the injured was struck by the scrapper rope whilst sitting around the area where the ventur</t>
  </si>
  <si>
    <t xml:space="preserve">The injured was struck by a pinch bar whilst working on a mono winch corner pulley.                                                                   </t>
  </si>
  <si>
    <t xml:space="preserve">while drilling he removed a piece of rock and in the process his finger got cought and pressed by the machine gainst the hanging wall                 </t>
  </si>
  <si>
    <t xml:space="preserve">Whilst riding a Quad bike doing his rounds to check areas on the Mine, he turned the corner and slipped on the gravel and crashed into the side.      </t>
  </si>
  <si>
    <t>0311B2</t>
  </si>
  <si>
    <t xml:space="preserve">Whilst changing the jumper of Boltec 4, his left index finger got caught between the jumper two and shank.                                            </t>
  </si>
  <si>
    <t xml:space="preserve">Struck by pre stress unit that was fouled by a scraper rope                                                                                           </t>
  </si>
  <si>
    <t xml:space="preserve">His finger was caught between two hopper buffers whilst coupling hoppers.                                                                             </t>
  </si>
  <si>
    <t xml:space="preserve">He was watching the tractor and rig drive over the belt, his right hand was placed on the stringer and the idler frame moved and pinched his thumb    </t>
  </si>
  <si>
    <t xml:space="preserve">The clutch bolts broke and a piece of the casing dislodged and struck him against his lower leg, whilst he was driving a tractor to the surface.      </t>
  </si>
  <si>
    <t xml:space="preserve">WHILST INJ WAS BUSY COUPLING HOPPER HIS FINGER WAS NIPPED BETWEEN THE HOPPER AND LOCO.                                                                </t>
  </si>
  <si>
    <t xml:space="preserve">WHILST INJ WA BUSY OPERATING THE SIGNALING ARRANGEMENT OF THE FACE WICH DURING SCRAPING OPERATIONS. THE SCRAPER PULLED SKEW THE ORE STRUCK INJ.       </t>
  </si>
  <si>
    <t xml:space="preserve">INJ WAS SUPPORTING A LOAD ON THE FORKLIFT WHEN THE DRIVER LOWERED THE LOAD, THE FORKS LANDED ON HIS FOOT.                                             </t>
  </si>
  <si>
    <t xml:space="preserve">WHILST INJ WAS BUSY PULLING HOPPERS,THE RAILS ON TOP OF SET WERE NOT PROPERLY SECURED. ONE OF THE RAILS STRUCK INJ ON THE LEFT HAND.                  </t>
  </si>
  <si>
    <t xml:space="preserve">WHILST INJ WAS WAITING FOR A CAGE HE WAS STRUCK BY ROLLING ROCK STOCK WHICH WAS PUSHED BY A LOCO SHUNTING FLAT CARS.                                  </t>
  </si>
  <si>
    <t xml:space="preserve">WHILE BUSY DISMANTLING A BUCKET OF THE TELESCOPIC MACHINE,HE SUFFERED AN INJURY TO HIS LEFT MIDDLE FINGER                                             </t>
  </si>
  <si>
    <t xml:space="preserve">THE LOCO DRIVER PLACED THE SAFETY BAR IN AN UPRIGHT POSITION TO CLIMB OUT OF THE LOCO CAB THE THE SAFETY BAR FELL, HIT HIS FINGER                     </t>
  </si>
  <si>
    <t xml:space="preserve">While driving from the ROM area to the pit area, ADT slipped and fell, truck went over the middle berm and drove on the waste dump and capsized       </t>
  </si>
  <si>
    <t>Mr Munguambe was coupling the rail bogey to te guard car when the rail bogey over ran his left big toe. he sustained a laceration to the left big toe.</t>
  </si>
  <si>
    <t xml:space="preserve">Mr Mothofo was standing against the sidewall on stacked gum planks when his foot was hooked onto the side of the material car he injured his foot.    </t>
  </si>
  <si>
    <t xml:space="preserve">Whilst revesing with the bulk bags he reverved into the cross beam that tracks the warehouse resulting in the accident/injury.                        </t>
  </si>
  <si>
    <t xml:space="preserve">While injured was checking transmission oil on a LHD, holding the transmission cover with his right hand when it slipped and struck him on his ring f </t>
  </si>
  <si>
    <t xml:space="preserve">INJ WAS BUSY LOADING SCREENS ONTO A LOW BED USING A FOTKLIFT. HE WAS STANDING ON THE SCREENS WHEN HE SLIPPED AND WAS THROUN ONTO THE GROUND.          </t>
  </si>
  <si>
    <t xml:space="preserve">INJ SUSTAINED A RUPTURED URETHRA, A CONTUSED AND FRACTURED PELVIC WHEN HE WAS STRUCK AGAINST A SIDE-WALL .                                            </t>
  </si>
  <si>
    <t xml:space="preserve">The injured found himself btwn the two material cars which were pushed and he struck by the latter. He sustains a fracture forearm.                   </t>
  </si>
  <si>
    <t xml:space="preserve">whilst re-railing a derailed metarial car using a loco jack, the loco jack slipped out and struck the injured on his left thumb.                      </t>
  </si>
  <si>
    <t xml:space="preserve">his finger was cought by the coil on the scraper rope whilst pulling same in order to create some slack on the rope                                   </t>
  </si>
  <si>
    <t xml:space="preserve">the scraper caught his hard hat,cap lamp and in process of recovering.scraper caught his right leg causing hip and leg                                </t>
  </si>
  <si>
    <t xml:space="preserve">After the in loco investigation, the injured was positioned next to panel 6s ASG winch.  He was struck by  the centre gully return rig, which failed  </t>
  </si>
  <si>
    <t xml:space="preserve">While pulling beams with an LHD, the I-Bumps bumped against the sidewall and swung the I-Beam towards him, strucking him on his foot                  </t>
  </si>
  <si>
    <t>The people injured were busy extinguishing haul truck wheel that was on fire.In the process, the tyre exploded and rubber piece dislodged and hit them</t>
  </si>
  <si>
    <t xml:space="preserve">the now injured was pulling the centre gully in the process his left index finger was caught between the drum guard and the handle                    </t>
  </si>
  <si>
    <t xml:space="preserve">whilst the now injured was checking coolant in the radiator, he got burnt on his right side neck and stomach                                          </t>
  </si>
  <si>
    <t>When the scraper used for cleaning got stuck against a pack,the winch operator was signalled to stop while invstigated to stop the scraper got stuck t</t>
  </si>
  <si>
    <t>WHILST INJ WAS IN THE PROCESS OF COUPLING THE MECHICAL LOADER, HE WAS RUN OVER BY THE MECHIANICAL LOADER. HE SUSTAINED A CONTUSION ON HIS FOOT AND TOE</t>
  </si>
  <si>
    <t xml:space="preserve">THE NOW INJ WAS RIDING AT THE BACK OF A BAKKIE WHICH WAS TAKING EMPLOYEES DOWN WHEN THE DRIVER LOST CONTROL AND THE BAKKIE OVERTURNED.                </t>
  </si>
  <si>
    <t xml:space="preserve">While riding on the buffer of the last hopper a protuding rock was struck backwards by a bent pipe and crushed injured's </t>
  </si>
  <si>
    <t xml:space="preserve">While busy transporting timber packs with macc winch,the chime wheel came loose and struck him.                                                       </t>
  </si>
  <si>
    <t xml:space="preserve">The winch rope lost its tension and in an attempt to put the roper back on the drum,his finger was caught between the drum and rope.                  </t>
  </si>
  <si>
    <t xml:space="preserve">He was busy uncoupling shackle from a loco, when a hopper rolled back to a loco where it was uncoupled from and struck him from behind.               </t>
  </si>
  <si>
    <t xml:space="preserve">His fingers were caught between the door and the frame, whilst travelling up the decline.                                                             </t>
  </si>
  <si>
    <t xml:space="preserve">The deceased was lying underneath of the transfer car.                                                                                                </t>
  </si>
  <si>
    <t xml:space="preserve">While standing in the gully, the winch operator started the winch and the winch rope struck the now injured                                           </t>
  </si>
  <si>
    <t xml:space="preserve">He entered the conveyence on surface and was pushed against fellow employees                                                                          </t>
  </si>
  <si>
    <t xml:space="preserve">While standing behind the return rig in the raise, the scraper rope snapped and struck him                                                            </t>
  </si>
  <si>
    <t xml:space="preserve">While pushing a cylinder, it knocked against the fins, the cylinder tilted backwards and his finger got caught by cylinder bottle and clamp of gas    </t>
  </si>
  <si>
    <t xml:space="preserve">whilst busy replacing scraper rope close to a tip,a rock roll down from accumulated tip area n struck him on left foot causing fracture               </t>
  </si>
  <si>
    <t xml:space="preserve">While coupling cars, the cars where struck by another car, injuring him                                                                               </t>
  </si>
  <si>
    <t>Whilst pulling scraper over a winch, the winch lifted from the bed and Mr Khumalo's left foot was caught between the winch frame resulted in fracture.</t>
  </si>
  <si>
    <t xml:space="preserve">Whilst busy splicing scraper rope on the slusher the strike gully winch was operational whereby it pulled the scraper rope of the slusher.            </t>
  </si>
  <si>
    <t>Whilst the forklift driver was driving past the grinding section, the injured was in the process of moving backwards, the driver drove over the injure</t>
  </si>
  <si>
    <t xml:space="preserve">He was caught by a shuttle car against the rib side when it ricocheted on the CM's bumper during mining operations.                                   </t>
  </si>
  <si>
    <t xml:space="preserve">He was attending a breakdown; the machine was supported with service cylinders &amp; support blocks. The machine inadvertently moved &amp; bumped him against </t>
  </si>
  <si>
    <t xml:space="preserve">He was on top of the roof bolter guiding the pole when he slipped, fell of the machine &amp; sprained his right ankle.                                    </t>
  </si>
  <si>
    <t xml:space="preserve">While hitting the pin using a bolt as pin punch his left thumb got caught between the bolt pump &amp; tractor tow bar.                                    </t>
  </si>
  <si>
    <t xml:space="preserve">The trolley was pushed backwards &amp; pinched his left ankle between the welding trolley &amp; the road cutter's spade                                       </t>
  </si>
  <si>
    <t xml:space="preserve">While coupling a hopper to a material car,his left arm got caught between the hopper guard stool and the material car.                                </t>
  </si>
  <si>
    <t xml:space="preserve">Struck by drill steel whilst handling such during drilling operations                                                                                 </t>
  </si>
  <si>
    <t xml:space="preserve">While sleeping against the pillar, the left rear wheel of reversing UV stopped against his leg, resulting in injuries to his leg and hand             </t>
  </si>
  <si>
    <t>WHILE  WAS REMOVIGN THE SCRAPER ROPE FROM THE SNATCH BLOCK , HIS WAS PULLED INTO  SNATCH BLOCK RESULTING IN AN AMPUTATION OF THE TIP OF HIS R/M/FINGER</t>
  </si>
  <si>
    <t>Standing between a stationary material car and transport loco that was pushed into a x/cut The guard did not change the switch to allow the vamping lo</t>
  </si>
  <si>
    <t xml:space="preserve">WHILST RIGGING SCRAPER ROPES FROM 3.10 EAST STOPE FACE TO THE GULLY FACE, MR VENTSHU CAUGHT HIS RIGHT HAND'S FINGER BETWEEN TWO ROPES.                </t>
  </si>
  <si>
    <t>He turned to his left which caused the safety harness to tighten and twist and suspend him under his arm on the shutter causing injury to his left sho</t>
  </si>
  <si>
    <t xml:space="preserve">He was caught between the utility vehicle and the side wall.                                                                                          </t>
  </si>
  <si>
    <t xml:space="preserve">She was hooking a bag of coal onto the forks of the forklift, the operator then suddenly moved forward and the wheel pushed against her foot.         </t>
  </si>
  <si>
    <t>WHILST INJ WAS BUSY POURING GROUT MIX ON THE MONO WINCH CHIMES WHEEL IN ORDER TO PREVENT THE MONO ROPE FROM SLIPPING, HER GLOVES WAS ENTANGLE BY THE R</t>
  </si>
  <si>
    <t xml:space="preserve">WHILST OPENING THE VENT HOLDING WITH SHOVEL, THE WINCH OPERATOR STARTED UP THE WINCH AND THE SCRAPER STRUCK THE INJURED.                              </t>
  </si>
  <si>
    <t xml:space="preserve">WHILST INJ WAS IN THE PROCESS COUPLING A HOPPER, HIS HAND GOT CAUGHT BETWEEN THE BUFFER AND THE COUPLING PIN. CAUSING A FRACTURE TO HIS FINGER.       </t>
  </si>
  <si>
    <t xml:space="preserve">He was busy jacking the stone dusst trailer, the jack slipped and the handle of the jack (jacking tool), hit his right knee.                          </t>
  </si>
  <si>
    <t xml:space="preserve">Whilst filling the rocker bin, the bin catch came off resultin in it tipping over onto Derrick's foot.                                                </t>
  </si>
  <si>
    <t xml:space="preserve">Single drum winch                                                               </t>
  </si>
  <si>
    <t xml:space="preserve">ADT ran out of control down decline when brakes failed.                                                                                               </t>
  </si>
  <si>
    <t xml:space="preserve">The now injured's left ring finger was caught between the forklift door and structure, hence resulting in an open fracture.                           </t>
  </si>
  <si>
    <t xml:space="preserve">Whilst operating a loco failed to stop in time, he collided with teh ventilation door whereby he injured his right hand &amp; sustained laceration        </t>
  </si>
  <si>
    <t xml:space="preserve">Loco operator was busy coupling two hoppers when his thumb was pinched between the shackle and the buffer he sustained a contused left thumb          </t>
  </si>
  <si>
    <t xml:space="preserve">the injured was coupling a guard car and hopper,during the process was struck by shackle,he sustained soft tissue injury on his lleft lower leg       </t>
  </si>
  <si>
    <t xml:space="preserve">He was assisting to change the ropes Irene dale hoist and his right hand middle finger got pinched between the rope and drum.                         </t>
  </si>
  <si>
    <t xml:space="preserve">An LHD operator was caught between the LHD door and its cab whilst attempting to disembark his machine.                                               </t>
  </si>
  <si>
    <t xml:space="preserve">Dozer was struck &amp; stood at an angle; he got into the cab to assist the process when his finger got caught in the door.                               </t>
  </si>
  <si>
    <t xml:space="preserve">His left hand small finger got caught between the chain hook of one car &amp; body of the other material car.                                             </t>
  </si>
  <si>
    <t xml:space="preserve">INJ WAS STRUCK BY EXPLOSIVE CAR DOOR WHILST ATTEMPTING TO CLOSE THE SAME.                                                                             </t>
  </si>
  <si>
    <t xml:space="preserve">WHILST INJ WAS IN THE PROCESS OF RE-RAILING A LOADER USING A PIECE OF PIPE, HIS FINGER WAS CAUGHT BETWEEN A PIPE AND A LOADER.                        </t>
  </si>
  <si>
    <t>WHILST INJ WS ASSISTING THE MAINTENANCE FILTER IN REPLACING THE PROSHAFT ON THE LHD,A OSCILLATION OF THE AXEL FRAME TOOK PLACE, RESULTING AMPUTATION .</t>
  </si>
  <si>
    <t xml:space="preserve">The now deceased was caught by a scraper rope and subsequently passed away due to the injury he sustained.                                            </t>
  </si>
  <si>
    <t xml:space="preserve">Injured was seated on a guard seat on the back of a hopper when another loco bumped into hopper, trapping his foot between the units.                 </t>
  </si>
  <si>
    <t xml:space="preserve">Injured filled the machine with oil and wanted to close the bonnet when he slipped, his hand got in the fan and his finger was partly amputated.      </t>
  </si>
  <si>
    <t>while standing against the sidewall next to centre gully when scraper rope caught by blasting barricade intransit , his finger was caught between scra</t>
  </si>
  <si>
    <t xml:space="preserve">while fixing asg scraper rope winch operator opened his winch scraper that was left on the toe of the panel, the winch scraper knocked and he fell    </t>
  </si>
  <si>
    <t xml:space="preserve">while busy taking tools from his loco tool box he was struck by a loader that was pushed into the crosscut                                            </t>
  </si>
  <si>
    <t xml:space="preserve">Whilst the injured was coupling hoppers the coupling pin pinched his finger between the pin and the hopper.                                           </t>
  </si>
  <si>
    <t xml:space="preserve">While Mr Muve was coupling bogeys, the wheel of the one bogey struck his foot.                                                                        </t>
  </si>
  <si>
    <t xml:space="preserve">Whilst the guard car hopper derailed , Mr M.J Sebolai's left hand was struck by a lid of the storage  bin inside the guard hopper.                    </t>
  </si>
  <si>
    <t xml:space="preserve">Whilst the injured was observing scraper operations at a cross rigging the scraper caught the cross rope and struck him.                              </t>
  </si>
  <si>
    <t xml:space="preserve">FINGER CAUGHT BETWEEN SCRAPPER AND PACK WHILST LIFTING THE SCRAPER.                                                                                   </t>
  </si>
  <si>
    <t xml:space="preserve">WHILST INJ WAS BUSY LOADING HOPPERS FULL OF STOF HIS FOOT SLIPPED AND THE DOLLY WHEEL OF THE HOPPER CAUGHT HIS FOOT BETWEEN ROCK AND WHEEL.           </t>
  </si>
  <si>
    <t xml:space="preserve"> INJ WAS PUSHING A MATERIAL CAR INTO THE CAGE THE TOP PALLET MOVED  CAUSING CAGE TO SLIDE BACK CAUGHT INJ LEFT LITTLE FINGER BETWEEN  CAR AND PALLET. </t>
  </si>
  <si>
    <t xml:space="preserve">INJ PLACED HIS HAND ON THE FRAME OF LOCO,THE BATERY MOVED FORWARD, CAUGHT HIS R/LITTLE FINGER BETWEEN BATTERY AND FRAME.CAUSING  LACERATION TO FINGER </t>
  </si>
  <si>
    <t xml:space="preserve">scraper cought the scraper ropes and pressed him against the sidewall.he then evaded the rope and fell in to the centre gully.                        </t>
  </si>
  <si>
    <t xml:space="preserve">Whilst the injured was operating a utility vehicle his right finger got caught between the canopy &amp; the steel frameof the utility vehicle.            </t>
  </si>
  <si>
    <t xml:space="preserve">his finger was cought by the winch rope whils removing the rope from winch drums                                                                      </t>
  </si>
  <si>
    <t xml:space="preserve">INJ WAS STRUCK BY GUM PLANK WICH WAS DRAG BY MATERIAL CAR WILST SITTING AT BREAKAWAY.                                                                 </t>
  </si>
  <si>
    <t xml:space="preserve">WHILST INJ WAS ATTEMPTED TO GUIDE THE ROPR THAT COILED OVER ONTO THE ADJUSTMENT DRUM, HIS FINGER WAS CAUGHT BY THE OPE CAUSING A SKIN EVULSION.       </t>
  </si>
  <si>
    <t xml:space="preserve">Mr. Maphathe was busy re-railing a material car when his finger was caught between the buffer and the re-railing device.                              </t>
  </si>
  <si>
    <t xml:space="preserve">Mr. Dongwe was busy removing material from a drill carriage when he bumped his hand against the car.                                                  </t>
  </si>
  <si>
    <t xml:space="preserve">INJ WAS STRUCK BY A SCRAPER SCOOP. HE SUSTAINED FRACTURE TO HIS LEFT TIBIA PLATEAU.                                                                   </t>
  </si>
  <si>
    <t xml:space="preserve">WHILST INJ WAS BUSY RE-RAILING LOCO WITH CHAINBLOCK. INJ WAS STRUCK BY CHAINBLOCK HOOK THAT DETACHED FROM COUPLING PIN.                               </t>
  </si>
  <si>
    <t xml:space="preserve">WHILST INJ WAS SITTING IN THE PASSENGER SEAT OF DUST A SIDE CAR SWT2 WHEN HIS ARM WAS CAUGHT AGAINST THE SIDEWALL.                                    </t>
  </si>
  <si>
    <t xml:space="preserve">THE NOW DECEASED WAS STRUCK BY MECHANICAL LOADER SHOVEL WHILST INSTALLING SLIDING RAILS.                                                              </t>
  </si>
  <si>
    <t xml:space="preserve">WHILE BUSY PREPARING HSI ROCKDRILL WHILST THE FACE WINCH WAS RUNNING ON THE FACE. THE SCRAPER ROPE BROKE WHIP LASHED AND IT STRUCK THE INJURED.       </t>
  </si>
  <si>
    <t xml:space="preserve">FINGER CAUGHT BETWEENA TIMBER CHOCK AND WINCH WHILE BUSY ALIGNING WINCH BUSY ALIGNING WINCHBED.                                                       </t>
  </si>
  <si>
    <t xml:space="preserve">WHILE BUSY OPERATING THE WINCH, HIS THUMB GOT CAUGHT BETWEEN THE SCRAPER ROPE AND THE DRUM WHEN HE TRIED TO GUIDE THE ROPE BACK ONTO THE DRUM.        </t>
  </si>
  <si>
    <t xml:space="preserve">A protection service patrolman was fatally injured when he was struck by a coal haulage truck.                                                        </t>
  </si>
  <si>
    <t xml:space="preserve">Multi Purpose Vehicle                                                           </t>
  </si>
  <si>
    <t xml:space="preserve">While workman No 1 was descending from vehicle no 1, he slipped and fell to the ground. Workman 2 who was reversing vehicle no 2 ran his vehicle over </t>
  </si>
  <si>
    <t>On 23 September 2010, at appproximately 11:20 Mr Xulu was loading coal in roadway R3 with the LHD.  As he was tramming out ot the roadway the LHD trip</t>
  </si>
  <si>
    <t xml:space="preserve">Mr. Matjola was removing a scraper rope from a snatch block,the scraper fell from the tip side of the panel into gully and onto his foot.             </t>
  </si>
  <si>
    <t xml:space="preserve">Mr. J.C Moller was busy walking towards the security check point at the Central stores, when he stepped into a hole twisting his right ankle          </t>
  </si>
  <si>
    <t>Whilst the loco crew was in the process of shuting a span of hoppers inside the transfer loop Mr. Massinga was fatally injured when two trains collide</t>
  </si>
  <si>
    <t xml:space="preserve">Whilst the injured was standing in the winch chamber observing scraper cleaning the scraper rope flipped a profile stick which struck him.            </t>
  </si>
  <si>
    <t xml:space="preserve">THE INJURED WAS BUSY COUPLING HOPPERS WHEN HIS FINGER WAS CAUGHT BETWEEN THE SHACKLE AND THE PIN.                                                     </t>
  </si>
  <si>
    <t xml:space="preserve">WHILST INJ WAS HITTING A PIN WITH A HAMMER, A SPLINTER OF STEEL ENTERED HIS LEFT EYE.                                                                 </t>
  </si>
  <si>
    <t xml:space="preserve">THE SCRAPPER ROPE SLIPPED OUT OF INJ HANDS AND STRUCK HIM, HE FELL BACKWARDS AND STRUCK HIS HEAD AGAINST THE FOOTWALL, INJ DIED OF HIS INJURIES.      </t>
  </si>
  <si>
    <t xml:space="preserve">WHILST INJ WAS BEING TESTED FOLLOWING MAINTENANCE, HIS FINGER GOT COUGHT IN THE PULLY.                                                                </t>
  </si>
  <si>
    <t xml:space="preserve">He was assisting to install a flight chain on the ROM feeder and the flight chain fell down and struck him.                                           </t>
  </si>
  <si>
    <t xml:space="preserve">His left hand middle finger was pinch between the flapper and the cyclone sidewall, whilst attending a breakdown on the roof bolter.                  </t>
  </si>
  <si>
    <t xml:space="preserve">He was trying to free the cable that got caught on the roof bolter drill head and he was caught between the roof bolter and the Coal cutter.          </t>
  </si>
  <si>
    <t xml:space="preserve">While splicing winch rope, using a marlin spike, his left thumb was pricked by rope strand                                                            </t>
  </si>
  <si>
    <t xml:space="preserve">While coupling the guard car to the loco span, the last two hoppers and guard car derailed and struck him on his right arm and body                   </t>
  </si>
  <si>
    <t xml:space="preserve">A collision occured between two locomotives transporting ore, a hopper of another span opened and injured him                                         </t>
  </si>
  <si>
    <t xml:space="preserve">The injuired was transporting explosives with a loco,while passing to a potruding a strand from the protruding cable struck him on the eye.           </t>
  </si>
  <si>
    <t xml:space="preserve">While installing the cover plate located below the seat ot LHD, the cover plate dropped and caught his finger against the frame                       </t>
  </si>
  <si>
    <t xml:space="preserve">While closing the water valve, he was caught by a scraper rope which pulled him against a stick                                                       </t>
  </si>
  <si>
    <t xml:space="preserve">While busy scraping underneath the conveyer belt, the belt and the scraper connected, the conveyer belt struck him on his hip                         </t>
  </si>
  <si>
    <t xml:space="preserve">Winch rope caught finger whilst removing rope from winch drum-degloving injury left middle finger &amp; laceration left index finger.                     </t>
  </si>
  <si>
    <t xml:space="preserve">Whilst pulling ore, the ropes coiled at the return drum, a rope came off the return drum and struck the injured on his left hand.                     </t>
  </si>
  <si>
    <t xml:space="preserve">whilst splicing a scrper rope, Mr S Hlobo sustained a deep laceration to his left middle finger.                                                      </t>
  </si>
  <si>
    <t xml:space="preserve">Whilst Mr. Pottas was climbing off the Komatsu Bulldozer at the mobile vehicle workshop he tripped and fell.                                          </t>
  </si>
  <si>
    <t xml:space="preserve">Whilst busy driving a Shuttle car, his left arm got caught between the sidewall and the shuttle car canopy.                                           </t>
  </si>
  <si>
    <t xml:space="preserve">He was pressed against the sidewall by a roof bolter machine.                                                                                         </t>
  </si>
  <si>
    <t xml:space="preserve">WHILST INJ WAS TRANSPORING THE TIMBER TOWARDS THE PANEL, THE MONO WINCH WAS STARTED AND INJ FINGER PULLED INTO THE PULLY.                             </t>
  </si>
  <si>
    <t xml:space="preserve">WHILST INJ PULLING THE CLEARING OLD HOSES FROM THE CROSSCUT, A NEARBY LADDER WHICH WAS PLACED ON TOP OF THE HOSES TOPPLED OVER AND STRUCK HIM.        </t>
  </si>
  <si>
    <t xml:space="preserve">INJ FINGER WAS CAUGHT BETWEEN ROCK AND THE HOPPER DURING TRAMMING OPERATIONS.                                                                         </t>
  </si>
  <si>
    <t xml:space="preserve">LDV wich was not switched off rolled down and pinned him between the rig and the lvd                                                                  </t>
  </si>
  <si>
    <t xml:space="preserve">The now injured's right foot was caught by the winch rope  causing the accident.                                                                      </t>
  </si>
  <si>
    <t xml:space="preserve">Whilst travelling in stope she slipped and fell and her hand was pulled through the mono corner pulley.                                               </t>
  </si>
  <si>
    <t xml:space="preserve">The guard car drove over the now deceased at the switch near the level reef tip.                                                                      </t>
  </si>
  <si>
    <t xml:space="preserve">While busy coupling a hopper,he was struck against a RSJ upright on the tip by the hopper he was about to couple.                                     </t>
  </si>
  <si>
    <t xml:space="preserve">Busy re-railing a hopper when he lost his balance and fell.                                                                                           </t>
  </si>
  <si>
    <t xml:space="preserve">Finger struck by a sling whilst moving a scraper winch.                                                                                               </t>
  </si>
  <si>
    <t xml:space="preserve">While switching the switching the unspragged hoppers run in the direction of the shaft and struck the guard on bothh legs between the hoppers and the </t>
  </si>
  <si>
    <t xml:space="preserve">WHILST HE WAS PERFORMING REPAIRS ON MOBILE CRANE BOOM, THE JIG INADVERTENTLY FELL AND STRUCK THE INJURED ON HIS SHOULDER AND KNEE.                    </t>
  </si>
  <si>
    <t xml:space="preserve">WHILST WAITING FOR THE TRAIN TO PASS, HIS LAMP CORD HOOKED ONTO THE CABOOSE'S DOOR LOCKING MECHANISM, HE WAS CAUGHT BY HOPPER WHEELS.                 </t>
  </si>
  <si>
    <t xml:space="preserve">THE INJURED TWISTED HIS ANKLE WHEN HE ANKLE WHEN HE STEPPED ON THE SIDE OF A RAILWAY TRACK TRACK WHILE INTHE PROCESS OF GETTING DOWN FROM AN LDV.     </t>
  </si>
  <si>
    <t xml:space="preserve">The chain dislodged from the excavator bucket &amp; trapping his leg between the pump frame &amp; excavator track                                             </t>
  </si>
  <si>
    <t xml:space="preserve">His left index finger got caught in between the roof bolt &amp; the spinning adaptor.                                                                     </t>
  </si>
  <si>
    <t xml:space="preserve">He was accompanying the driver of a Quad bike during sampling, the driver overturned the quad bike resulting in the injured of the right foot.        </t>
  </si>
  <si>
    <t xml:space="preserve">He was in the process of lifting a Toyota LDV prop-shaft when his left little finger was nipped in the universal joint cavity.                        </t>
  </si>
  <si>
    <t xml:space="preserve">The cutter drum of the CM lowered on his foot, while he was changing picks on the drum.                                                               </t>
  </si>
  <si>
    <t>The team was busy installing a cable across the travelling way to the Substation when an LDV passing by hooked the cable which pulled him from the ste</t>
  </si>
  <si>
    <t xml:space="preserve">Tata bus 783 rolled and bumped two operators whilst they were busy doing cable work alongside the road.                                               </t>
  </si>
  <si>
    <t xml:space="preserve">While installing roofbolt support, the airleg fell on top of his foot and struck him                                                                  </t>
  </si>
  <si>
    <t xml:space="preserve">A Komatsu 730 E haul truck 527 drove down a pit access ramp, lost control, collided with a pit wall and overturned.                                   </t>
  </si>
  <si>
    <t xml:space="preserve">Employee was assisting the drill operator to align the drill rod back into position when he pinched his left ring finger against the rod.             </t>
  </si>
  <si>
    <t xml:space="preserve">Injured was struck by the bucket of the LHD resulting in the traumatic ampution of his left lower leg and the fracture of this right leg.             </t>
  </si>
  <si>
    <t xml:space="preserve">Collision of a tractor and loco broken the injured's ribs and head laceration                                                                         </t>
  </si>
  <si>
    <t xml:space="preserve">Operator was trapped between watertruck and stores container.                                                                                         </t>
  </si>
  <si>
    <t xml:space="preserve">Driver reversed into a sump. In the process of recovering the vehicle it capsized and the driver struck his head against the cab steel work.          </t>
  </si>
  <si>
    <t xml:space="preserve">Whilst coupling two hoppers his finger got caught in-between hopper buffer and coupling.                                                              </t>
  </si>
  <si>
    <t xml:space="preserve">Whilst loading , the bucket hit against the hanging wall and rock fell from bucket and struck him against loader control.                             </t>
  </si>
  <si>
    <t>The injured was transporting material when the loco derailed at rail joint no 71.While trying to re-rail the loco the jack slipped &amp; injured his finge</t>
  </si>
  <si>
    <t xml:space="preserve">While sitting on the dead man's corner, giving signals to the winch operator, the ropes coiled onto the othr rope and was caught by the scraper       </t>
  </si>
  <si>
    <t xml:space="preserve">while trying  to uncouple a derailed guard car , he was struck by a guard car                                                                         </t>
  </si>
  <si>
    <t xml:space="preserve">He injured his finger when he slipped while he was closing the bonnet of a utility vehicle                                                            </t>
  </si>
  <si>
    <t xml:space="preserve">Whilst pushing a kukupan, he got a problem with his car, the kukupan behind him did not realise that the car infront on him stopped, smashing his leg </t>
  </si>
  <si>
    <t>Other than the tractor</t>
  </si>
  <si>
    <t xml:space="preserve">Injured was struck by the LHD bucker, which caused him to sustain a fracture of the right lower leg.                                                  </t>
  </si>
  <si>
    <t xml:space="preserve">WHILST INJ WAS STANDING ON TOP OF AN LHD BUCKET ASSISTING WITH THE PULLING OF ELECTRICAL CABLE, HE WAS STRUCK BY THE CABLE ON HIS LEFT EAR.           </t>
  </si>
  <si>
    <t xml:space="preserve">WHILST INJ WAS BUSY ROLLING A ROPE INTO THE WINCH DRUM, HE NIPPED HIS FINGER BETWEEN THE COILED ROPE AND THE LOOSE END OF THE ROPE.                   </t>
  </si>
  <si>
    <t xml:space="preserve">WHILST COUPLING T6HE HOPPER AND LOCO THE DOLLY WHEEL OF THE HOPPER STRUCK HIM ON THE ANKLE, HE SUSTAINED A CONTUSION ON HIS ANKLE.                    </t>
  </si>
  <si>
    <t xml:space="preserve">WHILE REMOVING THE ASG SCRAPER PULL ROPE, THE CENTRE GULLY WINCH PULLED STUFF TOWARDS TIP AND HIS FOOT WAS CAUGHT BETWEEN THE SCRAPER AND SIDE WALL   </t>
  </si>
  <si>
    <t xml:space="preserve">Bumped his hleg against a self rescuer when an LHD went over a large rock on the road                                                                 </t>
  </si>
  <si>
    <t xml:space="preserve">while operating a winch his finger was caught between the winch handle and clatch band                                                                </t>
  </si>
  <si>
    <t xml:space="preserve">whilst  ernest was in the process of repairing an isolating device on an over head power line he sustained an electrical shock causing burning wounds </t>
  </si>
  <si>
    <t>0309B1</t>
  </si>
  <si>
    <t>Tractor</t>
  </si>
  <si>
    <t>0308A1</t>
  </si>
  <si>
    <t>Shuttle car</t>
  </si>
  <si>
    <t xml:space="preserve">HE WAS WEARING HIS SAFETY BELT BUT SUSTAINED A COMPRESSION FRACTURE OF THE 1ST LUMBAR VERTEBRAE AS WELL AS A PUCTURE WOUND                            </t>
  </si>
  <si>
    <t xml:space="preserve">THE DRUM GOT RELEASED FROM THE STORED ENERGY AND STARTED TURNING AND A LOOSE BLADE STRUCK HIM ON THE UPPER PLACE.                                     </t>
  </si>
  <si>
    <t xml:space="preserve">HIS LEFT INDEX FINGER WAS CAUGHT BETWEEN THE FRAME AND THE BUCKET AS THE UV BUCKET WAS BEING LOWERED DOWN.                                            </t>
  </si>
  <si>
    <t xml:space="preserve">WHILST BUSY MOVING A SCRAPER THE PULLING SECTION OF THE SCRAPER TILT AND PRESS INJ FINGER AGAINST THE HANGING WALL.                                   </t>
  </si>
  <si>
    <t xml:space="preserve"> INJ WAS BUSY CLEANING THE FOOTWALL IN THE SCRAPER PATH, THE WINCH WAS OPENED WITHOUT WARNING THE SCRAPPER PUSHED INJ LEG AGAINST A TIMBER ELONGATE.  </t>
  </si>
  <si>
    <t xml:space="preserve">While the injured person was doing a gas test, the outrigger of the grove (8t crane) was lowered onto her left foot.                                  </t>
  </si>
  <si>
    <t>FRC davit cradle was lowered due to which the edge of right palm skin got caught between cradle &amp; stool resulting injury to thumb&amp; skin getting torned</t>
  </si>
  <si>
    <t>Injured damaged LDV parked behind a mini bus.When reporting incident he &amp; driver of LDV got into dispute whereupon driver drove over his foot&amp; anckle.</t>
  </si>
  <si>
    <t xml:space="preserve">An assistant truck driver sustained a laceration of the left lower leg when he struck his leg against a shutter plate.                                </t>
  </si>
  <si>
    <t xml:space="preserve">CAUGHT BY SCRAPER ROPES WHILE TRAVELLING IN GULLY.                                                                                                    </t>
  </si>
  <si>
    <t xml:space="preserve">While Mr Khamisa was operating the winch, a kick in the winch rope caught his hand on the winch handle and amputated his fingers.                     </t>
  </si>
  <si>
    <t xml:space="preserve">Whilst the injured was avoiding the chain which was previously used  in the haulage he bumped his face against the locomotive battery switch          </t>
  </si>
  <si>
    <t>Pneumatic drill rig</t>
  </si>
  <si>
    <t xml:space="preserve">THE INJURED'S FINGER WAS CAUGHT BETWEEN HOPPER BUKCET AND FRAME WHILST PUCHING THE SAME.                                                              </t>
  </si>
  <si>
    <t xml:space="preserve">Whilst reversing out from the back lash area, the left rear wheel lifted up an old ring jumper which pushed the driver 's cabin btwn the articulation </t>
  </si>
  <si>
    <t xml:space="preserve">IMJ HAND WAS CAUGHT BETWEEN MATERIAL CAR AND LOCO JACK WHILST RELAIRING THE MATERIAL CAR.                                                             </t>
  </si>
  <si>
    <t xml:space="preserve">Whilst the injured was standing against the sidewall waiting for loco to pass he was struck by the top corner of the loco battery.                    </t>
  </si>
  <si>
    <t xml:space="preserve">INJ WAS TRAVELING ALONTG THE MONO WAY WHEN ONE OF THE BOLTS ON A CORNER PULLY BROKE OUT AND STRUCK INJ.                                               </t>
  </si>
  <si>
    <t>While assisting the electrical staff to reclaim 6.6kv cable from old section 3 and loading it onto a cable skid, the L.H.D pulled the skid onto his le</t>
  </si>
  <si>
    <t xml:space="preserve">He was standing next to drill rig leaning against it and his finger was caught between the moving drill bed and the bed stopper.                      </t>
  </si>
  <si>
    <t xml:space="preserve">The belly plate fell and his right hand was caught between the plate and the ground surface, causing a fracture to his right hand thumb.              </t>
  </si>
  <si>
    <t xml:space="preserve">He was rolling the cable behind/ on top of coal cutter, he slipped on coal that was on the floor, resulted on him getting injured.                    </t>
  </si>
  <si>
    <t xml:space="preserve">He was trying to re-fit a shuttle car door that had fallen off and whilst busy with the task, the door accidentally dropped on his foot.              </t>
  </si>
  <si>
    <t xml:space="preserve">He was in the process of tramming the Loader when he accidently got himself trapped between the Loader and Ribside resulting in him being crushed.    </t>
  </si>
  <si>
    <t xml:space="preserve">His right index finger was caught between &amp; weir plate &amp; a beam. This amputating the top digit of the finger.                                         </t>
  </si>
  <si>
    <t xml:space="preserve">The rails struck the locking beams of the boogey &amp; the one locking beam fell over onto her left hand resulting in a fracture to the metatarsal        </t>
  </si>
  <si>
    <t xml:space="preserve">Was coupling two loco's when his hand got caught between the two loco buffer which resulted in a fracture to the metatarsal of his left hand.         </t>
  </si>
  <si>
    <t xml:space="preserve">Loco operator was busy uncoupling material cars his rihgt shoulder was caught between the material cars resulting in a fracture to his clavical       </t>
  </si>
  <si>
    <t xml:space="preserve">Mr Selepe was fatally injured when his head was pinned between the locomotive cabin sliding door and the cabin frame during shunting operations       </t>
  </si>
  <si>
    <t xml:space="preserve">Whilst rerailling a loader with a chain block, the hook came loose and struck Mr M Dlungana against his head.resulting in a fracture of base skull    </t>
  </si>
  <si>
    <t xml:space="preserve">The injured was struck by a scraper rope of his winch when it fouled bythe centre gully scraper and pulled tight                                      </t>
  </si>
  <si>
    <t xml:space="preserve">Hit by loader on his foot                                                                                                                             </t>
  </si>
  <si>
    <t xml:space="preserve">He was trapped between the cabin door and the canopy pillar.                                                                                          </t>
  </si>
  <si>
    <t xml:space="preserve">A plant team leader sustained multiple injuries when he was run over by a truck near the weighbridge area.                                            </t>
  </si>
  <si>
    <t xml:space="preserve">Front end loader                                                                </t>
  </si>
  <si>
    <t xml:space="preserve">He removed the roof bolt drill steel from the drill motor; his finger got caught by the extractor guide.                                              </t>
  </si>
  <si>
    <t xml:space="preserve">While the injured was busy loading with a 630 loader, he jumped away from the loader and injured his ankle                                            </t>
  </si>
  <si>
    <t xml:space="preserve">struck by a scraper rope after th scraper rope broke and whiplashed during cleaning operation                                                         </t>
  </si>
  <si>
    <t xml:space="preserve">Whilst offloading sticks in the centre gully he was struck by the scraper rope when the centre gully operator commenced pulling.                      </t>
  </si>
  <si>
    <t xml:space="preserve">WHILST INJ WAS BUSY THE ROCKS,THE LOCO DRIVER MOVED THE LOCO AND HOPPERS, INJ WAS STILL BUSY BREAKING ROCKS. THE LOCO CAR WHEEL RAN OVER HIS FINGERS. </t>
  </si>
  <si>
    <t xml:space="preserve">WHILST INJ ATTEMPTING TO COUPLE A HOPPER, HIS FINGER WAS CAUGHT BETWEEN THE PIN AND THE BUFFER.                                                       </t>
  </si>
  <si>
    <t xml:space="preserve">His left index finger got trapped between the mono winch rope and the return wheel whilst installing explosives.                                      </t>
  </si>
  <si>
    <t>After parking a utility vehicle, she tried to get out of the machine, he leg accidentally pressed the accelarator pedal, uv rolled and injured her leg</t>
  </si>
  <si>
    <t xml:space="preserve">While attemting to spragg a hopper it rolled forward resulting in a contusion and laceration of the fingers.                                          </t>
  </si>
  <si>
    <t xml:space="preserve">While busy re-railing a guard car,his finger got caught between loco jack and the guard car.                                                          </t>
  </si>
  <si>
    <t>The loco guard of the loco from the station jumped out of the guard car trying to escape the collision and was pressed against the s/wall by a deraile</t>
  </si>
  <si>
    <t xml:space="preserve">While operating the ASG winch during scraper cleaning the rope guard came loose and struck him on his foot.                                           </t>
  </si>
  <si>
    <t xml:space="preserve">While Mr Taolana was working on the monorope and removing pieces of twine, a piece of strand pricked his finger..                                     </t>
  </si>
  <si>
    <t>Whilst re-railling a loader Mr M. Tshayela's right hand was caught between the loader &amp; the re-railling device resulting in a crushed right middle fin</t>
  </si>
  <si>
    <t>the injured was busy with entry examination, when the bottom panel opened the gully scrapers fouled with the top panel rope, these ropes caught him ag</t>
  </si>
  <si>
    <t>He was climbing in to a panel,he lost his balance and stumbled backwards, he placed his left hand in a continuous rig.the rig chain caughgt his left f</t>
  </si>
  <si>
    <t xml:space="preserve">Artisan and helper were working on a sewerage pump  when they were splashed and burned with hot sewerage water                                        </t>
  </si>
  <si>
    <t xml:space="preserve">While giving signals to the centre gully, he slipped and fell into the scraper path and the scraper pulled him                                        </t>
  </si>
  <si>
    <t xml:space="preserve">while installing a snatch block his left index finger got caught between the snatch block and winch rope                                              </t>
  </si>
  <si>
    <t xml:space="preserve">While sitting in cab, injured closed door onto his finger.                                                                                            </t>
  </si>
  <si>
    <t xml:space="preserve">Whilst driving a shuttle vehicle, the operator drove too fast and overturned vehicle.                                                                 </t>
  </si>
  <si>
    <t xml:space="preserve">He was assisting to remove a drill rod from the drill assembly when the drill rod pinched his right foot.                                             </t>
  </si>
  <si>
    <t xml:space="preserve">He was caught between the loader and the sidewall.                                                                                                    </t>
  </si>
  <si>
    <t xml:space="preserve">While pulling a scraper rope winch which was on tension, his hand was caught between the rope and teh footwall, he lost his grip  on the scraper rope </t>
  </si>
  <si>
    <t xml:space="preserve">While drilling support hole, a piece of rock dislodged from hanging wall and struck him on his leg.                                                   </t>
  </si>
  <si>
    <t xml:space="preserve">He tried to remove the cable from the wheel he slipped &amp; the roof bolter drove over his left foot.                                                    </t>
  </si>
  <si>
    <t xml:space="preserve">A CM operator was crushed by a shuttle car against the rib side while the shuttle was leaving the working face.                                       </t>
  </si>
  <si>
    <t xml:space="preserve">Whilst driving the LHD after a breakdown the injured's arm was caught between the LHD door  and battery holder in the articulation area.              </t>
  </si>
  <si>
    <t xml:space="preserve">Whilst Mr Moiane was guiding the loco battery with his hand when fitting it with the overhead crane, his finger was nipped against the loco cabin     </t>
  </si>
  <si>
    <t xml:space="preserve">Mr. Molomo sustained a fractured left hand &amp; Mr Ramotloenya abrasions to his right upper arm &amp; chest when a 27 ton locomotive collided                </t>
  </si>
  <si>
    <t xml:space="preserve">LHD struck now deceased which ended up underneath the LHD and was trapped.                                                                            </t>
  </si>
  <si>
    <t xml:space="preserve">While attempting to climb into a guardcar,he was caught between the sidewall and moving hoppers.                                                      </t>
  </si>
  <si>
    <t xml:space="preserve">While pulling winch ropes from the drum, a strand of rope caused a laceration to his right ring finger                                                </t>
  </si>
  <si>
    <t xml:space="preserve">While busy unwinding rope on the winch, the winch handle came down and struck him on his left thumb                                                   </t>
  </si>
  <si>
    <t xml:space="preserve">While moving a rope shovel backwards the now injured was struck by the cable tighteng and fell over.                                                  </t>
  </si>
  <si>
    <t>ID</t>
  </si>
  <si>
    <t xml:space="preserve">while pulling the air pipes a scraper rope broke ,whiplashed and struck him on his ribs                                                               </t>
  </si>
  <si>
    <t xml:space="preserve">whilst pulling material car,he injured his left middle finger                                                                                         </t>
  </si>
  <si>
    <t xml:space="preserve">He was operating the coal cutter , the coal cutter and the rib side slipped from the rib side and bumped against his right lower leg.                 </t>
  </si>
  <si>
    <t xml:space="preserve">driver saw ventiliation pipes lying across the roadway,as he approached pipes                                                                         </t>
  </si>
  <si>
    <t xml:space="preserve">whilsts busy removing cam lock,his fellow worker removed chain that was spragging drill rig ,it ran towards the fa ce and struck him on left foot     </t>
  </si>
  <si>
    <t>Trucks (excluding haultruck)</t>
  </si>
  <si>
    <t xml:space="preserve">While Mr Ntseare was uncoupling a side tipper from the guard car, the wheel of the guard car struck his foot.                                         </t>
  </si>
  <si>
    <t xml:space="preserve">Mr K. Ditlhareng was re-coilling a drill rig cable back to the drill rig and a victor plug came loose with a speed and whiplashed him on the hands.   </t>
  </si>
  <si>
    <t xml:space="preserve">Mr Manjate was caught by the winch ropes when he was exiting the crosscut which pinned him against the sidewall                                       </t>
  </si>
  <si>
    <t xml:space="preserve">He was pinched between the 560mm HDPE pipes, while were busy aligning the pipes to weld them together.                                                </t>
  </si>
  <si>
    <t xml:space="preserve">The now injured bumped his head against the canopy of the LHD.                                                                                        </t>
  </si>
  <si>
    <t xml:space="preserve">the injured was struck by a derailing hopper,on his wrist                                                                                             </t>
  </si>
  <si>
    <t xml:space="preserve">while uncoiling a scraper winch his right hand finger was cought in between the rope and winch drums                                                  </t>
  </si>
  <si>
    <t xml:space="preserve">The now injured was struck by scraper against the sidewall.                                                                                           </t>
  </si>
  <si>
    <t xml:space="preserve">THE INJURED WAS STRUCK BY A SCRAPER WHILST CROSSING THE GULLY.                                                                                        </t>
  </si>
  <si>
    <t xml:space="preserve">He was driving a shuttle car towards a feeder breaker, the cable of another shuttle car blocking his route; a piece of coal was flung towards him     </t>
  </si>
  <si>
    <t xml:space="preserve">Other(specify)                                                                  </t>
  </si>
  <si>
    <t>FELL from container on back of truck while climbing onto</t>
  </si>
  <si>
    <t xml:space="preserve">Whilst pulling material car towards another by hand, the load shifted, his hand got caught between the loadk and car frame.                           </t>
  </si>
  <si>
    <t xml:space="preserve">While the injured was sitting at the winch bed,the scrapper got struck causing the shackle to dislodged &amp; struck the injured on his chest.            </t>
  </si>
  <si>
    <t xml:space="preserve">While walking to HR offices, he fell                                                                                                                  </t>
  </si>
  <si>
    <t xml:space="preserve">Slipped and fell. fracture femur of right leg.                                                                                                        </t>
  </si>
  <si>
    <t xml:space="preserve">Drove onto the safety berm on the side of the road and the truck overturned.                                                                          </t>
  </si>
  <si>
    <t xml:space="preserve">INJ SLIPPED AND CAUGHT BY MONO PULLY WHILST TRYING TO AVOID FALLING.                                                                                  </t>
  </si>
  <si>
    <t xml:space="preserve">WHILST LASHING IN THE GULLY THE SCRAPPER WINCH OPENED THE SCRAPER STRUCK HIM ON HIS LEG.                                                              </t>
  </si>
  <si>
    <t xml:space="preserve">WHILE TRANSPORTING EMPTY HOPPER TO WORKING PLACE, THE HOPPER STRUCK A CAMLOCK OPEN THE LID AND THE INJURED'S LEG GOT CAUGHT BTWN HOPPER AND HOPPERLID </t>
  </si>
  <si>
    <t xml:space="preserve">His right leg was caught by a moving loco against the tip ramp and guard car                                                                          </t>
  </si>
  <si>
    <t xml:space="preserve">He was fatally injured by debris from a grout pack which came from the top of the centre gully.                                                       </t>
  </si>
  <si>
    <t xml:space="preserve">The injuired got injuired while assisting a trainee with practical exposure on the forklift,he sustained and injuiry to his right foot.               </t>
  </si>
  <si>
    <t xml:space="preserve">she felt dizzy and fell to the ground, she tried to balance with her right hand which became swollen and painful                                      </t>
  </si>
  <si>
    <t xml:space="preserve">WHILST INJ WAS INSERT A PIN WHICH SECURES THE BUCKET ON  AN ELEVATED POSITION. HIS THUMB BEING CAUGHT BETWEEN THE COLLAR OF THE SECURING PIN SLOT.    </t>
  </si>
  <si>
    <t xml:space="preserve">WHILST INJ WAS STANDING AGAINST THE SIDEWALL , THE DRILL RIG BOOM SOMEHOW SWUNG HENCE DISLODGING A ROCK ON THE SIDEWALL WHICH FELL ON INJ FOOT.       </t>
  </si>
  <si>
    <t xml:space="preserve">WHILST BUSY COUPLING THE LOCO AND THE LOADER, HE'S FINGER WAS CAUGHT BETWEEN THE HANDLE OF THE SHACKLE AND THE LOCO BUFFER.                           </t>
  </si>
  <si>
    <t>While attempting to move a scaffold pole out of the way</t>
  </si>
  <si>
    <t xml:space="preserve">While busy rerailing operations,he was struck by the jack handle.                                                                                     </t>
  </si>
  <si>
    <t xml:space="preserve">While boarding a moving hopper, cap lamp was hooked by a protruding jumper from the hanging wall and he lost his balance and fell underneath hopper   </t>
  </si>
  <si>
    <t xml:space="preserve">While towing a LHD from underground by means of another LHD, he hit his right ear against the water pipe clamp                                        </t>
  </si>
  <si>
    <t xml:space="preserve">While transporting mine poles into the panel, his leg got caught by the scraper in motion                                                             </t>
  </si>
  <si>
    <t xml:space="preserve">While cleaning the tip grizzly, he tried to loosen a rock with his hands, a rock rolled from the heap and struck him on  his left hand                </t>
  </si>
  <si>
    <t xml:space="preserve">while operating a loco, it collided with a hopper of an oncoming loco, causing him to bump his head against his head against the loco battery         </t>
  </si>
  <si>
    <t xml:space="preserve">His hand got caught in fan belt and he sustained amputation on both tips of both right index and middle fingers.                                      </t>
  </si>
  <si>
    <t xml:space="preserve">Whilst pulling the ASG gully the scraper rope snapped &amp; struck him on his right forearm.                                                              </t>
  </si>
  <si>
    <t xml:space="preserve">was struck by the rock on his forehead when the scraper hooked on to a ptrotruding drill steel that was stuck in the foot wall.                       </t>
  </si>
  <si>
    <t xml:space="preserve">Mr Thulani Dlungwana was knocked over when the mixer truck which was stationary, pulled away.                                                         </t>
  </si>
  <si>
    <t xml:space="preserve">Whilst moving overhead hoist sideways the rock struck against the crusher platfom, causing rock to dislodge from chain and fall onto left foot.       </t>
  </si>
  <si>
    <t>Caught between a frame of trailer and reversing tractor while</t>
  </si>
  <si>
    <t xml:space="preserve">He was attending to guide the drill rod onto the previous rod when a strand on the pull down cable snapped &amp; uncoiled, striking him on the left arm.  </t>
  </si>
  <si>
    <t xml:space="preserve">While busy with re-railing operations,his finger was caught between the pin and shackle.                                                              </t>
  </si>
  <si>
    <t>He climbed on a blasting barricade across the centre gully to work on the return rig of the momo-winch and the ropes of the centre winch caught the ba</t>
  </si>
  <si>
    <t>He was connecting his gully    scraper ropes to his scraper which was in the centre gully,the centre gully driver started his winch and the ropes stru</t>
  </si>
  <si>
    <t xml:space="preserve">INJ WASSTRUCK BY SCRAPPER FROM BEHIND WHILST DRILLING GULLY FOOTWALL.                                                                                 </t>
  </si>
  <si>
    <t xml:space="preserve">INJ SUSPECT THAT WHILE HE WAS WALKING TO THE TEA ROOM HE INJURED HIS ANKLE. HE ARRIVED AT THE TEA ROOM AND SAT DOWN HE FELT A PAIN IN HIS ANKLE.      </t>
  </si>
  <si>
    <t xml:space="preserve">His left index finger was caught between the flight chain motor and the cab of the shuttle car                                                        </t>
  </si>
  <si>
    <t xml:space="preserve">The shuttle car operator come towards the CM, the suddenly the shuttle car turned to the right hand side &amp; collided into the far right hand side.     </t>
  </si>
  <si>
    <t xml:space="preserve">Injured was busy welding the pin of LHD31 bucket when LHD29 was driven down the ramp and struck him.                                                  </t>
  </si>
  <si>
    <t xml:space="preserve">WHILST TRAVELLING INSIDE THE CENTRE GULLY THE INJURED SLIPPED AND BUMPED HIS FINGER AGAINST THE SIDEWALL OF THE GULLY.                                </t>
  </si>
  <si>
    <t xml:space="preserve">INJ BUMPED HER LEFT KNEE AGAINST THE STEPS OF THE DUMP TRUCK WHILST CLIMBING UP.                                                                      </t>
  </si>
  <si>
    <t xml:space="preserve">The skid steer was sweeping in the vicinity and reversed into now injured, fracturing his right ankle and lower shin.                                 </t>
  </si>
  <si>
    <t xml:space="preserve">The shuttle car canopy hooked the drill steel which was protruding on the sidewall and got struck on his upper right arm.                             </t>
  </si>
  <si>
    <t xml:space="preserve">He was in the process of closing the Dyna bonnet when his right index finger got caught by the safety pin of the Dyna's bonnet.                       </t>
  </si>
  <si>
    <t>0308C4</t>
  </si>
  <si>
    <t>0308C5</t>
  </si>
  <si>
    <t xml:space="preserve">Whilst replacing a cylinder bracket on the temporary support jacks, it swung &amp; fell onto his left thumb resulted into a fracture to the left thumb.   </t>
  </si>
  <si>
    <t xml:space="preserve">While busy with three tie measuring,his finger got caught by a strand from a mono rope.                                                               </t>
  </si>
  <si>
    <t xml:space="preserve">While operating a loco, it derailed on the switch and was pushed by hoppers into the wall, his foot got caught underneath the loco                    </t>
  </si>
  <si>
    <t>The injured was injured by a scrapper rope on the head whilst walking in the ASG at 7-45 stope 2 East. The winch operator started warning by shaking r</t>
  </si>
  <si>
    <t>The winch operator was sitting at the back area while the scrapper was busy cleaning when the tail rope whipped a small rock struck the winch operator</t>
  </si>
  <si>
    <t>The injuired a face shovel operator was busy loading overburden when the bolts of the operator cab sheared &amp; fell down from the machine onto the groun</t>
  </si>
  <si>
    <t xml:space="preserve">Was injured when his finger was caught between the rigging chain &amp; the concrete pier,he sustained a laceration to his left middle finger              </t>
  </si>
  <si>
    <t xml:space="preserve">He was injured when his finger was caught between the safety chain &amp; the man carriage. he sustained a deep laceration to his left index finger.       </t>
  </si>
  <si>
    <t xml:space="preserve">INJ WAS STRUCK BY VENTILATION COLUMN AND PINNED AGAINST THE CONCRETE CAST, PINCH BAR AND HIS HEAD FORCED INSIDE THE VENTILATION PIPES.                </t>
  </si>
  <si>
    <t xml:space="preserve">WHILST INJ WAS TRAVELING TO ASSIST THE MONO WINCH DRIVER, HE SLIPPED AND GRAB MOVING MONO WINCH ROPE.                                                 </t>
  </si>
  <si>
    <t xml:space="preserve">WHILST INJ WAS IN THE PROCESS TO LIFT THE PIPE WITH THE SHOVELOF THE BACK WHEELS OF THE LOADER LIFTED FROM THE RAILS CAUSING THE LOADER TO TOPPLE.    </t>
  </si>
  <si>
    <t xml:space="preserve">Movement of a truck resulted in the evulsion of the the web bteen the thumb and the index finger of Mr buthelezi's right hand.                        </t>
  </si>
  <si>
    <t xml:space="preserve">The inured person attempted to remove a piece of wood from the truck.  The pellet load was 15 cm above his hand. The load came down which caaused his </t>
  </si>
  <si>
    <t>IN THE PROCESS OF PULLING A SIDE TIPPER TO THE BACK IT FOULD THE WINCH ROPE CAUSING THE SIDE TIPPER TO DERAIL, HE INJURED HIS HIP AGAINST THE SIDEWALL</t>
  </si>
  <si>
    <t xml:space="preserve">Whilst uncoupling a loader at workshop, the loadre moved back/rolled baack and ran over his small toe.                                                </t>
  </si>
  <si>
    <t xml:space="preserve">Finger got caught between the sliding rod handler and the rod.                                                                                        </t>
  </si>
  <si>
    <t xml:space="preserve">INJ PLACED HIS R/ HAND ON TOP OF THE RETURN ROPE AT THE CORNER PULLY, HIS LITTLE FINGER GOT CAUGHT, TRIED TO FREE IT WITH HIS L/HAND ALSO GOT CAUGHT. </t>
  </si>
  <si>
    <t xml:space="preserve">WHILST INJ WAS BUSY PULLING SHELVES WITH A V-BELT TIGHTENED TO THE EXCALATOR BUCKET. THE V-BELT SNAPPED AND LOSSE STEEL PIPE HOVERED AND HIT INJ.     </t>
  </si>
  <si>
    <t xml:space="preserve">WHILST IN THE PROCESS OF CLEANING THE HEADING, TJE SNATCH BLOCK DISLODGED FROM RIGGING AND THE EYE BOLT STRUCK INJ AND HIS LEFT FINGER INJURED.       </t>
  </si>
  <si>
    <t xml:space="preserve">Double drum winch                                                               </t>
  </si>
  <si>
    <t xml:space="preserve">While removing a large rock behind the water loader, he was struck by a hopper                                                                        </t>
  </si>
  <si>
    <t>After parking a vitility vehicle she tried to get out of the machine and her right leg accidentally pressed the accelaration the uv rolled on her leg.</t>
  </si>
  <si>
    <t xml:space="preserve">His right hand thumb was caught by the CAT 777 door.                                                                                                  </t>
  </si>
  <si>
    <t xml:space="preserve">Injured's feet was run over by Fel when he was greasing FEL.                                                                                          </t>
  </si>
  <si>
    <t xml:space="preserve">Whilst attempting to couple the loader, the loader ran over her  foot.                                                                                </t>
  </si>
  <si>
    <t xml:space="preserve">The centre gully scraper hooked s5 A.S.G scraper ropes and he was caught by S5 AS.G scraper  ropes.                                                   </t>
  </si>
  <si>
    <t xml:space="preserve">While busy with tramming operations,a material car derailed and his leg was caught between the material car and a concrete pillar pipe set.           </t>
  </si>
  <si>
    <t xml:space="preserve">The grab swung and caught his lower leg between             the grab and the excavator track.                                                         </t>
  </si>
  <si>
    <t xml:space="preserve">The flat spanner slipped and his middle finger was pinched against the frame of the winch.                                                            </t>
  </si>
  <si>
    <t xml:space="preserve">While busy tensioning(pulling)the mono-rope,his fingers were caught between the 16mm cain and the pig-tail eyebolt.                                   </t>
  </si>
  <si>
    <t xml:space="preserve">L H D (load haul dumper)                                                        </t>
  </si>
  <si>
    <t xml:space="preserve">while shunting the hopper his finger was caught between the loco pin buffer                                                                           </t>
  </si>
  <si>
    <t xml:space="preserve">while exiting the cabin of the GHH machine ,his right finger was between the door and the frame of the cabin                                          </t>
  </si>
  <si>
    <t xml:space="preserve">he was  replacing the drill steel, while the shank was rotating in process his left hand got caught by rotating drill steel                           </t>
  </si>
  <si>
    <t>0308E1</t>
  </si>
  <si>
    <t>0310G1</t>
  </si>
  <si>
    <t xml:space="preserve">He was cleaning the traveling road using an L.H.D when he bumped the hanging sign board that fell off &amp; struck his right leg causing the injury.      </t>
  </si>
  <si>
    <t xml:space="preserve">He climbed onto the CM &amp; his foot was caught between the lowering cutter boom &amp; the spray block on the spade.                                         </t>
  </si>
  <si>
    <t xml:space="preserve">Whilst the injured was in the process of reversing the LHD, the canopy hooked onto the RSJ, which caused the canopy to swing around and strike the    </t>
  </si>
  <si>
    <t xml:space="preserve">While driving into pit, driver fell asleep and truck overturned.                                                                                      </t>
  </si>
  <si>
    <t xml:space="preserve">THE INJURED WAS WALKING WHEN HE STEPPED ON A ROCK, SLIPPED AND HIS FOOT WAS CAUGHT BETWEEN THE ROCK AND THE LOCO DURING TRAMMING OPERATION.           </t>
  </si>
  <si>
    <t xml:space="preserve">struck by a scraper on his ankle during cleaning operations                                                                                           </t>
  </si>
  <si>
    <t xml:space="preserve">While installing tail rope on the snatchblock, his hand got caught by the scraper rope due to the gully scraper that caught the tail rope of winch    </t>
  </si>
  <si>
    <t xml:space="preserve">While pushing empty material cars, one of the cars derailed and struck him on his ankle                                                               </t>
  </si>
  <si>
    <t xml:space="preserve">WHILST OPENING SHIFT CONTROL GATE TP ALLOW BATTERY CAR THROUGH THE INJ WAS CAUGHT BETWEEN SHIFT CONTROL GATE AND FLAT CAR.                            </t>
  </si>
  <si>
    <t xml:space="preserve">STRUCK BY SCRAPER WINCH SCOOP WHILST BARRING.                                                                                                         </t>
  </si>
  <si>
    <t xml:space="preserve">Whilst coupling the loader to the hopper he used a short shackle to join the two, which resulted in him being pinched between the two.                </t>
  </si>
  <si>
    <t xml:space="preserve">While busy re-railing a loco,he was struck by the tensioned jack's handle.                                                                            </t>
  </si>
  <si>
    <t xml:space="preserve">During cleaning operations the rope broke and struck him on his hand where he was standing between the packs.                                         </t>
  </si>
  <si>
    <t xml:space="preserve">whilst slacking the scraper rope, the scraper fell from the face into the raise and struck him on his right ankle.                                    </t>
  </si>
  <si>
    <t xml:space="preserve">Whilst pulling a winch it got stuck on the sidewall. When trying to move it away, he lost his balnce and winch caught his foot.                       </t>
  </si>
  <si>
    <t xml:space="preserve">Whilst walking out of the shower into the foot bath in the change house, he slipped and his right 4th toe was cut.                                    </t>
  </si>
  <si>
    <t xml:space="preserve">HE SIGNALED THE DRIVER TO MOVE FOWARD BUT HE HAD NOT YET REMOVED HIS FOOT FORM THE RAIL RESULTING THE LOADER BEING PULLED OVER HIS RIGHT FOOT.        </t>
  </si>
  <si>
    <t xml:space="preserve">While a surface prospecting drilling crew was observing drilling, the drill rod broke and strudk the now deceased against the head.                   </t>
  </si>
  <si>
    <t xml:space="preserve">he lost balance and grabbed the wheel of the material car and his finger was cought by the wheel                                                      </t>
  </si>
  <si>
    <t xml:space="preserve">The now deceased was found trapped under a remote controlled dozer                                                                                    </t>
  </si>
  <si>
    <t xml:space="preserve">THE ROPE WA PULLED TOWARDS THE INJURED,THEN IT CUT THE INJURED ON HIS FOOT                                                                            </t>
  </si>
  <si>
    <t xml:space="preserve">THE INJUREDBY A LHD                                                                                                                                   </t>
  </si>
  <si>
    <t>WHILE THE INJURED WAS TESTING HIS WINCH BANDLES THE NEW CLUTCH BAND, THAT HE JUST INSTALLED CAME OUT OF THE SHOE AND THE HANDLE STRUCK HIM ON HIS RIGH</t>
  </si>
  <si>
    <t>the injured was tring to remove rock between rails at drawpoint crosscut when his co-worker set loader in motion and loader wheel rolled over the inju</t>
  </si>
  <si>
    <t xml:space="preserve">Injured was struck by a vertical spindle pump motor against the casing. He sustained a fracture left middle finger.                                   </t>
  </si>
  <si>
    <t>The continuous haulage was being driven out to surface.  In the process he was injured when his feet was caught under the machine when it slewed unexp</t>
  </si>
  <si>
    <t xml:space="preserve">He was approaching the corner, then he lost control of the forklift and it overturned, his left foot got injured.                                     </t>
  </si>
  <si>
    <t xml:space="preserve">While it was rotating, he was subsequentlty pulled against the boom.  sustaining multiple injuries to his face and chest.                             </t>
  </si>
  <si>
    <t xml:space="preserve">the chuck lifted up and mr his fingers were trapped between the chuck unit and the auger guide                                                        </t>
  </si>
  <si>
    <t xml:space="preserve">while resin the resin. the roof bolter got caught in his rain suit,the cylinder lifted trapping his right arm against onether steel part              </t>
  </si>
  <si>
    <t>THE INJURED FINGER GOT CAUGHT BETWEEN SNATCH BLOCK AND SCRAPER ROPE WHILST PULLING THE SAME IN ORDER TO SUPPORT THE SCRAPER SCOOP DURING CLEANING OPER</t>
  </si>
  <si>
    <t>The three cage helpers was busy offloading a car from the cage with a 2.0m hook,one of the helpers slipped &amp; his foot got caught underneath the matera</t>
  </si>
  <si>
    <t xml:space="preserve">The crew were busy uncoiling the cable when the LHD pushed the cars arnd the station loop,the bucket of da LHD pshd the cable drums twrds sidewall    </t>
  </si>
  <si>
    <t xml:space="preserve">Whilst cleaning the panel, he was pieced by the jumper that was stuck on the hanging wall on the right side of his neck                               </t>
  </si>
  <si>
    <t xml:space="preserve">Mr. Mphirime was injured by a ventilation pipe that was caught by a pipe car during shunting operations.                                              </t>
  </si>
  <si>
    <t xml:space="preserve">Whilst climbing out of the guard hopper Mr S Vilakati fell and sustained a laceration to his right lower leg.                                         </t>
  </si>
  <si>
    <t xml:space="preserve">Mr Tashi was operating the double drum winch when his finger lodged between a winch chamber pack and the winch handle.                                </t>
  </si>
  <si>
    <t xml:space="preserve">His left ankle was caught between a big rock and the loaded hopper during cleaning operations.                                                        </t>
  </si>
  <si>
    <t xml:space="preserve">A material car staerted rolling backwards towards the drill carriage and caught his fingers between the two drill carriage bumpers.                   </t>
  </si>
  <si>
    <t xml:space="preserve">when he moved the face with rig the coil on the scraper rope caught his right leg causing it to be amputated against the return rig                   </t>
  </si>
  <si>
    <t xml:space="preserve">Whilst busy crossing the centre gully the scraper in motion,then he was hit by the scraper on the middle finger.                                      </t>
  </si>
  <si>
    <t xml:space="preserve">his pinkie was caught between the hammer and the spacer causing a fracture to the tip of pinkie                                                       </t>
  </si>
  <si>
    <t xml:space="preserve">The injured removed a rock from the Jaw Crusher with the hoist he lowered the rock onto the ground, the chain slipped and injured his left thumb.     </t>
  </si>
  <si>
    <t xml:space="preserve">The injured was observing scraper operations when hsi foot was caught between the scraper and concrete. he sustained an open fracture on the foot.    </t>
  </si>
  <si>
    <t xml:space="preserve">Whilst busy with tramming operations on 900 level when passing through the vent doors,he was caught in-between the vent frame and loco.               </t>
  </si>
  <si>
    <t xml:space="preserve">whilst in process of removing coupling chain from pilot car when buffer slipped from his hand n struck him on his lower leg                           </t>
  </si>
  <si>
    <t xml:space="preserve">the injured was caught between loader n guard car,whilst busy re-railing loader,he sustained fractured left fermur                                    </t>
  </si>
  <si>
    <t xml:space="preserve">While assisting with scraping operations, the scraper rope broke, the winch operator went to investigate and found the now deceased lying dead        </t>
  </si>
  <si>
    <t xml:space="preserve">THE INJURED WAS STRUCK BY A LOCO JACK WHILST RELAILING MATERIAL CAR TRAMMING OPERATIONS.                                                              </t>
  </si>
  <si>
    <t xml:space="preserve">he was pressed against the centre gully side wall by the centre gully winch ropes when the gully rope snagged onto the ASGwinch ropes and pulled into </t>
  </si>
  <si>
    <t xml:space="preserve">Caught by scraper ropes on his left leg and dislocated his left ankle                                                                                 </t>
  </si>
  <si>
    <t xml:space="preserve">while re railing the a derailed loco, he lost his balance and his finger was squashed between side wall jack handle                                   </t>
  </si>
  <si>
    <t xml:space="preserve">While installing roofbolts, standing on top of  the gum planks platform, he slipped and fell and got injured by airleg                                </t>
  </si>
  <si>
    <t xml:space="preserve">While changing extension jumpers, he operated the pitot clamp lever which caught his hand between the clamp and jumper                                </t>
  </si>
  <si>
    <t xml:space="preserve">while uncoupling loco hopper and bogie he placed his hand on top of asteel pipe where his left middle finger was cought between pipes                 </t>
  </si>
  <si>
    <t xml:space="preserve">Struck by a centre gully scraper rope whilst removing blasted out sticks from the centre gully.                                                       </t>
  </si>
  <si>
    <t xml:space="preserve">HIS RIGHT INDEX FINGER BEING CAUGHT BE THE MONO ROPE INTO THE CORNER PULLEY AND SUSTAINED A LACERATION ON THE RIGHT INDEX FINGER.                     </t>
  </si>
  <si>
    <t>WHILST ATTEMPTING TO GRAB HOLD OF THE CHAIN SLING BETWEEN THE LIP CHUTE AND THE SCREEN, HIS FOREARM GOT CAUGHT BETWEEN THE SCREEN AND LIP CHUTE PLATE.</t>
  </si>
  <si>
    <t xml:space="preserve">WHILST BUSY PUSHING THE INSPECTION PLATFORM CAR, THE CAR REAR WHEEL  WHEEL WENT OVER HIS LEFT FOOT.                                                   </t>
  </si>
  <si>
    <t xml:space="preserve">The loco came past him and dragged his foot                                                                                                           </t>
  </si>
  <si>
    <t xml:space="preserve">Whilst attending to a hydraulic lear on an LHD, the support holding the bucket failed.                                                                </t>
  </si>
  <si>
    <t xml:space="preserve">THE DRUM SLIPPED AND FELL ON HIS LEG                                                                                                                  </t>
  </si>
  <si>
    <t xml:space="preserve">Injured fell from a mud guard of a Front End Loader.                                                                                                  </t>
  </si>
  <si>
    <t xml:space="preserve">The injured sustained a laceration to his right finger when he slipped and fell in the process of gaining his balance he grabbed onto mono rope.      </t>
  </si>
  <si>
    <t xml:space="preserve">Mr Ntjana was disembarking the guard car while the train was in motion  and then caught between a hopper and the side wall.                           </t>
  </si>
  <si>
    <t>Mr K.J Makhosane was shunting hoppers at the rail switch area when a hopper rolled back on down grade and struck him on the back, he fell down and sus</t>
  </si>
  <si>
    <t>While riding outside a hopper, the last hopper derailed, he tried to protect himself from falling by craping the hopper buffer, but injured his finger</t>
  </si>
  <si>
    <t xml:space="preserve">While pulling the scraper rope which was stuck in between the snatch block wheel, a piece of wire punctured his right eye                             </t>
  </si>
  <si>
    <t>Mr Gxashi was assisting the winch operator in the instalation of the winch barricade when he lost his grip on the barricade and his finger lodged in-b</t>
  </si>
  <si>
    <t xml:space="preserve">Whilst standing in-between the packs which were stacked on the sidewall, the third car pushed the pack whereby the pack struck him.                   </t>
  </si>
  <si>
    <t xml:space="preserve">The now deceased was struck by snatch block during cleaning operations                                                                                </t>
  </si>
  <si>
    <t xml:space="preserve">he was pushed by fellow workers whilst travelling through turnstile, he bumped his knee against turnstile rotating element                            </t>
  </si>
  <si>
    <t xml:space="preserve">while busy coupling a material car withtimber on to the hopper , his head was caught between the loco and material car                                </t>
  </si>
  <si>
    <t>Whilst busy loading block deploying a lightning plant, his grip slipped, causing the mask to fall down, his finger was nipped by the mast in the proce</t>
  </si>
  <si>
    <t xml:space="preserve">while re-railing a loco by means of a loco jack the jack handle kick back out of his hand and struck him on the mouth causing loss of tooth           </t>
  </si>
  <si>
    <t xml:space="preserve">Whilst busy removing a winch rope from a snatch block a fellow worker started the winch without warning which resulted in her hand being caught.      </t>
  </si>
  <si>
    <t xml:space="preserve">Re-railing jack came out of its position and hit him on his left leg                                                                                  </t>
  </si>
  <si>
    <t xml:space="preserve">While moving a winch, he was caught between the winch and the sidewall of the raise                                                                   </t>
  </si>
  <si>
    <t xml:space="preserve">struck by a scrapper rope when it broke during sweepings                                                                                              </t>
  </si>
  <si>
    <t xml:space="preserve">A Compressor fitter was busy offloading a 220litre drum of oil from a fork lift it squashed his hand &amp; suffered a pinch on the palm &amp; swollen finger  </t>
  </si>
  <si>
    <t xml:space="preserve">The injured was transporting the winch, the winch tilt and his left foot was caught between the winch motor &amp; the foot.                               </t>
  </si>
  <si>
    <t xml:space="preserve">Whilst the injured was drilling support holes in the gully fine entered his eye.                                                                      </t>
  </si>
  <si>
    <t>while sitting 3m away from the centre gully and 4m from centre line of the ASG waiting for it to complete the cleaning with shovel, he was struk by st</t>
  </si>
  <si>
    <t xml:space="preserve">He was busy hitting the pick spanner to remove a pick; the hammer slipped &amp; hit his right hand thumb resulting in a fracture.                         </t>
  </si>
  <si>
    <t xml:space="preserve">He sustained injury to his right shoulder after being bumped by an LDV reversing into the workshop.                                                   </t>
  </si>
  <si>
    <t xml:space="preserve">The machine flipped on its side &amp; came to rest on its wheels &amp; cause minor injuries to operator.                                                      </t>
  </si>
  <si>
    <t xml:space="preserve">While busy coupling hoppers,his finger was caught between the shackle and pin.                                                                        </t>
  </si>
  <si>
    <t xml:space="preserve">The injured was doing sweepings when he got injured by a scraper rope                                                                                 </t>
  </si>
  <si>
    <t xml:space="preserve">Th Uri brakes failed and the driver drove into the sidewall of the shaft, they bumped the air pipe and stpped against the flanch of the air pipe      </t>
  </si>
  <si>
    <t xml:space="preserve">Mr Mokobane was busy splicing the scraper rope in the center gully when he was stuck by the mono rope, he sustained lacerqtion to his head.           </t>
  </si>
  <si>
    <t xml:space="preserve">The injured left hand was struck by the door of the front end loader while he was in the machine with the other operator,                             </t>
  </si>
  <si>
    <t xml:space="preserve">while lashing stuff next to the line where the scraper was in motion, it struck the stick wich came loose and hit him on the face                     </t>
  </si>
  <si>
    <t xml:space="preserve">while trying to slack a winch rope ,the handle struck him on his left little finger                                                                   </t>
  </si>
  <si>
    <t>while waiting for the winch operator to complete scraping operations, the scraper got between teh wall an broken wall an ore the he was struck by rope</t>
  </si>
  <si>
    <t xml:space="preserve">The LDV came to rest against the incline shaft side wall.                                                                                             </t>
  </si>
  <si>
    <t xml:space="preserve">Injured when walking to close to the guard car.                                                                                                       </t>
  </si>
  <si>
    <t xml:space="preserve">Coupling/Uncoupling                                                             </t>
  </si>
  <si>
    <t xml:space="preserve">While replacing missing support, the scraper ropes snapped, causing it to whiplash, striking him in the eye                                           </t>
  </si>
  <si>
    <t xml:space="preserve">While sitting on the south side, above the gully, the gully scraper tipped over and caught him on both of his lower legs                              </t>
  </si>
  <si>
    <t>During hand tramming four loaded material cars struck the loco in which he was seated and his fingers were caught between the loco frame and loco batt</t>
  </si>
  <si>
    <t xml:space="preserve">He reported that he got fine stuff in his eye.                                                                                                        </t>
  </si>
  <si>
    <t xml:space="preserve">Run over by a locomotive span.                                                                                                                        </t>
  </si>
  <si>
    <t xml:space="preserve">While coupling the hoppers, his hand was caught between the hopper  buffer and the shackle.                                                           </t>
  </si>
  <si>
    <t xml:space="preserve">While attempting to reposition a scraper by hand he slipped and fell catching his ring finger between the scraper and footwall.                       </t>
  </si>
  <si>
    <t xml:space="preserve">While tipping hoppers he got caught between the loco and the tipping ramp.                                                                            </t>
  </si>
  <si>
    <t xml:space="preserve">INJ WAS BUSY SHUTING THE BROKEN LOCO TO THE FITTER WORKSHOP, HIS INDEX FINGER WAS CAUGHT BETWEEN THE LOCO ROLL BAR AND THE OTHER LOCO LAMP BRACKET.   </t>
  </si>
  <si>
    <t xml:space="preserve">WHILST INJ WAS OPERATING A LOCO, HE PLACE HIS HAND ON THE FRAME OF LOCO, BATERY MOVED FORWARD,RIGHT MIDDLEL FINGER WERE CAUGHT BETWEEN BATTERY/FRAME. </t>
  </si>
  <si>
    <t xml:space="preserve">During scraper cleaning in the gully the scraper rope broke and hit him under the eye.                                                                </t>
  </si>
  <si>
    <t xml:space="preserve">Whilw coupling a hopper to the loco his finger was caught between the pin and theloco.                                                                </t>
  </si>
  <si>
    <t xml:space="preserve">face winch driver,stopped at the centre gully                                                                                                         </t>
  </si>
  <si>
    <t xml:space="preserve">his left foot got caught by the hopper wheel                                                                                                          </t>
  </si>
  <si>
    <t xml:space="preserve">a 1.2m stick wedged into the drain and lift hopper off rail.causing him to get injured                                                                </t>
  </si>
  <si>
    <t>Was busy hand tramming a material car,during the process the material car wheel rolled over his right foot which was on the rails &amp;fractured right toe</t>
  </si>
  <si>
    <t xml:space="preserve">Was caught between a hopper &amp; rock prop while doing shunting to do coupling he sustained contused chest,spine &amp; pelvis                                </t>
  </si>
  <si>
    <t xml:space="preserve">Injured was busy coupling two hoppers,his thumb was caught between the shackle and the buffe which resulted in a open crushed fracture                </t>
  </si>
  <si>
    <t xml:space="preserve">While coupling hoppers, his finger was caught between two hoppers                                                                                     </t>
  </si>
  <si>
    <t xml:space="preserve">He stood on a piece of rock while moving the deflecting snatch block from the rig and stepped skew and fell                                           </t>
  </si>
  <si>
    <t xml:space="preserve">While removing air hoist under tension from sling eyebolts, a piece of rock dislodged and fell on his right hand                                      </t>
  </si>
  <si>
    <t xml:space="preserve">While busy uncoupling the loco,he was struck by a material car on his ankle.                                                                          </t>
  </si>
  <si>
    <t>While climbing into the gully,he hold on to an eyebolt pin while a scraper winch was started and his finger was caught between the eyebolt and the pin</t>
  </si>
  <si>
    <t xml:space="preserve">While driving a LHD,he placed his arm outside the cab and while he was turning,his hand was caught between the cab and front end of the LHD.          </t>
  </si>
  <si>
    <t xml:space="preserve">The scraper fell back into the matrial car against the other scraperhis fingers got caught between the two scrapers.                                  </t>
  </si>
  <si>
    <t>whilst on top o the drill rig table held the the winch rope in order to balance whilst guiding the drill rod into into the casing and he was pinched r</t>
  </si>
  <si>
    <t>mr malatji was removing oil circuit breaker from secondary east substation using a truck mounted crane. in the process of positioning the load, the ri</t>
  </si>
  <si>
    <t xml:space="preserve">During the lifting process the crawl unexpectedly failed,resulting in the bucket elevator to fall &amp; struck him against his head that caused a injury. </t>
  </si>
  <si>
    <t xml:space="preserve">WHILST WORKING ON A LOCO A ANOTHER CAR ENTERED AND BUMED THE CAR, CAR STRUCK A CYLINDER CAR WHICH STRUCK INJ FOOT.                                    </t>
  </si>
  <si>
    <t>0307D2</t>
  </si>
  <si>
    <t>Double drum winch</t>
  </si>
  <si>
    <t>Hopper</t>
  </si>
  <si>
    <t>0301B1</t>
  </si>
  <si>
    <t>Other (specify)</t>
  </si>
  <si>
    <t>0303A1</t>
  </si>
  <si>
    <t>0303A2</t>
  </si>
  <si>
    <t>Single drum winch</t>
  </si>
  <si>
    <t>Scooptram</t>
  </si>
  <si>
    <t>Winches</t>
  </si>
  <si>
    <t>0310D1</t>
  </si>
  <si>
    <t>Bosun chair</t>
  </si>
  <si>
    <t>0310E1</t>
  </si>
  <si>
    <t>Chainblock</t>
  </si>
  <si>
    <t>0310E2</t>
  </si>
  <si>
    <t>Ropeblock</t>
  </si>
  <si>
    <t xml:space="preserve">Finger caught between the loco and door farame whilst closing same                                                                                    </t>
  </si>
  <si>
    <t xml:space="preserve">while observing scraper operations when the overlay scraper rope snaped and struck him on his chin and upper cheek                                    </t>
  </si>
  <si>
    <t xml:space="preserve">Whilst opening the door, his finger got caught between the LHD door and frame                                                                         </t>
  </si>
  <si>
    <t xml:space="preserve">while perfoming the lock out on the mobile screening plant, a piece of rock fell from the excavator bucket and struck him on his right thumb          </t>
  </si>
  <si>
    <t xml:space="preserve">while busy operating the winch a slack of the rope from the drum struck him on his left thumb                                                         </t>
  </si>
  <si>
    <t>Battery</t>
  </si>
  <si>
    <t>0301A3</t>
  </si>
  <si>
    <t>0301A2</t>
  </si>
  <si>
    <t>Locomotive drawn vehicle</t>
  </si>
  <si>
    <t>Stacker/reclaimer</t>
  </si>
  <si>
    <t>SAMRASS Codes</t>
  </si>
  <si>
    <t>UG Coal</t>
  </si>
  <si>
    <t xml:space="preserve">The service truck ran backwards towards the pit and fell down the high wall, it overturned and the now deceased got trapped in the cabin              </t>
  </si>
  <si>
    <t xml:space="preserve">LHD broke down and got stuck on a small decline, in the process of trying to move it, the rear end of machine lifted up and swung and struck him      </t>
  </si>
  <si>
    <t>WHILST BUSY INSTALLING AN ARCH CROWN FOR THE MONO RAIL TRANSPORT SYSTEM, THE CROWN SLIPPED AND CAUGHT INJ RIGHT HAND BETWEEN THE INPLATFORM AND CROWN.</t>
  </si>
  <si>
    <t xml:space="preserve">THE RAIL PUSHED INTO THE STEEL WORK OF THE LOCO CAB AND INJURED THE LOCO DRIVER. INJ SUSTAINED AN AMPUTATION PF THE RIGHT LEG ABOVE THE KNEE.         </t>
  </si>
  <si>
    <t xml:space="preserve">INJ WAS STANDING IN THE BASKET AND HOLDING ON TO THE EDGE OF THE BASKETWHEN HIS FINGER GOT CAUGHT BETWEEN THE BASKET FRAME AND THE VERICAL RAIL.      </t>
  </si>
  <si>
    <t xml:space="preserve">He got injured on his left hand while he tripped over a roof bolter tralling cable; he lost balance and fell over in a forward position.              </t>
  </si>
  <si>
    <t xml:space="preserve">He was assisting to replace a cable on Shuttle car, as the cable rolled up onto the cable drum it was under tension, the cable tripped him.           </t>
  </si>
  <si>
    <t xml:space="preserve">Injured was installing a spiral ventilation tube. At the time he was holding onto the basket and his right hand was caught.                           </t>
  </si>
  <si>
    <t xml:space="preserve">while attaching a scraper rope to the snatch block when his finger was pulled into the snatch block                                                   </t>
  </si>
  <si>
    <t xml:space="preserve">the injured was coupling material cars,when he bumped his elbow against jumper on one of the material cars                                            </t>
  </si>
  <si>
    <t xml:space="preserve">Whilst removing drills, his finger got caught between the ground  and the drill rod.                                                                  </t>
  </si>
  <si>
    <t xml:space="preserve">While pushing explosive car on the station, its wheel ran over his foot                                                                               </t>
  </si>
  <si>
    <t>While re-railing a guard car, a loco was exiting haulage and did not stop before the bend, the loco collided with the derailed guard car, injuring him</t>
  </si>
  <si>
    <t xml:space="preserve">While sitting on 21 level station, waiting for the conveyence, he was struck by moving material cars                                                  </t>
  </si>
  <si>
    <t>WHILE HANDLING A DRILLING MACHINE AIRLEG TRAVELLING WITH A  CHAIRLIFT  IT GOT STUCK BY ROTATING CHAIRLIFT PULLY HAND WAS PINCHED BETWEEN AIRLEG N CHAI</t>
  </si>
  <si>
    <t xml:space="preserve">Whilst attepting to couple a hopper to the loco,the loco pressed him against the hopper that was stationed in the crosscut.                           </t>
  </si>
  <si>
    <t xml:space="preserve">While climbing down an ADT he lost his footing due to wet conditions &amp; let go of the handrail &amp; fell less than 1m to the ground.                      </t>
  </si>
  <si>
    <t xml:space="preserve">She sustained a fracture to her left ankle when she lost balance and fell while turning on the drill platform of the Fletcher roof bolter.            </t>
  </si>
  <si>
    <t xml:space="preserve">He was struck by the swinging drill rod spanner on his left leg.                                                                                      </t>
  </si>
  <si>
    <t xml:space="preserve">while busy coupling two hopers finger was pressed agaist the hopper frame by the coupling pin                                                         </t>
  </si>
  <si>
    <t xml:space="preserve">Whilst Mr. Moorosi was re-railing a loco,the loco jack fell onto his right foot resulting in a fractured right foot and big toe                       </t>
  </si>
  <si>
    <t xml:space="preserve">Whilst sitting at the waiting place, was struck by a flat material car that was pushed by a loco. Mr. Moliko sustained a fractured left lower leg.    </t>
  </si>
  <si>
    <t xml:space="preserve">His hand got caught between the roof bolter spanner and the roof bolt washer plate, while installing a roof bolt.                                     </t>
  </si>
  <si>
    <t xml:space="preserve">He was struck by a chain that was attached to an excavator.                                                                                           </t>
  </si>
  <si>
    <t xml:space="preserve">Hs right hand got caught in the rotating blade of the radiator cooling fan.                                                                           </t>
  </si>
  <si>
    <t xml:space="preserve">He was struck by a CM boom while handling the CM cable.                                                                                               </t>
  </si>
  <si>
    <t xml:space="preserve">WHILST INJ WAS BUSY COUPLING HOPPER TO LOCO HE WAS STRUCK BY A ROCK THAT FELL FROM FULL HOPPER.                                                       </t>
  </si>
  <si>
    <t xml:space="preserve">WHILST INJ WAS BUSY REMOVING A CHAIN WHICH WAS USED FROM BEHIND THE WHEEL OF A HOPPER, HIS FINGER CAUGHT PINCHED BETWEEN THE WHEEL AND CHAIN.         </t>
  </si>
  <si>
    <t xml:space="preserve">His hand slipped whilst other material car moved backwards &amp; his finger pinched between material car hook and safety chain.                           </t>
  </si>
  <si>
    <t xml:space="preserve">While drilling holes for roof bolts to be installed, a drill steel accidentally slipped backwards from the hole being drilled and fell on his foot    </t>
  </si>
  <si>
    <t xml:space="preserve">There were travelling from surface to underground when the driver lost control of the vehicle and bumped against the over run on the decline.         </t>
  </si>
  <si>
    <t xml:space="preserve">The injured was delivering concrete to the coal handling project when he tried to reach for the door of his truck he twisted his arm and dislocated   </t>
  </si>
  <si>
    <t xml:space="preserve">WHILST FAWTENING A CHAIN TO A CONVEYOR, HE WAS PINNED BETWEEN THE EXCAVATOR BUCKET AND THE FLOOR                                                      </t>
  </si>
  <si>
    <t xml:space="preserve">The main hydraulic hose that controls the movement of the LHD burst and the operator lost control, it rolled backwards                                </t>
  </si>
  <si>
    <t xml:space="preserve">He slipped his right foot went underneath the wheel of roof bolting machine and moved over his right foot.                                            </t>
  </si>
  <si>
    <t xml:space="preserve">He was bumped by a shuttle car resulting in injuries.                                                                                                 </t>
  </si>
  <si>
    <t xml:space="preserve">While the tractor operator's assistant was disembarking, the operator reversed the tractor over his left foot causing a fracture to his foot.         </t>
  </si>
  <si>
    <t xml:space="preserve">The injured was starting the winch when the coiled rope caguht his foot and pulled him into the drums.                                                </t>
  </si>
  <si>
    <t xml:space="preserve">While in the ASG, the winch operator started the winch, the winch rope tightened and struck him on his lower leg.                                     </t>
  </si>
  <si>
    <t xml:space="preserve">While the injured remove the guards from a muffin monster machine that was still in motion his left hand was pulled into the machine.                 </t>
  </si>
  <si>
    <t xml:space="preserve">while installing a 2,5m roof-bolt, his right little finger was caught between the roof bolt and the drifter                                           </t>
  </si>
  <si>
    <t xml:space="preserve">while moving the pump from the face for an LHDto scrape the face, the LHD moved into roadway n stopped it bumped the pump wich struck him             </t>
  </si>
  <si>
    <t xml:space="preserve">while installing new scraper ropes in the drums of the face winch, in the process of pulling the rope finger was pierced by loose wire on the rope    </t>
  </si>
  <si>
    <t xml:space="preserve">Whilst trying to release the scraper rope his fingers got caught between a scraper rope and snatch block.                                             </t>
  </si>
  <si>
    <t xml:space="preserve">The injured was pulling the scrapper rope when it got stuck in the snatch block due to loose strands,when he pulled harder he loose balance &amp; fell on </t>
  </si>
  <si>
    <t xml:space="preserve">stryuck by mono rope                                                                                                                                  </t>
  </si>
  <si>
    <t xml:space="preserve">Whilst the injured was pushing a material car on the bank his fingers were pinched between the material car and timber.                               </t>
  </si>
  <si>
    <t xml:space="preserve">WHILST INJ WAS BUSY COUPLING A HOPPER, HE LOST HIS BALANCE AND HIS FOOT WAS RUN OVER BY A HOPPER WHEEL WHICH WAS IN MOTION.                           </t>
  </si>
  <si>
    <t xml:space="preserve">INJ WAS CAUGHT BETWEEN A DERAILED LOADER AND THE LAST HOPPER WHILST HE WAS IN THE PROCESS OF COUPLING THE LOADER TO THE LAST HOPPER.                  </t>
  </si>
  <si>
    <t>WHILE THE INJURED WAS BUSY OPERATING THE WINCH AFTER INSTALLING OTHER CLUTCH BANDS,THE ONE CLUTCH BAND SLIPPED OUT AND THE INJURED WAS STRUCK ON HIS R</t>
  </si>
  <si>
    <t xml:space="preserve">While decoupling the two material cars at the station,his finger got caught between the two material cars and the of his index finger was amputed.    </t>
  </si>
  <si>
    <t xml:space="preserve">Struck by a hopper and sustained multiple injuries and subsequently died.                                                                             </t>
  </si>
  <si>
    <t xml:space="preserve">THE MACHINE SWANG OUTWARDS AND CAUGHT THE INJUREDS FOOT WHERE HE WAS STANDING ON THE ASUMED SAFE POSTION ON THE OUTSIDE AREA                          </t>
  </si>
  <si>
    <t xml:space="preserve">HIS RIGHT HAND WAS POSITIONED IN THE SLOT ON THE DRILL ROD WHEN THE DECK BUSH CAME LOOSE AND INJURED HIS RIGHT HAND MIDDLE FINGER                     </t>
  </si>
  <si>
    <t xml:space="preserve">WHILST TRAVELLING FROM OPENCAST AND WALKING ON THE HAUL ROAD, HE WAS RUN OVER BY A DUMP TRUCK                                                         </t>
  </si>
  <si>
    <t xml:space="preserve">the injured wanted to couple draw bar between hopper and loader buffer when his finger got pinched between draw and loader buffer                     </t>
  </si>
  <si>
    <t xml:space="preserve">While re-railing material car, the loco jack slipped, his hand was caught between sidewall and handle of loco jack.                                   </t>
  </si>
  <si>
    <t xml:space="preserve">Whilst in the process of moving a winch,the winch moved and pinned Mr D Sacate's leg against the sidewall resulting in a fractured lower leg.         </t>
  </si>
  <si>
    <t xml:space="preserve">Whilst coupling two hoppers in the south drive a rock rolled from the hopper and struck the left middle finger.                                       </t>
  </si>
  <si>
    <t xml:space="preserve">While watching scraper winch operaions,the scraper was pulled into a timber pack,resulting in strucking him on the foot.                              </t>
  </si>
  <si>
    <t xml:space="preserve">WHILE COUPLING THE GUARD CAR AND THE HOPPER, HIS RIGHT HAND GOT CAUGHT BETWEEN THE GUARD CAR AND HOPPER                                               </t>
  </si>
  <si>
    <t>Whilst entering the battery bay,the loco derailed on the switch causing the battery to move towards the driver which pressed his fingers between the b</t>
  </si>
  <si>
    <t xml:space="preserve">The oncoming hopper pressed him against the upright beam of the tip barricade which caused the injury to his collarbone (clavicle).                   </t>
  </si>
  <si>
    <t xml:space="preserve">While moving away frm parkd vehicle,it started moving forward-injured tried 2 stop vehicle when finger got caught btween handrail n bakkie's bonnet.  </t>
  </si>
  <si>
    <t xml:space="preserve">Right hand pinky caught between sling and pipe during an overhead crane lift                                                                          </t>
  </si>
  <si>
    <t xml:space="preserve">A gully winch suddenly started up after a power failure and the scraper struck the RDO.                                                               </t>
  </si>
  <si>
    <t xml:space="preserve">Mr. Ngene was busy blocking a pack when his finger was caught between the hammer handle and a hydro plate.                                            </t>
  </si>
  <si>
    <t xml:space="preserve">Whilst rerailing a derailed loco the handle of the loco jack sliiped and struck him on his lower jaw.                                                 </t>
  </si>
  <si>
    <t xml:space="preserve">While busy pulling stoff from the ASG to the tip the winch rope struck him on the foot.                                                               </t>
  </si>
  <si>
    <t xml:space="preserve">INJ WAS SITTING NEXT TO THE CENTRE GULLY WHILST OPERATING THE SIGNALING ARRANGEMENT WHEN HE GOT CAUGHT AND PULLED BY THE SCRAPER.                     </t>
  </si>
  <si>
    <t xml:space="preserve">WHILST ASSISTING THE ROCK BOLT OPERATOR TO ALIGN THE JUMPER HIS RIGHT HAND WAS CAUGHT BETWEEN THE JUMPER AND THE PITO CLAMP.                          </t>
  </si>
  <si>
    <t xml:space="preserve">WHILST INJ WAS BUSY INSPECTING THE FACE HIS FINGER GOT CAUGHT BETWEEN DRIL STEEL AND CENTRALIZER.                                                     </t>
  </si>
  <si>
    <t xml:space="preserve">WHILST HE WAS BUSY INSTALLING A NEW SCRAPER ROPE, THE COILED ROPE TWISTED HIM ON THE LEFT AND INJURE HIS LEFT THUMB.                                  </t>
  </si>
  <si>
    <t xml:space="preserve">HE WAS DECOUPLING A LOADER FROM THE LOCO WHEN HIS INDEX FINGER GOT CAUGHT BETWEEN THE COUPLING PIN AND THE LOADER'S CYLINDER.                         </t>
  </si>
  <si>
    <t xml:space="preserve">HE SUSTAINED A FRACTURED RIGHT FOOT AND WAS TAKEN TO THE MEDICAL CENTRE IN LYNDENBURG.                                                                </t>
  </si>
  <si>
    <t>While in the process of overturning a scraper the scraper was pulled over Mhlalebe's left foot resulting in a fractured big toe and fractured his foot</t>
  </si>
  <si>
    <t xml:space="preserve">while walking in the centre line his upper leg got punctured by a loose winch ropestrant                                                              </t>
  </si>
  <si>
    <t xml:space="preserve">Whilst removing and obstruction, a rock dislodged, rolled down onto the tip hooko and struck him on his left middle finger                            </t>
  </si>
  <si>
    <t xml:space="preserve">Remote controlled                                                               </t>
  </si>
  <si>
    <t xml:space="preserve">His left hand finger was caught between the rig chain and sling eyebolt causing a fracture on his left thumb.                                         </t>
  </si>
  <si>
    <t xml:space="preserve">He injured his ribs when the cab where he was operating from fell to the ground.                                                                      </t>
  </si>
  <si>
    <t xml:space="preserve">while busy pulling stuff, his hand and fingers were caught between the scraper rope and winch drum guard                                              </t>
  </si>
  <si>
    <t xml:space="preserve">WHILE BUSY INSTALLING SUPPORT ON THE GULLY SHOULDER, HE WAS STRUCK BY A WINCH SCRAPER                                                                 </t>
  </si>
  <si>
    <t xml:space="preserve">The LHD operator bumped his right knee and pelvic area against cabin of the machine                                                                   </t>
  </si>
  <si>
    <t xml:space="preserve">Whilst the injured was uncoupling a hopper his finger was pinched between the coupling pin and the hopper.                                            </t>
  </si>
  <si>
    <t xml:space="preserve">Whilst busy coupling a bogey to the guard car, his right foot was caught between the bogey's wheel and the track.                                     </t>
  </si>
  <si>
    <t xml:space="preserve">Whilst the injured was coupling hoppers his finger was pinched between the buffer and coupling pin.                                                   </t>
  </si>
  <si>
    <t xml:space="preserve">the scrapper rope  and struck him in face causing laceration face and fractured nose                                                                  </t>
  </si>
  <si>
    <t xml:space="preserve">while travelling down the decline with a ldv,operator of lvd overturned the vehcle while passing a lhd,causing the injured to sustain an injury       </t>
  </si>
  <si>
    <t xml:space="preserve">the winch driver started to operate and the injured was hit on his left upper arm by passing scraper                                                  </t>
  </si>
  <si>
    <t xml:space="preserve">INJ RIGHT AND LEFT LEGS WERE RUN OVER BY A MOVING HOPPER BEING PUSHED WITH A LOCOMOTIVE. RESULTED IN MULTIPLE FRACTURES OF BOTH LEGS.                 </t>
  </si>
  <si>
    <t xml:space="preserve">WHILST HOOKING A CHAIN SLING ONTO A PUMP, THE CRANE DRIVER LIFTED AND THE INJ GOT HIS FINGER CAUGHT BETWEEN THE PUMP AND THE CHAIN SLING.             </t>
  </si>
  <si>
    <t xml:space="preserve">WHILST INJ WAS BUSY OPERATING THE LOADER, HOSE GOT STUCK AGAINST THE UPRIGHT OF THE SET, THE WHEEL STRUCK HIS FOOT CAUSING FRUCTURES TO HIS TOES.     </t>
  </si>
  <si>
    <t>Whilst returning from Sth Waste Rock Dump the operator of 785 haul truck no 8, made a turn into the ramp loading area and lost control of the haul tru</t>
  </si>
  <si>
    <t xml:space="preserve">The scraper rope pulled out a pencil stick , it fell on injured's left lower leg causing a fracture, whilst scraping operations were taking place.    </t>
  </si>
  <si>
    <t xml:space="preserve">WHILST INJ WAS N THE PROCESS OF CHANGING A BATTERY ON A LOCO HIS THUMB WAS CAUGHT BETWEEN THE BATTERY AND THE LOCO CONTROLLER COVER.                  </t>
  </si>
  <si>
    <t xml:space="preserve">INJURED WAS CAUGHT BETWEEN SIDE TIPPER AND FRAME WHILST BUSY RELAIRING A SIDE TIPPER.                                                                 </t>
  </si>
  <si>
    <t xml:space="preserve">WHILST SHOWING A FORKLIFT DRIVER WHERE TO GO A TRUCK REVERSED AND BUMPED THE INJ EMPLOYEE OVER.                                                       </t>
  </si>
  <si>
    <t xml:space="preserve">INJ WAS BUSY OPERATING THE SCRAPER WINCH WHEN THE ROPE CLIMEBED FROM ONE DRUM TO OTHER, PULL THE ROPE OVER TO CORRECT WHEN HIS THUMB WAS CAUGHT.      </t>
  </si>
  <si>
    <t xml:space="preserve">Caught by scraper, admitted to Ferncrest hospital, passed away on 14 March.                                                                           </t>
  </si>
  <si>
    <t xml:space="preserve">The scrapper was pulled up into the face,where it hit the injured on his right foot,injuring him.                                                     </t>
  </si>
  <si>
    <t xml:space="preserve">Whilst the injured was riding inside the last hopper into the section an air pipe burst and because of noise &amp; dust he jumped out of the hooper.      </t>
  </si>
  <si>
    <t xml:space="preserve">While  busy cleaning the face,he was struck by the face scraper which deflected from the face causing the injury to his foot.                         </t>
  </si>
  <si>
    <t>Whilst busy with hand tramming the oxygen cylinder struck a box front chute door and it moved backwards causing his finger to caught between the cylin</t>
  </si>
  <si>
    <t xml:space="preserve">Whilst spragging hopper,his thumb was struck by the iron bar sprag.                                                                                   </t>
  </si>
  <si>
    <t xml:space="preserve">Whilst cutting the twine from the mono rope his fingers were caught between the rope and the momo return pully.                                       </t>
  </si>
  <si>
    <t xml:space="preserve">Excavator                                                                       </t>
  </si>
  <si>
    <t xml:space="preserve">Scooptram                                                                       </t>
  </si>
  <si>
    <t xml:space="preserve">Shuttle car                                                                     </t>
  </si>
  <si>
    <t xml:space="preserve">He opened the radiator cap on the header tank to inspect the water level in the tank, on opening the cap, hot water sprayed onto his body.            </t>
  </si>
  <si>
    <t>Front end loader</t>
  </si>
  <si>
    <t>0307G1</t>
  </si>
  <si>
    <t>Face scraper</t>
  </si>
  <si>
    <t>Personnel transport</t>
  </si>
  <si>
    <t>0301F2</t>
  </si>
  <si>
    <t>Mancarriage</t>
  </si>
  <si>
    <t>0303B1</t>
  </si>
  <si>
    <t>0301F3</t>
  </si>
  <si>
    <t xml:space="preserve">WHILST BUSY HITTING THE SCRAPER ROPE THE HAMMER STRUCK HIM ON HIS LEFT THUMB.                                                                         </t>
  </si>
  <si>
    <t xml:space="preserve">THIS CAUSED THE SHANK TO STRIKE HEIN ON THE RIGHT HAND PALM OF HIS HAND CAUSING THE HAND INJURY.                                                      </t>
  </si>
  <si>
    <t xml:space="preserve">THE COUNTERWEIGHTS MOVED FORWARD AND PINNED HIS FEET AGAINST THE STEELWORK OF THE LOWBED GOOSENECK.                                                   </t>
  </si>
  <si>
    <t>Whilst coupling material cars he sinalled loco driver to push the cars a bit backwards to put in the coupling pin,the material car derailed and struck</t>
  </si>
  <si>
    <t>Whilst trying to free a stuck rock from the hopper,he slipped on loose rocks and grabbed onto the hopper and his finger got caught between the closing</t>
  </si>
  <si>
    <t xml:space="preserve">Whilst he was in the process of operating a mono winch the mono winch rope slipped on the drum his right leg was pulled below the drum &amp; fractured.   </t>
  </si>
  <si>
    <t xml:space="preserve">Loco operator was busy coupling a hopper to a guard car his finger was pressed between the shackle &amp; the buffer resulting in a burst wound            </t>
  </si>
  <si>
    <t xml:space="preserve">Was in process of loading the empty sample bins back onto the sample truck the now injured accidentally depressed the outrigger &amp; injured his foot    </t>
  </si>
  <si>
    <t xml:space="preserve">Whilst busy coupling a hopper he stepped with his foot on the rail while the hopper was in motion.                                                    </t>
  </si>
  <si>
    <t xml:space="preserve">                                                                                                                                                      </t>
  </si>
  <si>
    <t xml:space="preserve">Whilst the injured was installing a snatchblock on the gully his finger was caught between the sidewall and the snatchblock.                          </t>
  </si>
  <si>
    <t xml:space="preserve">it is surmised that Mr. Petrose Mohapi was struck by a scraper rope whilst giving signals during scraper cleaning operations                          </t>
  </si>
  <si>
    <t xml:space="preserve">Whilst in the process of removing a big rock from a hopper his right hand was caught between the hopper frame and the door.                           </t>
  </si>
  <si>
    <t xml:space="preserve">While busy re-railing material car he was struck by the jack causing the injury to his ring finger.                                                   </t>
  </si>
  <si>
    <t xml:space="preserve">In the process of shunting hoppers he was using a gum plank to push the hoppers,the gum plank slipped and struck him on the pelvis.                   </t>
  </si>
  <si>
    <t xml:space="preserve">Backhoe(Back Acter)                                                             </t>
  </si>
  <si>
    <t xml:space="preserve">while busy clearing tip grizzlies his keys fell into ore pass, he removed his clothes an went through the pass in process he twisted ankle            </t>
  </si>
  <si>
    <t xml:space="preserve">while removing rock drill from ASG face,a piece of rock dislodged from the hanging wall and struck him on his hard hat                                </t>
  </si>
  <si>
    <t xml:space="preserve">while the cheesa was transporting the explosives to the panel face the winch pulled sweeping in the panel, the cheesa was caught  by the scrapers     </t>
  </si>
  <si>
    <t xml:space="preserve">the whiplash of this caused the ropes to sway to the left hand side of the raise line striking him on the right side face                             </t>
  </si>
  <si>
    <t xml:space="preserve">Two locos where exiting the section at the same time and collided                                                                                     </t>
  </si>
  <si>
    <t xml:space="preserve">While re installing a scraper rope on a snatch block, his hand got caught in the snatch block.                                                        </t>
  </si>
  <si>
    <t>Whilst busy off loading hoppers at Harmony Plant Tip area the closing gate stopper welding broke and the injured lost his balance and fell into the ti</t>
  </si>
  <si>
    <t xml:space="preserve">Mr. D Sepheko's finger was injured by the side extension flap of the development drill carriage that flipped over.                                    </t>
  </si>
  <si>
    <t xml:space="preserve">Whilst the injured was releasing the scraper that was stuck on a hydraulic prop his finger prop his finger was caught btween the rock &amp; the scraper.  </t>
  </si>
  <si>
    <t xml:space="preserve">Was busy coupling a hopper &amp; a material car,his finger was punched between them &amp; she sustained a laceration to her finger.                           </t>
  </si>
  <si>
    <t xml:space="preserve">Whilst pulling the winch rope at the top of the panel,a co-worker pulled it at the bottom of the panel and a rope stand cutted his finger.            </t>
  </si>
  <si>
    <t xml:space="preserve">The injured was busy transporting a bag of explosives up into 18c west raise 50 when he twisted his waist and injured his lower back.                 </t>
  </si>
  <si>
    <t xml:space="preserve">The now injured was struck bya scraper rope on his left foot                                                                                          </t>
  </si>
  <si>
    <t xml:space="preserve">Struck by a pin whilst straightening the same on the scrapper.                                                                                        </t>
  </si>
  <si>
    <t>Surface</t>
  </si>
  <si>
    <t xml:space="preserve">The Eimco driver was pulling a roofbolter when he reversing into a jackhammer drill steel stick out from the side wall which hit him behind his right </t>
  </si>
  <si>
    <t xml:space="preserve">A drill rod on a Exploration drill broke of an a Joint above the drill feed chuck, while in the process of drilling a hole, the rod fell &amp; Struck him </t>
  </si>
  <si>
    <t xml:space="preserve">Tractor                                                                         </t>
  </si>
  <si>
    <t xml:space="preserve">Other transporters (specify)                                                    </t>
  </si>
  <si>
    <t xml:space="preserve">Employee's hand was injured by the drill rigg's dust cowl while performing general duties                                                             </t>
  </si>
  <si>
    <t xml:space="preserve">Hydropower hose was caught by the scraper,resulting in the rock drill being pulled upwards &amp; out of the hole drilled towards the injuried fracturing  </t>
  </si>
  <si>
    <t xml:space="preserve">Whilst busy coupling an 18T Hopper his finger got caught between the shackle handle and the pin.                                                      </t>
  </si>
  <si>
    <t xml:space="preserve">while installing a side wall roofbolt on the ASG of panel3 a rock rolled from the sidewall and struck him on his right foot                           </t>
  </si>
  <si>
    <t xml:space="preserve">slipped and hit his ankle againstthe switch tumbler                                                                                                   </t>
  </si>
  <si>
    <t xml:space="preserve">struck on the lower legby the vehicle                                                                                                                 </t>
  </si>
  <si>
    <t xml:space="preserve">He made contact with the life contact inside the cable drum causing an electrical burn on the outside of his left hand.                               </t>
  </si>
  <si>
    <t>When travelling out of the hlge the loco derailed and the loco driver held onto the loco battery stopper where his finger was unjured between the stop</t>
  </si>
  <si>
    <t>While pulling a jumpset into position, a rock got stuck under loader wheel, he tried to move away and his foot slipped and went under the loader wheel</t>
  </si>
  <si>
    <t xml:space="preserve">His fingers were caught between a t-sprag and the sidewall when the sprag was caught by a moving loco.                                                </t>
  </si>
  <si>
    <t xml:space="preserve">While busy tipping hoppers,his fingers were struck by a hopper.                                                                                       </t>
  </si>
  <si>
    <t xml:space="preserve">Whilst re-railing hopper,the hopper moved forward and his finger got caught between the loco jack and hopper buffer.                                  </t>
  </si>
  <si>
    <t xml:space="preserve">While he was coupling a hopper to the loco,the loco was moved forward suddenly by the loco driver,this resulted in the loco guard being bumped by the </t>
  </si>
  <si>
    <t xml:space="preserve">the now injured was busy replacing a snatch block when his little right finger was caught between the snatch block and scraper rope                   </t>
  </si>
  <si>
    <t xml:space="preserve">While cleaning behind the barricade, the winch operator started the winch and the injured in the scraping area was injured by scraper rope            </t>
  </si>
  <si>
    <t xml:space="preserve">His finger was caught between two buffers whislt loading via a mechanical loader                                                                      </t>
  </si>
  <si>
    <t xml:space="preserve">The now injured was busy loading material in material car when it ran over his left foot.                                                             </t>
  </si>
  <si>
    <t xml:space="preserve">the injured was struck by a scraper rope on his right ring finger whilst trying to remove it from the snatch block.                                   </t>
  </si>
  <si>
    <t xml:space="preserve">Whilst hooking a snatchblock  to a sling eye bolt he lost his balance and fell.                                                                       </t>
  </si>
  <si>
    <t xml:space="preserve">While busy coupling the loco cars, the buffers hit against each other with his hand caught in the middle.                                             </t>
  </si>
  <si>
    <t xml:space="preserve">A learner roof bolt operator right hand was caught by drill steel while drilling.                                                                     </t>
  </si>
  <si>
    <t xml:space="preserve">While loading pipes onto the vehicle with a Crane, the pipe swung onto his leg below the knee and crushes it.                                         </t>
  </si>
  <si>
    <t>WHILST OBSERVING A SCRAPER OPERATION, A CONTINUOUS RIG CHAIN PULLED OUT FROM ITS POSITION AND STRUCK THE NOW INJURED BEHIND HIS HEAD CAUSING HIM TO FA</t>
  </si>
  <si>
    <t xml:space="preserve">while driving the explosive UV struck the hanging wall and the injured's left pinky finger got stuck between the upright and the bodywork.            </t>
  </si>
  <si>
    <t xml:space="preserve">operator was busy dumping his load when the truck fell ove his right side and caused the operator to injured his right wrist                          </t>
  </si>
  <si>
    <t xml:space="preserve">whilst barring the side wall arock dislodged from the hanging wall and side wall                                                                      </t>
  </si>
  <si>
    <t xml:space="preserve">While pulling scraper rope from the winch drum, the drums turned back, pulling the scraper rope back into the drums, injuring his finger              </t>
  </si>
  <si>
    <t xml:space="preserve">While sleeping in the drive, on top a rock, he got injured by a loco                                                                                  </t>
  </si>
  <si>
    <t xml:space="preserve">CAUGHT BETWEEN BUFFER AND SHUCKLE WHILE COUPLING HOPPERS.                                                                                             </t>
  </si>
  <si>
    <t>WHILE GIVING SIGNALS TO THE WINCH IN 113/38 LEDGING  HE SLIPPED AND FELL MR. FV. HEDI WAS STRUCK BY THE SCRAPER AND THE SUSTAINED FRACTURED RIGHT HAND</t>
  </si>
  <si>
    <t xml:space="preserve">Diesel-electic                                                                  </t>
  </si>
  <si>
    <t>DURING CLEANING OPERATION THE FACE SCRAPER ROPES WERE HOOKED BY THE GULLY SCRAPER, CAUSING THE FACE SCRAPER ROPE TO SNAP AND WHIPLASH TOWARDS HIS EAR.</t>
  </si>
  <si>
    <t>WHILST THE INJURED WAS PULLING THE WINCH ROPE, HIS LEFT THREE FINGERS WAS CAUGHT BETWEEN THE SNATCHBLOCK AND ROPE CAUSING SKIN EVALSION TO THE FINGERS</t>
  </si>
  <si>
    <t xml:space="preserve">WHILST THE INJURED WAS DRIVING A TLB IN D-ADIT ROADWAY HE WAS STRUCK BY A OVER HANGING WATER COLUMN ALONG THE ROADWAY                                 </t>
  </si>
  <si>
    <t xml:space="preserve">A FRONT END LOADER REVERSED AND TURNED TO THE LEFT HAND SIDE WHEN THE RIGHT FRONT WHEEL  RAN OVER HIM.                                                </t>
  </si>
  <si>
    <t xml:space="preserve">While swiping was being done, the scraper ropes snapped, whiplashed and struck him on his face                                                        </t>
  </si>
  <si>
    <t xml:space="preserve">The injured got trapped between the loco and the battery.                                                                                             </t>
  </si>
  <si>
    <t xml:space="preserve">His fingers were caught between the draw bar and coupling pin handles, amputating his right index finger and fracturing his middle finger             </t>
  </si>
  <si>
    <t xml:space="preserve">A LHD hit a compressed air pipe that was incorrectly suspended, the pipe whiplashed and struck him on his right lower leg                             </t>
  </si>
  <si>
    <t xml:space="preserve">The injured loose packs Mr. Gina's two fingers got caught in the mono rope corner pulley, resulting in the amputation of the right &amp; middle fingers   </t>
  </si>
  <si>
    <t xml:space="preserve">An LDV run away occured at Swartberg - an operator panicked and jumped out of moving vehicle.                                                         </t>
  </si>
  <si>
    <t xml:space="preserve">While the tyre fitter was busy loosening wheel nuts on a Haul truck,left inner wheel air torque tool slipped and pinched tyre fitter's left thumb.    </t>
  </si>
  <si>
    <t xml:space="preserve">Whilst walking between two rail-switches at Black Rock Mine Nchwaning2 shaft load out station,a shunter twisted his right ankle and sustained fractur </t>
  </si>
  <si>
    <t xml:space="preserve">was bumped with the Battery scoop.                                                                                                                    </t>
  </si>
  <si>
    <t>Other motor vehicles(specify)</t>
  </si>
  <si>
    <t xml:space="preserve">His arm was caught between the maintenance bus and the gate of section waiting place, when he wanted to push the partially closed gate open.          </t>
  </si>
  <si>
    <t xml:space="preserve">He injured his left foot which was caught between the two locomotives when the one loco derailed.                                                     </t>
  </si>
  <si>
    <t xml:space="preserve">While busy repositiong the scraper from a pack using a pinch bar,his finger was caught between the scraper and the pack.                              </t>
  </si>
  <si>
    <t xml:space="preserve">Scraper move towards him and pressed him against the winch.                                                                                           </t>
  </si>
  <si>
    <t xml:space="preserve">While travelling in a guard car,it derailed and he was struck by the strecher frame.                                                                  </t>
  </si>
  <si>
    <t xml:space="preserve">The hopper bucket moved between the trunions and caught his finger.                                                                                   </t>
  </si>
  <si>
    <t xml:space="preserve">Whilst illegally operating a mini-excavator, he lost control and drovw into a trench.                                                                 </t>
  </si>
  <si>
    <t xml:space="preserve">whilst busy installing roof bolts with bolter his left foot big toe sustained an injury between the drifter and the footwall                          </t>
  </si>
  <si>
    <t xml:space="preserve">Whilst the now deceased was on his way to the station, a fully loaded loco smashed through the ventilation door and struck him.                       </t>
  </si>
  <si>
    <t xml:space="preserve">Battery                                                                         </t>
  </si>
  <si>
    <t xml:space="preserve">While installing a stick, the scraper caught his foot on the ASG, causing injury                                                                      </t>
  </si>
  <si>
    <t xml:space="preserve">whilst busy breaking a big rock with a hammer ricochet from rock and struck him on his left leg between his knee and ankle                            </t>
  </si>
  <si>
    <t xml:space="preserve">struck on his ankle by a fouling scraper rope                                                                                                         </t>
  </si>
  <si>
    <t xml:space="preserve">He was pulled by a winch wheel into a trench, twisting his left wrist                                                                                 </t>
  </si>
  <si>
    <t xml:space="preserve">His left ring finger was caught between the pipe wrench and chuck.                                                                                    </t>
  </si>
  <si>
    <t xml:space="preserve">The hydraulic pipe connected between the tractor and the diesel trailer hydraulic motor broke off and struck him on his cheek.                        </t>
  </si>
  <si>
    <t xml:space="preserve">His left hand thumb was caught between the sling and the shackle.                                                                                     </t>
  </si>
  <si>
    <t xml:space="preserve">Struck by a winch handle whilst adjusting the clutch bands                                                                                            </t>
  </si>
  <si>
    <t xml:space="preserve">Fingers caught between the buffer of the flat car and the buffer of the loco                                                                          </t>
  </si>
  <si>
    <t xml:space="preserve">Winch driver struck by scraper rope on his foot                                                                                                       </t>
  </si>
  <si>
    <t xml:space="preserve">THE NOW DECEASED WAS CAUGHT BETWEEN HOPPER AND SIDEWALL WHILST BUSY WITH TRAMMING OPERATIONS.                                                         </t>
  </si>
  <si>
    <t>WHILST ROPING UP A DOUBLE DOWN WINCH THE INJ LEFT INDEX AND MIDDLE FINGERS WERE CAUGHT BETWEEN THE PINION AND THE PLANET GEAR OF THE DOUBLE DOWN WINCH</t>
  </si>
  <si>
    <t xml:space="preserve">He was struck by a derailed guard car.                                                                                                                </t>
  </si>
  <si>
    <t xml:space="preserve">He was struck by the guard of a winch while busy pulling stuff in the gully.                                                                          </t>
  </si>
  <si>
    <t xml:space="preserve">whilst busy coupling a material car to the loco when his right middle finger got caught in between the loco baffer and the shackle                    </t>
  </si>
  <si>
    <t xml:space="preserve">While extracting a jumper from a hole, a pressure emission occured, the water grid struck him on his face, damaging his eyes and injuring his face    </t>
  </si>
  <si>
    <t xml:space="preserve">While walking out of the panel, he was struck by winch ropes on his shoulder                                                                          </t>
  </si>
  <si>
    <t xml:space="preserve">He try to cover coal with tarpaulin when a heavy wind blowing, blow the tarpaulin over him, the blow from tarpaulin throw him towards the back.       </t>
  </si>
  <si>
    <t xml:space="preserve">He was driving a tractor towards the shaft, when he changed gears, the clutch, pressure plate and flywheel disintegrated breaking the bell housing.   </t>
  </si>
  <si>
    <t xml:space="preserve">He was hauling the ore from the quarry to the crushing plant; the truck overturned into the quarry and sustained injury to his skull and scalp.       </t>
  </si>
  <si>
    <t xml:space="preserve">WHILST BUSY OFFLOADING PREMIX CEMENT BAGS FROM SIDE TIPPER,THE SIDE TIPPER TILTED OVER AND STRUCK INJ ON THE LEFT ANCKLE.                             </t>
  </si>
  <si>
    <t>THE LENGHT AND WEIGHT OF THE SCRAPPER ROPE CAUSED TO RELEASE ENERGEY, MOVED IN THE DIRECT OF BLOCK AND INJ HAND GOT TRAPPED BETWEEN BLOCK AND SCRAPPER</t>
  </si>
  <si>
    <t xml:space="preserve">Whilst SO9-4 was loading, the swing break failed and hit DT 9-57 on the inside of its bucket.                                                         </t>
  </si>
  <si>
    <t xml:space="preserve">Gariep contractor 2 was driving with LVD toyota hilux the mine road towards the access point when he lost control over the vehicle $ overturn it.     </t>
  </si>
  <si>
    <t xml:space="preserve">Operator slipped and fell, whilst cleaning windsceen of FEL.                                                                                          </t>
  </si>
  <si>
    <t xml:space="preserve">While busy splincing scraper rope on the slusher the strike gully winch was operatioanal it caught the injures middle finger between snatch block.    </t>
  </si>
  <si>
    <t xml:space="preserve">Whilst the injured was pulling scraper rope a loose scraper rope strands punture his finger.                                                          </t>
  </si>
  <si>
    <t xml:space="preserve">the injured climp into the loco cap and slowly moved the loco forward,foot was caught between the cap and the loco body and tipping mechanism.        </t>
  </si>
  <si>
    <t xml:space="preserve">She had completed installing two bolts on the right side of the Fletcher when she felt an object striking her on the left side of her face.           </t>
  </si>
  <si>
    <t xml:space="preserve">His head was caught between the H-framed and the main frame of the machine.                                                                           </t>
  </si>
  <si>
    <t xml:space="preserve">His left hand index finger nipped between the chain and switchgear body, whilst detaching the switchgear.                                             </t>
  </si>
  <si>
    <t xml:space="preserve">in the process of standing up the injured bumped the change house locker door out of its hinges causing the door to fall onto his foot                </t>
  </si>
  <si>
    <t xml:space="preserve">While travelling in the ASG,the centre gully scrapper fell with the ASG scrapper rope and the injured's foot got caught btwn the ASG &amp; side wall.     </t>
  </si>
  <si>
    <t xml:space="preserve">Whilst placing and aeroplane sprag, he lost his balance and fell, in the process he trapped his fingers between the rail and the sprag                </t>
  </si>
  <si>
    <t xml:space="preserve">During pulling operations he was strucked by a scraper rope.                                                                                          </t>
  </si>
  <si>
    <t xml:space="preserve">During cleaning operations,the scraper hooked a rock and subsequently the rock caught his finger between the rock and a pack.                         </t>
  </si>
  <si>
    <t xml:space="preserve">Whilst hand tramming a drill carriage out of x/cut,the carriage moved backwards and his foot was caught between the wheel and pinch bar.              </t>
  </si>
  <si>
    <t xml:space="preserve">the injured and his loco operator were busy shuting operations,empty material car derailed &amp; struck rock drill on his foot resulting in a fracture    </t>
  </si>
  <si>
    <t xml:space="preserve">Whilst Mr Du Toit and fellow employees were pushing a material car he sprained his back.                                                              </t>
  </si>
  <si>
    <t xml:space="preserve">Whilst entering the cage his finger was struck by the cage's door.                                                                                    </t>
  </si>
  <si>
    <t xml:space="preserve">While re-railing a derailed hopper, he used a sleeper to re-rail hopper and his finger got caught between the sleeper and the hopper                  </t>
  </si>
  <si>
    <t xml:space="preserve">the injured right person hand thumb was caught between the stabilisre and diesel tank,causing an open fracture                                        </t>
  </si>
  <si>
    <t xml:space="preserve">His hand was overrun by the loader front wheel whilst attempting t re-rail a derailed machanical loader                                               </t>
  </si>
  <si>
    <t xml:space="preserve">While busy pulling a tail-end using two Eimcos that were coupled together, the bucket of the Eimco came loose and struck his right lower leg.         </t>
  </si>
  <si>
    <t xml:space="preserve">His upper body was caught between the rib side &amp; shuttle car body &amp; fatally injuring himself.                                                         </t>
  </si>
  <si>
    <t xml:space="preserve">He was walking in the last through road passing behind the Shuttle car which was being loaded by the CM, the shuttle car move backwards &amp; hit him.    </t>
  </si>
  <si>
    <t xml:space="preserve">STRUCK BY SCRAPER WHILE UNCOILING THE SCRAPER ROPES.                                                                                                  </t>
  </si>
  <si>
    <t xml:space="preserve">While scraping with shovels he was injured was scraper winch                                                                                          </t>
  </si>
  <si>
    <t xml:space="preserve">while assisting with lashing operations, he attempted to re-rail a derailed loader, his finger got caught between loader and re-railing device        </t>
  </si>
  <si>
    <t>LDV</t>
  </si>
  <si>
    <t xml:space="preserve">Fractured right hand ring finger by bumping of a cherry picker hand rail against a steel structure while holding onto a rail                          </t>
  </si>
  <si>
    <t>The injuired's right knee was pierced by a loose strand of scrapper rope which was pulled by two winch operators whilst he was walking down 29e19 stop</t>
  </si>
  <si>
    <t>The injuired was in the process of attaching a straining wire to a ventilation column &amp; his fingers was caught between the straining wire &amp; ventitalat</t>
  </si>
  <si>
    <t>Whilst attending to a veldt fire the injured slipped and fell causing his right foot to come into contact with the left front wheel of the fire truck.</t>
  </si>
  <si>
    <t xml:space="preserve">his right small finger was amputated when it was cought between the handle and the right rear pillar                                                  </t>
  </si>
  <si>
    <t xml:space="preserve">leg caught between the scraper and the side wall while removing the shackle from the scraper                                                          </t>
  </si>
  <si>
    <t xml:space="preserve">while buisy tipping his right hand was caught between the hopper and a dolly wheel                                                                    </t>
  </si>
  <si>
    <t xml:space="preserve">while barring an obstruction from the box he placed his foot in the radial his foot was caught between the door an the bracket                        </t>
  </si>
  <si>
    <t xml:space="preserve">THE INJUREDCRUSHED AGAINST THE SIDE WALL                                                                                                              </t>
  </si>
  <si>
    <t xml:space="preserve">now injured was travelling in the centre gully when the snatch-block, rig chain eyebolt dislodged and struck them on the head                         </t>
  </si>
  <si>
    <t xml:space="preserve">while coupling a jumper on the axess drill ring his glove got pulled by the rotating drill steel injuring his left ring finger                        </t>
  </si>
  <si>
    <t xml:space="preserve">while hand lashing stuff the centre gully rope struck and dislodged the stick wich struck him on his arm                                              </t>
  </si>
  <si>
    <t xml:space="preserve">While uncoupling a guard car the locomotive was set in motion and the guard car derailed and ran over his left foot                                   </t>
  </si>
  <si>
    <t xml:space="preserve">Whilst lifting rail mat ,ling broke &amp; the attached shackle struck the boilermaker on his arm he sustained laceration &amp; fracture on elbow &amp;  forearm . </t>
  </si>
  <si>
    <t xml:space="preserve">When he was opening the ventilation door for the loco to pass through, his hand was caught between the door &amp; the caboose.                            </t>
  </si>
  <si>
    <t xml:space="preserve">Whilst travelling to the station, he fell and the loco wheel drove over his foot.                                                                     </t>
  </si>
  <si>
    <t xml:space="preserve">He was sitting o his haunches behind the cab, as he stood up suddenly, he blacked out and fell somersaulting over the tank of the truck               </t>
  </si>
  <si>
    <t xml:space="preserve">Wihile coupling hoppers, a piece of rock rolled from the hopper and fell onto his hand                                                                </t>
  </si>
  <si>
    <t xml:space="preserve">Whilst busy pulling out the chain block, he was struck by the movement of scraper on his right lower leg                                              </t>
  </si>
  <si>
    <t xml:space="preserve">While coupling the carriage to the loader, his head was caught between the loader and drill carriage                                                  </t>
  </si>
  <si>
    <t xml:space="preserve">The injured entered the gully to check what is wrong and his left foot got caught by 1west asg winch rope rope. He sustained a fracture to his left f </t>
  </si>
  <si>
    <t xml:space="preserve">The winch opetator was busy removing the coiled sraper rope from the snatch block when the rope him on his mouth                                      </t>
  </si>
  <si>
    <t xml:space="preserve">WHILE BUSY CUTTING LOOSE STANDS ON THE STRANS ON THE SCRAPER ROPE, THE ROPE RECOILED AND STRUCK HIM ON THE RIGHT EYE.                                 </t>
  </si>
  <si>
    <t xml:space="preserve">AN EMPLOYEE WAS CAUGHT SCRAPER SCOOP AND THE INSTALLED PACK WHILST BUSY RIGGING THE SCRAPER SCOOP, WHEN THE DRIVER STARTED AND OPERATE THE WINCH.     </t>
  </si>
  <si>
    <t xml:space="preserve">Whilst transporting a tyre into the tyre workshop,the tyre fell over &amp; landed on the injured right foot.                                              </t>
  </si>
  <si>
    <t xml:space="preserve">Whilst cleaning the ASG, the winch driver started the winch, the injured was incorrectly positioned and the scraper rope struck him on his left calve </t>
  </si>
  <si>
    <t xml:space="preserve">While closing explosive car door, his co-worker pushed the door with his foot, the door moved quickly and caught him on his finger                    </t>
  </si>
  <si>
    <t xml:space="preserve">The injuired was busy operating the loader at 15c East Haulage drive when the loader derailed &amp; struck him on his left foot.                          </t>
  </si>
  <si>
    <t xml:space="preserve">The injured was sitting next to the ASG when the C/Gully scraper caught the ASG winch ropes and pulled the ropes up towards &amp; caught him on the leg.  </t>
  </si>
  <si>
    <t xml:space="preserve">Whilst moving a flat material car to give way to the loco his left middle finger was caught between the sidewall and the flat car.                    </t>
  </si>
  <si>
    <t xml:space="preserve">Whilst the injured was checking for a survey peg 3,3m away from the return snatchblock the scraper rope snapped, whip-lashed and struck him.          </t>
  </si>
  <si>
    <t xml:space="preserve">The injured was coupling a hopper and a locomotive his hand was caught between the coupling pin and the locomotive frame.                             </t>
  </si>
  <si>
    <t xml:space="preserve">The loco moved out of the battey bay and struck him on his foot                                                                                       </t>
  </si>
  <si>
    <t>Operating the loco on his way to the reef tips he diid not stop and tram through tip barricade damaging the loco cabin which in turn struck him on the</t>
  </si>
  <si>
    <t xml:space="preserve">Injured when using a mining pole to rerail a derailed material car.                                                                                   </t>
  </si>
  <si>
    <t xml:space="preserve">Injured's left ring finger got caught between the victor plug on the cable and the frame of the drill rig.  He sustained lacerations to his fingers.  </t>
  </si>
  <si>
    <t xml:space="preserve">While blocking a pack,he lost his balance and grabbed the monorope corner pulley in an attempt to prevent himself from falling.                       </t>
  </si>
  <si>
    <t xml:space="preserve">His hand was caught between teh winch handle and hanging wall                                                                                         </t>
  </si>
  <si>
    <t xml:space="preserve">His finger was caught between the shackle and the guard car whilst busy coupling a guard car with the loco                                            </t>
  </si>
  <si>
    <t xml:space="preserve">Whilst coupling hoppers his left hand caught between hopper coupling buffer, injuring his left hand                                                   </t>
  </si>
  <si>
    <t xml:space="preserve">Whilst securing a scraper at the bottom of panel, Mr Juba's left middle finger was caught between the scraper and a rock                              </t>
  </si>
  <si>
    <t xml:space="preserve">The injured was caught btween the guard car &amp; installed camlock prop on the travelling way side when the span of hoppers was pulled out of x/cut.     </t>
  </si>
  <si>
    <t xml:space="preserve">The injured was caught between the man carriage &amp; secondary support units installed along the haulage while climbing out of the man carriage.         </t>
  </si>
  <si>
    <t xml:space="preserve">Mr. Zulu's finger was injured whilst cutting twine at the mono rope pulley.                                                                           </t>
  </si>
  <si>
    <t xml:space="preserve">While busy re-railing a mechanical loader(boesman)finger was caught between the loader and re-railing device.                                         </t>
  </si>
  <si>
    <t xml:space="preserve">The operator bumped his elbow against the gear lever.                                                                                                 </t>
  </si>
  <si>
    <t xml:space="preserve">While decoupling a hopper his fingers were caught between the shackle and the rim of the buffer                                                       </t>
  </si>
  <si>
    <t xml:space="preserve">While holding onto the pito clamp to balance himself, the operator started the machine which caused the pito open, pinching his fingers               </t>
  </si>
  <si>
    <t xml:space="preserve">while waiting for the loco to enter, it apparently drove over a piece of timber which struck him on his left foot and pinned it against cement        </t>
  </si>
  <si>
    <t xml:space="preserve">Whilst busy lashing the sweeps the jumper broken and hit him on the nasal to orbital.                                                                 </t>
  </si>
  <si>
    <t xml:space="preserve">The injured was struck by the coupling pin, between the loco and the pin, whilst uncoupling the loco .                                                </t>
  </si>
  <si>
    <t xml:space="preserve">Whilst cleaning in the decline with a scraper,an elevating snatch block came out and the scraper /  winch rope struck him.                            </t>
  </si>
  <si>
    <t xml:space="preserve">Winch operator opened the winch and snatch block pin came out and struck him                                                                          </t>
  </si>
  <si>
    <t xml:space="preserve">While standing in the fouling area while winch was in motion, the scraper fouled with the ropes of ASG and scraper ropes struck him                   </t>
  </si>
  <si>
    <t>WHILST INJ WAS BUSY PUSHING INTO A COSS CUT, THE VENTILATION DOOR CLOSED AGAINST THE ONCOMING HOPPER, INJ WASD CAUGHT BETWEEN THE SIDEWALL AND HOPPER.</t>
  </si>
  <si>
    <t xml:space="preserve">INJ WAS STRUCK BY  MATERIAL CAR WHILST BUSY COUPLING SAME TO ANOTHER CAR.                                                                             </t>
  </si>
  <si>
    <t xml:space="preserve">INJ WAS STRUCK BY PULL ROPE WHICH BROKE AND WIP LASHED. HE SUSTAINED A CORNEAL LACERATION ON HIS RIGHT EYE.                                           </t>
  </si>
  <si>
    <t xml:space="preserve">Whilst attempting to couple matrial car he was struck by the guard car.                                                                               </t>
  </si>
  <si>
    <t xml:space="preserve">While removing winch ropes that were caught in the drums, his finger got pulled into the winch,                                                       </t>
  </si>
  <si>
    <t xml:space="preserve">While walking, he was caught between the sidewall and loco                                                                                            </t>
  </si>
  <si>
    <t xml:space="preserve">Whilst Mr Y.C Majwabi's was standing on top of the mono winch loading platform ,his left lower leg was caught against the mono winch barricade.       </t>
  </si>
  <si>
    <t xml:space="preserve">The injured was struck by the gully scraper when it moved out of the scraper path.                                                                    </t>
  </si>
  <si>
    <t>DURING THE PROCESS OF UNCOUPLING THE MAN CARRIGE,HIS FINGERS WERE CAUGHT BETWEEN THE PIN AND THE BUFFER CASUING  LACERATION LEFT RNG AND LITTLE FINGER</t>
  </si>
  <si>
    <t xml:space="preserve">Injured was in process of coupling two explosive cars when he was caught between the cars.                                                            </t>
  </si>
  <si>
    <t xml:space="preserve">Scraper shovel moved downwards and landed on injured's left foot, resulting in the injuries.                                                          </t>
  </si>
  <si>
    <t>Casualty Classification Description</t>
  </si>
  <si>
    <t>Casualty Classification</t>
  </si>
  <si>
    <t>the operator leg got caught between the blade push-arm and tracks whilst disembraking. he reported discomfort but attended work.as contops worker he w</t>
  </si>
  <si>
    <t>whilst in the process of changing a trinion bearing on a hopper,the bearing fell and struck him on his right foot causing fracture to several small bo</t>
  </si>
  <si>
    <t>He was removing the c-hook from the support chain of the mono winch tensioner with left hand wa holding the pig tail eyebolt and when the c-hook was r</t>
  </si>
  <si>
    <t xml:space="preserve">He was busy installing roof bolts when the ogre got stuck and trying to release the ogre from the drilled hole, it came out with force &amp; hit him.     </t>
  </si>
  <si>
    <t xml:space="preserve">while pulling a one inch hose he slipped and fell in front of the mobilift                                                                            </t>
  </si>
  <si>
    <t xml:space="preserve">While busy re-railing a hopper,his finger was caught between the loco schaclke and a buffer.                                                          </t>
  </si>
  <si>
    <t xml:space="preserve">The scraper got stuck on a rock prop and when he tried to move it the scraper slided onto his foot .                                                  </t>
  </si>
  <si>
    <t xml:space="preserve">While servicing a loco his fingers were caught between the loco and the battery case.                                                                 </t>
  </si>
  <si>
    <t xml:space="preserve">He was busy aligning the drill steel with the grippers when his right hand middle finger tip got pinched by the grippers.                             </t>
  </si>
  <si>
    <t xml:space="preserve">He was positioned between chocks; his right hand was caught between the chock canopy and hydraulic pipes.                                             </t>
  </si>
  <si>
    <t xml:space="preserve">300 ton and larger                                                              </t>
  </si>
  <si>
    <t xml:space="preserve">STRUCK BY SCRAPER WINCH DRUM GUARD WHILE OPERATING SAME WINCH.                                                                                        </t>
  </si>
  <si>
    <t xml:space="preserve">Whilst attempting to push the dragline cable from the dig face side, the TLB slid over the dig face down to the bottom, he bumped his shoulder.       </t>
  </si>
  <si>
    <t xml:space="preserve">The tail rope of the ASG winch was caught by the shackle and the drum that the injured was sitting on was pulled by the scraper, causing the injury.  </t>
  </si>
  <si>
    <t xml:space="preserve">Whilst uprigging scraper rope there was movement from the scraper rope pressing the injured against the sidewall.                                     </t>
  </si>
  <si>
    <t xml:space="preserve">WHILST REMOVING THE BOBCAT BUCKET, THE BUCKET DETACHED AND FELL ONTO THE HIS LEFT LEG AND FOOT.                                                       </t>
  </si>
  <si>
    <t xml:space="preserve">Whilst oprating the winch,a foreign body entered his eye.                                                                                             </t>
  </si>
  <si>
    <t xml:space="preserve">On having negotiated a corner at the foot of the decline, tipper collided with a high wall on the left hand side. rolled onto its left hand side.     </t>
  </si>
  <si>
    <t xml:space="preserve">Whilst coupling a loader to a loco the loader,the loader wheel of the loader ran over his foot.                                                       </t>
  </si>
  <si>
    <t xml:space="preserve">Two tramming units collided and a dearailment occurred whereby a hopper struck him.                                                                   </t>
  </si>
  <si>
    <t>Whilst attempting to examine the derail matrial car the loco driver push the cars and the empty car caught his thumb between car and the frame of a ve</t>
  </si>
  <si>
    <t xml:space="preserve">WHILST THE INJURED WAS CLEARING ROCKS AT 0-36 V WHEN HIS RIGHT RING FINGER WAS CAUGHT BETWEEN THE STEEL STRUCTURE. HE SUSTAINED FRACTURE              </t>
  </si>
  <si>
    <t xml:space="preserve">INJ WAS INVOLVED IN A SCRAPER ACCIDENT. HE SUSTAINED A FRACTURE FEMUR AND FRACTURE DISLOCATION BETWEEN THE 11TH, 12TH AND 13TH THORACIC VERTEBRAE.    </t>
  </si>
  <si>
    <t xml:space="preserve">CAUGHT BETWEEN LEADING HOPPER AND SIDE WALL WHILE TRAVELING TO THE SHAFT STATION.                                                                     </t>
  </si>
  <si>
    <t xml:space="preserve">While pushing scraper up to the panel with a pinch bar, the pinchbar slipped and the scraper moved backwards, he got hit by  pinchbar on his finger   </t>
  </si>
  <si>
    <t xml:space="preserve">Whilst walking in front of a loco, it bumped him from behind and he fell underneath the battery                                                       </t>
  </si>
  <si>
    <t xml:space="preserve">While hooking the basket for ingot removal, his figer was trapped between the basket and teh chain hook                                               </t>
  </si>
  <si>
    <t>WHILE SIGNALLING TO THE WINCH OPERATOR,SITTING ON TOP OF A WINCH FRAME THE SCRAPER CAUGHT A BIG ROCK AND STRUCK THE WINCH FRAME AGAINST HIS LEFT ANKLE</t>
  </si>
  <si>
    <t xml:space="preserve">Whilst operating the bell wire to signal the face winch driver  when the scraper hit the stick suppoort that strucked him on his left side of head.   </t>
  </si>
  <si>
    <t xml:space="preserve">WHILST STANDING ON AN UNMARKED RESTRICTED ON THE SIDE WALL FOR A LOCO/HOPPER TO PASS, HE WAS STRUCK BY A MOVING HOPPER ON HIS UPPER ARM.              </t>
  </si>
  <si>
    <t xml:space="preserve">WHILST MR LIMEMA WAS STANDING BETWEEN TWO PACKS NEXT TO RETURN POSITION, THE SCRAPER ROPE SNAPPED FROM WINCH SCRAPER ATTACHMENT SHACKLE AND HIT HIM.  </t>
  </si>
  <si>
    <t xml:space="preserve">THE INJURED WAS COUPLING HOPPERS IN THE CROSSCUT WHEN HIS HAND GOT CAUGHT BETWEEN TWO BUFFERS.                                                        </t>
  </si>
  <si>
    <t xml:space="preserve">THE INJURED WAS BUSY SWITCHING THE RAIL SWITCH WHEN HE COLLAPSED DUE TO AN UNKNOWN REASON AND FRACTURED HIS ANKLE.                                    </t>
  </si>
  <si>
    <t xml:space="preserve">Whilst pulling the ASG,scraper hooked the monowinch rope &amp; pulled it towards the face, the mono rope caught the injured where he was sitting.         </t>
  </si>
  <si>
    <t xml:space="preserve">While lifting hoses in an attempt not to damage the hoses, his right hand got caught between canopy and hanging wall                                  </t>
  </si>
  <si>
    <t xml:space="preserve">while installing and rigging of an air-hoist in the gully, his little finger was pulled in to the airhoist whle he was holding onto the hoist chain   </t>
  </si>
  <si>
    <t xml:space="preserve">while pulling the tip structure with a chain sling the hook broke off and a piece of hook flew and struck bystander on his left eye                   </t>
  </si>
  <si>
    <t xml:space="preserve">WHILST INJ WAS IN THE PROCESS OF RE-RAILING A DERAILED LOCO, HE WAS STRUCK BY A LOCO JACK.                                                            </t>
  </si>
  <si>
    <t xml:space="preserve">WHILST INJ WASRE-POSITION THE RAIL SWITCH HIS HAND GOT CAUGHT BETWEEN THE RAIL SWITCH AND THE VENTILATION DOOR FRAME.                                 </t>
  </si>
  <si>
    <t xml:space="preserve">DURING CHANTING OPERATIONS INTO CROSS CUT, A CAR DERAILED AND STRUCK INJ LEG AGAINST THE SIDEWALL.                                                    </t>
  </si>
  <si>
    <t xml:space="preserve">He was unaware of my foot between the rail &amp; the footwall,the bogey came loser he felt pain in his foot due to the rail that clamped his foot.        </t>
  </si>
  <si>
    <t xml:space="preserve">Whilst busy packing up packs that have fallen from the winch,as the mono winch was transporting the materials into the panel &amp; struck him.            </t>
  </si>
  <si>
    <t xml:space="preserve">The injuired was struck by winch rope whilst they were moving winch out of the center gully.                                                          </t>
  </si>
  <si>
    <t>Whilst standing next to the sidewall, hopper dolly wheel hooked on an electrical cable whereby she tripped over the cable resulting a tissue right kne</t>
  </si>
  <si>
    <t xml:space="preserve">During scraper cleaning operations in a vamping stope the injured sustained multiple injuries when he was struck by scraper rope after the face.      </t>
  </si>
  <si>
    <t xml:space="preserve">Was busy uncoupling an empty hoppe as he attempted to remove the pin from the buffer hole his finger was pinched between the pin &amp; buffer             </t>
  </si>
  <si>
    <t xml:space="preserve">Whilst the injured was pulling ore with the centre gully winch,the rope broke and the drum guard hit him against his right foot.                      </t>
  </si>
  <si>
    <t xml:space="preserve">While cleaning the panel, he was pierced by the jumper that was stuck on the hanging wall on the right side of his neck                               </t>
  </si>
  <si>
    <t xml:space="preserve">when the bin was raised approximately 85% the vehicle fell over onto the passenger-side                                                               </t>
  </si>
  <si>
    <t xml:space="preserve">WHILST INJ WAS RUNNING TO A SAFE POSITION HIS HAND WAS CAUGHT BETWEEN THE HANGING WALL AND THE SCRAPER ROPE.                                          </t>
  </si>
  <si>
    <t xml:space="preserve">INJURED WAS STRUCK BY TLB BUCKET WHEN TLB OPERATOR SWERVING BUCKET BACK TO PREVENT FROM TIPPING OVER.                                                 </t>
  </si>
  <si>
    <t xml:space="preserve">He was on his way to the section driving a Dyna and he went through a ditch in travelling way and sustained injured.                                  </t>
  </si>
  <si>
    <t xml:space="preserve">His right hand and arm was caught between the rib side and the canopy of the shuttle car.                                                             </t>
  </si>
  <si>
    <t xml:space="preserve">INJ TWISTED HIS ANKLE WHILST TRAVELING DOWN THE GULLT. HE SUSTAINED A FRACTURE TO HIS LEFT FIBULA.                                                    </t>
  </si>
  <si>
    <t xml:space="preserve">WHILST INJ THE PROCESS OF COUPLING A HOPPER ONTO A LOCO WITH CAOUPLING SHACKLE AND PIN, HIS FINGER WAS CAUGHT BETWEEN A SHACKLE AND BUFFER.           </t>
  </si>
  <si>
    <t xml:space="preserve">Whilst performing scraping operations, slack in the winch rope hooked onto a holding down clamp, striking injured on his left arm.                    </t>
  </si>
  <si>
    <t xml:space="preserve">Injured was busy coupling hoppers when his finger was caught between the shackle handle and pin handle.                                               </t>
  </si>
  <si>
    <t xml:space="preserve">WHILST INJ WAS TRAVELLING BTWEEN THE FARM GATE AND THE MATERIAL CAR, WHEN HE WAS STRUCK BY THE MATERIAL CAR.                                          </t>
  </si>
  <si>
    <t xml:space="preserve">WHILST INJ WAS BUSY HAND TRAMMING EMPTY MATERIAL CAR, TWO OTHER EMPTY MATERIAL CARS HAND TRAMMED TOWARDS HIM AND RUN AWAY. HIS LEG GOT GOT CAUGHT.    </t>
  </si>
  <si>
    <t xml:space="preserve">INJ WAS STRUCK BY A JUMPER THAT WAS CAUGHT UNDERNEATH THE ORE BY A SCRAPPER OF A CENTRE GULLY WINCH WHILE SITTING BETWEEN THE PACKS.                  </t>
  </si>
  <si>
    <t xml:space="preserve">WINCHES COILLED AND INJURED WAS CAUGHT BY SCRAPER ROPE AGAINST A ROCK                                                                                 </t>
  </si>
  <si>
    <t xml:space="preserve">the winch started up and the ropes tightened striking him                                                                                             </t>
  </si>
  <si>
    <t xml:space="preserve">Was uncoupling a sling from a man-carriage,his right index finger was caught by the hook to which sling was attached resulted in a fracture.          </t>
  </si>
  <si>
    <t xml:space="preserve">while lifting a shackle in order to attach it to the loco,the shackle slipped from the injred &amp; struck him on the right index finger                  </t>
  </si>
  <si>
    <t xml:space="preserve">Two sling eyebolts pulled out of the rig holes &amp; the snatch block,together with the chain swung the injured &amp; chain struck him on his back            </t>
  </si>
  <si>
    <t xml:space="preserve">INJ WAS BUSY OPARATING THE SCRAPER WINCH WHEN HIS LEG WAS CAUGHT BY THE SCRAPER ROPE AT THE BACK OF THE DRUM AND PULLED AGAINST THE WINCH DRUM.       </t>
  </si>
  <si>
    <t xml:space="preserve">INJ WAS CAUGHT BY THE GULLY SCRAPPER ROPES AGAINST THE PACK WHEN THE RAISE SCRAPER SCOOP CAUGHT GULLY WINCH ROPES WHILST BUSY SUSPENDING THE ROPES.   </t>
  </si>
  <si>
    <t xml:space="preserve">While loading vamped ore, the LHD's brakes binded, he opened the door of the LHD, it swung open and when it closed, it struck him on his thumb        </t>
  </si>
  <si>
    <t xml:space="preserve">He jacked up a battery car with a loco jack, the jack fell over and his hand was caught between teh jack and the battery                              </t>
  </si>
  <si>
    <t xml:space="preserve">The machine slided during operation and caught the injuired's finger between the machine and the airleg.                                              </t>
  </si>
  <si>
    <t xml:space="preserve">WHILST THEY WERE TRAVELLING DOWN 100F DELCINE AROUND THE S-BEST AT CV04, THE BRAKES FAILED AND SENT THE KUBOTA CRASHING INTO THE SIDEWALL.            </t>
  </si>
  <si>
    <t xml:space="preserve">HIS FINGER WAS CAUGHT BETWEEN THE BELLWIRE HE WAS INSTALLING AN AN ELONGATE THAT WAS TRANSPORTED BY THE MONO WINCH.                                   </t>
  </si>
  <si>
    <t xml:space="preserve">INJ'S HAND WAS CAUGHT BETWEEN HOPPER DOOR AND HOPPER FRAME WHILST ATTEMPTING BAR OUT ROCK THAT WAS STUCK INSIDE HOPPER DURING TIPPING OPERATION.      </t>
  </si>
  <si>
    <t xml:space="preserve">WHILST INJ WAS BUSY OPERATING THE SIGNAL DEVICE WHEN THE SCRAPER HOOKED A BLASTING BARRICADE PIPE WHICH PUSHED THE INJ AGAINST A PACK.                </t>
  </si>
  <si>
    <t xml:space="preserve">An electrician was fatally injured when he was run over by an LHD.                                                                                    </t>
  </si>
  <si>
    <t xml:space="preserve">Whilst cleaning the roadway using a blower, the machine was struck by the mirror of a passing vehicle, the vehicle's wheel ran over his leg           </t>
  </si>
  <si>
    <t xml:space="preserve">While the loco passed him, the material car and guard car derailed and the guard car struck him against the sidewall                                  </t>
  </si>
  <si>
    <t xml:space="preserve">The line winch operator pulled and fouled the gully winch ropes which struck the now injured on his left leg,                                         </t>
  </si>
  <si>
    <t>For raising or lowering persons</t>
  </si>
  <si>
    <t xml:space="preserve">his finger got caught between the shackle and the loco whilst coupling it                                                                             </t>
  </si>
  <si>
    <t xml:space="preserve">While travelling down the center gully, he stepped onto a protru ding loose scraper strand                                                            </t>
  </si>
  <si>
    <t xml:space="preserve">He was fatally injured when he was struck by a surface articulated truck (ADT)                                                                        </t>
  </si>
  <si>
    <t xml:space="preserve">Changing the hook position on a drawing doc while in motion. drawing doc moved under a kiln car RT. middle finger for intraped                        </t>
  </si>
  <si>
    <t xml:space="preserve">while operating an FEL machine that accidentally left the road and ejected him and was fatally injured                                                </t>
  </si>
  <si>
    <t xml:space="preserve">He tried to break his fall with his hands and in the process doing so, he sustained a fracture to his right wrist.                                    </t>
  </si>
  <si>
    <t xml:space="preserve">While coupling a couple mechanical loader he lost balance and stepped onto a rail crown with his foot and the loader wheel stopped against his foot   </t>
  </si>
  <si>
    <t xml:space="preserve">The injured's finger was caught btween the hopper &amp; loader during coupling process which resulted in his left little finger to be amputated           </t>
  </si>
  <si>
    <t xml:space="preserve">Whilst Mr Homo was travelling on a bicycle between 6 and 7 shaft, he was hit by a bus transporting mine personnel to 7#.                              </t>
  </si>
  <si>
    <t xml:space="preserve">The injured when her right little toe was caught between the rail and material car wheel,she sustained a fracture to her right little toe             </t>
  </si>
  <si>
    <t xml:space="preserve">While Mr Molati was placing the shackle back into its position on the side of the topdeck of the loader,he nipped  his finger.                        </t>
  </si>
  <si>
    <t xml:space="preserve">While Mr Xulu and tractor operator were busy shunting material cars ,the hook was struck by the material car and it dislocated his shoulder.          </t>
  </si>
  <si>
    <t xml:space="preserve">Whilst the injured was re-railling the timber ca the jack slipped and his finger was caught between the loco jack and timber car.                     </t>
  </si>
  <si>
    <t xml:space="preserve">WHILST BUSY MOVING BIG ROCKS INTO THE SCRAPER PATH HIS FINGER WAS CAUGHT BETWEEN AN ELONGATE AND SCRAPER ROPE.                                        </t>
  </si>
  <si>
    <t xml:space="preserve">THE INJURED FINGER WAS CAUGHT BETWEEN PIN AND SHACKLE WHILE COUPLING HOPPERS.                                                                         </t>
  </si>
  <si>
    <t xml:space="preserve">Whilst connecting air pipe to hopper,he slipped and fall onto his lower back.                                                                         </t>
  </si>
  <si>
    <t xml:space="preserve">Fingers got caught between the loco jack holder and the loco jack.                                                                                    </t>
  </si>
  <si>
    <t xml:space="preserve">His left hand was caught between the drill steel &amp; the gripper; this resulted in an injury to the ring &amp; fifth fingers.                               </t>
  </si>
  <si>
    <t xml:space="preserve">He grabbed the sling &amp; the tip of his little finger was severed as the one loop passed through the loop of the sling that was attached to the cable.  </t>
  </si>
  <si>
    <t xml:space="preserve">A tractor &amp; trailer to deliver a shuttle car cable, the connector hose on the scrubber box of the tractor burst &amp; sprayed hot water over him.         </t>
  </si>
  <si>
    <t xml:space="preserve">The injured was busy changing the scraper ropes, the scraper slid down the traveling way and pressed him against the sidewall.                        </t>
  </si>
  <si>
    <t xml:space="preserve">The injured turned the Toyota LDV over onto its roof around to the change house.                                                                      </t>
  </si>
  <si>
    <t xml:space="preserve">The injured was trying to dislodge the material car from the ventilation pipe the material car derailed and struck him against the sidewall           </t>
  </si>
  <si>
    <t xml:space="preserve">WHILST TRAVELLING INSIDE A HOPPER, A HOPPER DERAILED AT THE CURVE AND THE INJURED BUMPED AGAINST SUSPENDED PIPES ON SIDE WALL                         </t>
  </si>
  <si>
    <t xml:space="preserve">he amputedtated his left thumb when a winch was started while he was in the process of fixing the return rig at centre gully                          </t>
  </si>
  <si>
    <t xml:space="preserve">While removing scraper, the injured was caught between scraper and stick support                                                                      </t>
  </si>
  <si>
    <t xml:space="preserve">While sitting in a cubby, the scraper caught his hard hat and cap lamp, the second one caught his right leg, causing injury to his hip and leg        </t>
  </si>
  <si>
    <t xml:space="preserve">While coupling material cars, his finger got caught between the buffers, causing open fracture                                                        </t>
  </si>
  <si>
    <t xml:space="preserve">WHILST INJK WAS BUSY OPERATING THE REMOTE CONTROL AND ATEEMPTING TO UNCOUPLE THE HOPPER HE WAS STRUCK BY THE CORNER OF THE LOCOMOTIVE FRAME.          </t>
  </si>
  <si>
    <t>WHILST INJ WAS BUSY FILLING IN THE COMP A BOOK OF TWO EMPTY HOPPERS,THE HOPPERS MOVED AND STRUCK HIM ON THE RIGHT ELBOW RESULTING IN A DEEP LACERATION</t>
  </si>
  <si>
    <t xml:space="preserve">WHILST INJ WAS BUSY REMOVING THE FACE WINCH ROPES FROM THE STRIKE GULLY, THE INJ WAS STRUCK BY THE SCRAPER ROPE.                                      </t>
  </si>
  <si>
    <t xml:space="preserve">Injured was climbing off the LDV when the driver pulled away and she lost her balance and twisted and fractured her right ankle.                      </t>
  </si>
  <si>
    <t xml:space="preserve">Tip of drill steel broke off. Injured wanted to remove it when operator closed the clamp and injured's finger was caught.                             </t>
  </si>
  <si>
    <t xml:space="preserve">WHILST INJ WAS HOSE ONTO THE HANGING WALL, HE SLIPPED AND FELL. INJ GRAPPED ONTO THE MONO CABLE, HE SUSTAINED A FRACTURE LABERATION LEFT RING FINGER. </t>
  </si>
  <si>
    <t xml:space="preserve">WHILST INJ WAS BUSY UNCUPPLING THE HOPPER DURING TRAMMING OPERATION, HE WAS STRUCK BY HOPPER RADIAL DISCHARGE DOOR AGAINST COUPLING PIN.              </t>
  </si>
  <si>
    <t xml:space="preserve">WHILS INJ WAS STANDING AGAINST THE SIDEWALL WHEN A LOCO APPROACHED HIM. THE LOCO CAUGHT HIS RESCUE PACK AND ROLLED HIM AGAINST THE SIDEWALL.          </t>
  </si>
  <si>
    <t xml:space="preserve">Mr. Masoebe was cutting strands of the mesh and lacing to remove the rocks on top of the mesh,the mesh gave way &amp; the rock struck him.                </t>
  </si>
  <si>
    <t xml:space="preserve">Whilst climbing off the machine after fixing it his finger was caught in vecess next to door causing laceration on his finger.                        </t>
  </si>
  <si>
    <t xml:space="preserve">While busy installing a mono rope,his finger was caught between the return wheel pulley and rope.                                                     </t>
  </si>
  <si>
    <t xml:space="preserve">While busy re-railing operations,his finger was caught between a gumplank and matreial car buffer.                                                    </t>
  </si>
  <si>
    <t xml:space="preserve">WHILST TRAVELLING AROUND THE BEND LB 2003 COLLIDED WITH LB 2001, THE LOCO STRUCK THE GUARD CAR THE CAR DERAILED, IT STRUCK HIM AGAINST THE SIDE WALL. </t>
  </si>
  <si>
    <t xml:space="preserve">WHILST LOCO MOVED FORWARD THE VENTILATION PIPE GOT HOOKED TO A SERVICE PIPE IS SUSPENDED TO THE S/WALL, THE VENTILATION PIPE STRUCK HIS RIGHT L/LEG.  </t>
  </si>
  <si>
    <t>While decsending from working area, the edge of the road gave way, the excator slid down the side of the ramp and rolled over, he fell and got injured</t>
  </si>
  <si>
    <t xml:space="preserve">Whilst tipping a span of hoppers at the station tips  his lower arm was caught between the tipping and the scroll of the guard hopper.                </t>
  </si>
  <si>
    <t xml:space="preserve">While attempting to remove the bucket pin on a loader his finger was caught between the controller and the pin.                                       </t>
  </si>
  <si>
    <t xml:space="preserve">He removed the hitching pin of a trailer's towbar on an underground tractor; the towbar disconnected from the hitching point and fell onto his foot.  </t>
  </si>
  <si>
    <t xml:space="preserve">He was lifting the cab of an ADT, the hook point broke causing the cab to fall and then cab forced a stay to struck him on his left forearm.          </t>
  </si>
  <si>
    <t xml:space="preserve">He was injured on surface when the belt truss trailer he was standing next to, fell on his left foot.                                                 </t>
  </si>
  <si>
    <t xml:space="preserve">A piece of coal dislodged from the rib side and fell on the machine mudguard and ricocheted and struck him on his right hand.                         </t>
  </si>
  <si>
    <t xml:space="preserve">Whilst driving the LDV between the conveyors, he struck the concrete of a manhole, which cause an injury to his ribs.                                 </t>
  </si>
  <si>
    <t xml:space="preserve">INJURED WAS LOADING MUD UNDERNEATH THE LOADING BOX WHEN HE WAS STRUCK BY A HOPPER WHICH WAS BEING PUSHED INTO THE CROSSCUT.                           </t>
  </si>
  <si>
    <t xml:space="preserve">the injured was assisting his co-workers on fitting,his finger got caught between the tyre and lhd                                                    </t>
  </si>
  <si>
    <t xml:space="preserve">While walking in the gully, he fell over the scraper, causing injury                                                                                  </t>
  </si>
  <si>
    <t xml:space="preserve">NOW DECEASED WAS CAUGHT BETWEEN A HOPPER AND SIDE WALL ATTTEMPTING TO AVOID TWO COLLIDING LOCOMOTIVES.                                                </t>
  </si>
  <si>
    <t xml:space="preserve">the rope of the centre gully snapped coiled back towards him and struck him on his right lower leg                                                    </t>
  </si>
  <si>
    <t xml:space="preserve">while standing next to rail stacked against sidewall central loco passed him, on return loco hooked compressed air and flipped manifold on his foot   </t>
  </si>
  <si>
    <t xml:space="preserve">While sitting in the fouling area, while scraping operations were in progress, the gully scraper fouled with centre line scraper rope and struck him  </t>
  </si>
  <si>
    <t>The injured was tramming the material car &amp; grabbed his bag, which was next to the car when his right foot got caught  between the rail and the wheel.</t>
  </si>
  <si>
    <t xml:space="preserve">Whilst Nthabiseng Hengero was travelling in ASG,the rope she stepped on moved and struck her on her right foot.                                       </t>
  </si>
  <si>
    <t xml:space="preserve">He drove ADT over the safety berm and high wall into the pit resulting in his death.                                                                  </t>
  </si>
  <si>
    <t xml:space="preserve">NIMROD WAS CAUGHT BETWEEN THE TWO VEHICLE IN THE PROCESS, SUFFERING A FRACTURED FEMUR                                                                 </t>
  </si>
  <si>
    <t xml:space="preserve">the lhd swiveld on the vehiclearticulation and hi elias's right lower leg with the rear end of the lhd frame                                          </t>
  </si>
  <si>
    <t>Personnel transporter</t>
  </si>
  <si>
    <t xml:space="preserve">While Mr. Ngema was holding onto a chain securing the material car,he pinched his finger when the load shifted.                                       </t>
  </si>
  <si>
    <t xml:space="preserve">Finger got pinched by a hopper while busy tipping ore at the main tip.                                                                                </t>
  </si>
  <si>
    <t xml:space="preserve">Whilst re-railing the hopper,his hand finger was caught between buffer and handle of the loco jack.                                                   </t>
  </si>
  <si>
    <t xml:space="preserve">Forklift                                                                        </t>
  </si>
  <si>
    <t xml:space="preserve">Whilst walking along the strike gully,the scraper ropes snipped and struck him.                                                                       </t>
  </si>
  <si>
    <t>Finger caught between the loco jack and the loco.the loco moved when he attempted to change direction on the loco jack to lower the loco back on the r</t>
  </si>
  <si>
    <t xml:space="preserve">Steam                                                                           </t>
  </si>
  <si>
    <t xml:space="preserve">While driving from ramp 21 towards chappies corner, the driver of KDV No. 74 lost control of the vehicle &amp; drove onto the spoil.                      </t>
  </si>
  <si>
    <t xml:space="preserve">He was sitiing in a dead man's corner whilst the scraper moved over the big rock causing it to overturn and strike his foot.                          </t>
  </si>
  <si>
    <t xml:space="preserve">The injured's hand got caught between the winch rope and the snatch block, while he was pulling the winch rope to obtain slack.                       </t>
  </si>
  <si>
    <t>while scaraping the winch ropes foulded causing the ASG winch to pull the face scraper towards tthe face traping him between the panel and the scraper</t>
  </si>
  <si>
    <t xml:space="preserve">Whilst re-railing a loader using a piece of channel iron,the channeliron,the channel iron lifted up at the back,he tried to support the channel with  </t>
  </si>
  <si>
    <t xml:space="preserve">While drilling support holes, his thumb got caught between TRS and Drifter on the Bolter machine                                                      </t>
  </si>
  <si>
    <t xml:space="preserve">While uncoiling a scraper winch rope his right hand fingers were caught between the rope and winch drums                                              </t>
  </si>
  <si>
    <t xml:space="preserve">the stood infront of his loco when another loco drove into his loco,causing his loco to struck him                                                    </t>
  </si>
  <si>
    <t xml:space="preserve">the chains slipped and injured himself on his left thumb and index finger with a hammer                                                               </t>
  </si>
  <si>
    <t xml:space="preserve">INJ FINGER GOT CAUGHT BETWEEN TWO VENTILATION COLUMNS WHILST TRANSPORTING THE SAME.                                                                   </t>
  </si>
  <si>
    <t xml:space="preserve">WHILST INJ WAS BUSY SLACKING THE GULLY WINCH ROPES, HE WAS CAUGHT BETWEEN THE GULLY ROPES AND A PACK                                                  </t>
  </si>
  <si>
    <t xml:space="preserve">WHILST INJ WAS BUSY PULLING THE WEST PANEL WITH THE ASSISTANCE OF HIS CO-WORKERS, HIS LEFT MIDDLE FINGER WAS PUNCTURED BY A SCRAPER ROPE SRAND.       </t>
  </si>
  <si>
    <t xml:space="preserve">A tipper truck driver was on route with a load of blast rock and he lost control of the tipper truck and drove over the centre berm.                  </t>
  </si>
  <si>
    <t xml:space="preserve">He was uncoupling the feeder from the LHD when he pinched his right middle finger between the LHD and feeder bracket.                                 </t>
  </si>
  <si>
    <t xml:space="preserve">After installing a duff chute his right leg got caught between the tractor and belt structure.                                                        </t>
  </si>
  <si>
    <t xml:space="preserve">while he was stepping backwards he stepped on to a scraping tool causing a laceration to his right foot                                               </t>
  </si>
  <si>
    <t xml:space="preserve">WHILST TRAVELING TO THE MAN CARRIAGE LOADING POINT AT THE END OF THE SHIFT.                                                                           </t>
  </si>
  <si>
    <t xml:space="preserve">The injured was sitting between the packs in the centre line when the scraper rope snapped, whiplashed and struck him on his neck.                    </t>
  </si>
  <si>
    <t>Tips</t>
  </si>
  <si>
    <t xml:space="preserve">Whilst re-railing the loader with a chain,theloco pulled away causing the chain to nip the his middle finger.                                         </t>
  </si>
  <si>
    <t xml:space="preserve">While walking to the station,a guard car derailed and struck him on his leg.                                                                          </t>
  </si>
  <si>
    <t xml:space="preserve">While assisting to shunt the hopper into a new direction with chain,his finger was caught under the hopper wheel.                                     </t>
  </si>
  <si>
    <t xml:space="preserve">WHILE REMOVING OLD MATERIAL IN THE TRAVELLING WAY HE GRABBED THE MONO ROPE  CLOSR CORNER PULLEY. HIS L/FINGER WAS CAUGHT BETWEEN THE ROP AND GULLY.   </t>
  </si>
  <si>
    <t xml:space="preserve">WHILST THE INJURED AND COMPETENT A CLAIM THAT THEY WERE BUSY REMOVE A ROCK  AT LEVEL 4 SOUTH 33 -PNL THATR WAS CAUSING AN OBSTRUCTION, HE FELT A PAIN </t>
  </si>
  <si>
    <t xml:space="preserve">While being lifted in a bucket of a front end loader, injured's foot got trapped by bucket.                                                           </t>
  </si>
  <si>
    <t xml:space="preserve">Scaler                                                                          </t>
  </si>
  <si>
    <t xml:space="preserve">Whilst the injured was kneeling next to a moving loco, placing a chain on the rail switch to prevent derailment,the 1st hopper derailed &amp; struck him  </t>
  </si>
  <si>
    <t xml:space="preserve">Injured failed to control the truck which had gathered speed down the ramp. Truck flipped over and got damaged.                                       </t>
  </si>
  <si>
    <t xml:space="preserve">Deceased was in the process of closing air valves in a drive when he was struck by a fermel utility vehicle.                                          </t>
  </si>
  <si>
    <t xml:space="preserve">Finger got caught between the two door panels.                                                                                                        </t>
  </si>
  <si>
    <t xml:space="preserve">The guard car derailed causing him to bump his shoulder against the inside of the guard car.                                                          </t>
  </si>
  <si>
    <t xml:space="preserve">A canopy of a loco was sheared off whilst tramming.  The loco driver was found dead against the sidewall between the first hopper and the loco.       </t>
  </si>
  <si>
    <t xml:space="preserve">Mr Meshack Mbuli was caught between the sidewall and a hopper when the hopper derailed on the tip.                                                    </t>
  </si>
  <si>
    <t xml:space="preserve">The miner instructed the winch driver  to  start to pull, the c/gully caught the rope of the diagonal gully &amp; the rope struck the injured.            </t>
  </si>
  <si>
    <t xml:space="preserve">0-9 ton                                                                         </t>
  </si>
  <si>
    <t xml:space="preserve">Whilst closing a door of Manitou forklift,now injured's left thumb was caught between door and framework of forklift,resulting in a fracture.         </t>
  </si>
  <si>
    <t xml:space="preserve">He lost focus and his right hand was caught in between the machine and the base.                                                                      </t>
  </si>
  <si>
    <t xml:space="preserve">SLIPPED AND FELL IN FRONT OF THE ONCOMING LOCO WHICH STRUCK HIM ON THE LEFT LEG CAUSING A FRACTURE TO HIS LEG.                                        </t>
  </si>
  <si>
    <t xml:space="preserve">THE NOW DECEASED WAS DRIVING A FRONT-END LOADER DOWN A ROADWAY FROM THE QUARRY, THE LOADER RETURNED AND HE WAS TRAPPED UNDER IT.                      </t>
  </si>
  <si>
    <t xml:space="preserve">Injured by winch rope whilst pulling it underground.                                                                                                  </t>
  </si>
  <si>
    <t xml:space="preserve">The LHD bumped him against the sidewall whilst working at 13 west 3                                                                                   </t>
  </si>
  <si>
    <t>0308C6</t>
  </si>
  <si>
    <t>0307A1</t>
  </si>
  <si>
    <t>0307B1</t>
  </si>
  <si>
    <t>0307C1</t>
  </si>
  <si>
    <t>Excavator</t>
  </si>
  <si>
    <t>Bucketweel excavator</t>
  </si>
  <si>
    <t>0307C2</t>
  </si>
  <si>
    <t xml:space="preserve">Whilst injured was busy fixing a broken snatch block, the snatch block and scraper was activated and hit him.                                         </t>
  </si>
  <si>
    <t xml:space="preserve">A 300 ton truck stopped and reversed over the LDV, and in the process fatally injuring the driver.                                                    </t>
  </si>
  <si>
    <t xml:space="preserve">while coupling a material car to a hopper at level station his right hand got caought between the coupling and buffer                                 </t>
  </si>
  <si>
    <t xml:space="preserve">whilst drilling the last hole in the face,a rock scaled from the face and fell on the jumper and struck him on his arm                                </t>
  </si>
  <si>
    <t xml:space="preserve">while doing fault finding,moving the train up to 16 level a condition on the train prevented brakes from applying after all emergency procedures were </t>
  </si>
  <si>
    <t xml:space="preserve">INJ WAS CAUGHT BY A SCRAPPER ROPE AGAINST ROCK PROP DURING CLEANING OPERATIONS.                                                                       </t>
  </si>
  <si>
    <t xml:space="preserve">WHILST INJ WAS BUSY LOADING SPILLAGE.THE BODY OF THE LOADER SWERVED TOWARDS INJ AND PUSHED HIM AGAINST THE LADDER OF THE LOADING BOX.                 </t>
  </si>
  <si>
    <t xml:space="preserve">A GUMPLANK THAT WAS LYING ON THE FOOTWALL AND STRUCK THE INJ ON HIS LEFT FOOT, WHILST HE WAS WAITING FOR THE LOCO AND MAN CARRIAGE TO PASS.           </t>
  </si>
  <si>
    <t xml:space="preserve">His foot got caught between the vent door and the guard.                                                                                              </t>
  </si>
  <si>
    <t xml:space="preserve">While uncoupling the belt trailer from an LHD, the trailer hitching point slipped off the LHD tow bar and fell on his foot.                           </t>
  </si>
  <si>
    <t>the ldv climbed onto the concrete foundation of the pump station. the ldv proceeded onto the concrete,which was level, the caused the right hand sider</t>
  </si>
  <si>
    <t>in the process of taking out the pin, his finger was caught between the pin and the bucket frame work, this resulted in injuries to the left hand ring</t>
  </si>
  <si>
    <t xml:space="preserve">Whilst pulling construction steel with TMM,he bended down to loosen  sling  he sustained a fracture on the right foot.                                </t>
  </si>
  <si>
    <t xml:space="preserve">Whilst winch operator was working on the winch drum, operator started the winch, and injured was struck by the winch rope on the foot.                </t>
  </si>
  <si>
    <t xml:space="preserve">Door was not correctly latched and opened and slammed shut catching injured's ring finger between the door and frame of LHD                           </t>
  </si>
  <si>
    <t xml:space="preserve">THE CREW WAS BUSY PULLING MATERIAL CARS OUT THE CAGE WITH THE AIR WINCH WHEN HE WAS CAUGHT BETWEEN THE MATERIAL CAR THE SIDE OF THE CAGE.             </t>
  </si>
  <si>
    <t xml:space="preserve">ON COMPLETION OF COUPLING A LOCOMOTIVE TO A SPAN OF HOPPERS, THE LOCO GUARD WAS CAUGHT BETWEEN THE HOPPER SCROLL AND THE TIP.                         </t>
  </si>
  <si>
    <t xml:space="preserve">Jib or boom on a truck                                                          </t>
  </si>
  <si>
    <t xml:space="preserve">A LOCO DRIVER SUCCUMBED TO HIS INJURIES WHEN TWO LOCOS COLLIDED.                                                                                      </t>
  </si>
  <si>
    <t xml:space="preserve">WHILS INJ WAS STANDING NEXT TO THE SIDEWALL WHEN THE BRAKES OF APPROACHING LHD ALLEGED FAILURE , AND STRUCK THE INJ ON HER LEFT ARM.                  </t>
  </si>
  <si>
    <t xml:space="preserve">While inside the cubby, a reversing LHD struck him.                                                                                                   </t>
  </si>
  <si>
    <t xml:space="preserve">While busy drilling ,he strucked by an air hose on his cheek.                                                                                         </t>
  </si>
  <si>
    <t xml:space="preserve">Whilst cutting on a arival plate until the shuttle car the plate slipped and fell onto left foot                                                      </t>
  </si>
  <si>
    <t xml:space="preserve">10-19 ton                                                                       </t>
  </si>
  <si>
    <t>Whilst the miner was busy connecting the blasting cables to blast two faces, a battery scoop which was loading an adjucent coal face, reversed into th</t>
  </si>
  <si>
    <t xml:space="preserve">Herman 's leght hand was caught between the panel door and the hydraulic cylinder.  he received a cast on the hand.                                   </t>
  </si>
  <si>
    <t xml:space="preserve">While the winch operator removed the rope from a snatch block, two of his fingers were injured.                                                       </t>
  </si>
  <si>
    <t xml:space="preserve">Injured was trying to remove a rock between nails when his co-worker set loader in motion and the wheel rolled over his right foot.                   </t>
  </si>
  <si>
    <t xml:space="preserve">Bus                                                                             </t>
  </si>
  <si>
    <t xml:space="preserve">Gully scraper fouled on the winch ropes and pulled the face winch ropes which pinned him against a stick support unit                                 </t>
  </si>
  <si>
    <t xml:space="preserve">HIS HAND WAS CAUGHT BETWEEN A PINCHBAR AND THE HOPPER SCROLL WHILST GUIDING THE HOPPER SCROLL OVER TH ROLLER OF THE TIP RAMP.                         </t>
  </si>
  <si>
    <t xml:space="preserve">LEG CAUGHT BETWEEN SIDEWALL AND DERAILED HOPPER WHILE SITTING AT WATITING PLACE AREA.                                                                 </t>
  </si>
  <si>
    <t xml:space="preserve">Sprained his back whilst loosening a nut from a winch frame.                                                                                          </t>
  </si>
  <si>
    <t xml:space="preserve">While reversing with an LHD, the bucket struck the air valve, the pipe broke off and caused fine stuff to blow into his eyes                          </t>
  </si>
  <si>
    <t>WHILST INJ WAS BUSY LOADING ROCKS CROSSCUT, THE LOADER'S REAR WHEELS DERAILED. INJ TRIED TO RE-RAIL THE LOADER HE SUSTAINED AN AMPUTATION TIP OF FINGE</t>
  </si>
  <si>
    <t xml:space="preserve">DURING CUOPLING OF MATERIAL CAR AND A LOCO, INJ FINGER CAUGHT BETWEEN THE SHACKLE HANDLE AND A LOCO BUFFER, CAUSING AMPTATION ON HIS THUMB.           </t>
  </si>
  <si>
    <t xml:space="preserve">INJ WAS SITTING AT THE BACK OF THE BAKKIE (WITHOUT A CANOPY), THE BAKKIE CURVED AND INJ FELL OFF THE BAKKIE.                                          </t>
  </si>
  <si>
    <t xml:space="preserve">While the tractor was turning left in the road, the trailer pinned the injured right foot under the trailer.                                          </t>
  </si>
  <si>
    <t xml:space="preserve">He was caught between the Shuttle car and the feeder breaker, while attempting to dislodge the stuck shuttle car.                                     </t>
  </si>
  <si>
    <t>On his way from the feeder breaker to the CM, while driving over uneven ground; he bumped his head against the canopy of the S/car and injured his nec</t>
  </si>
  <si>
    <t xml:space="preserve">He was repairing the roof bolting machine and the machine moved sideways and caught him between the roof bolting machine and rib side.                </t>
  </si>
  <si>
    <t xml:space="preserve">after pulling out the pin of the rail bogey, he slipped and fell then the bogey rolled back over his foot                                             </t>
  </si>
  <si>
    <t xml:space="preserve">while buisy installing a sidewall roofbolt on the ASG when a barred rock rolled and struck him on his right foot                                      </t>
  </si>
  <si>
    <t xml:space="preserve">his left hand ring finger was injured while he was uncoupling a derailed hopper                                                                       </t>
  </si>
  <si>
    <t xml:space="preserve">Injured was busy painting when winch rope caught injured's elbow and knocked his right hand against the hanging wall.                                 </t>
  </si>
  <si>
    <t xml:space="preserve">WHILST INJ WAS TRANSPORTING PIPE ON A BOTTLE CART. HIS RIGHT HAND RINGER TIP WAS CAUGHT BETWEEN THE HANDLE OF CART AND PIPE.                          </t>
  </si>
  <si>
    <t xml:space="preserve">INJ RIGHT LEG WAS PRESURE AGAINST THE PULLED.                                                                                                         </t>
  </si>
  <si>
    <t xml:space="preserve">While scraping underneath the conveyer belt, the conveyer belt and the scraper connected, and the belt struck him on his hip.                         </t>
  </si>
  <si>
    <t xml:space="preserve">The LHD operator was pushing broken rocks where the injured was sitting and the a steel palte from the broken rock strucked him on the lower leg.     </t>
  </si>
  <si>
    <t xml:space="preserve">while pulling the scrape rope from winch the centre gully scraper hooked the ASG winch rope and cought his leg,he sustained fracture                  </t>
  </si>
  <si>
    <t xml:space="preserve">While standing in the haulage,a loco struck a cam lock jack that was lyying on the foot wall and his foot was cought between sidewall n cam lock jack </t>
  </si>
  <si>
    <t xml:space="preserve">WHILST INJ WAS PUSHING A TIMBER CAR TO DO HAND COUPLING, ANOTHER CAR ROLLED FROM BEHIND AND HIT HIM ON HIS RIGHT ANKLE.                               </t>
  </si>
  <si>
    <t xml:space="preserve">WHILST INJ WAS WALKING IN THE STRIKE GULLY HE STEPPED ON A ROCK AND RWISTED HIS ANCLE.                                                                </t>
  </si>
  <si>
    <t xml:space="preserve">INJURED SLIPPED AND HIS FOOT WAS CAUGHT BETWEEN THE SIDE TIPPER AND THE RAIL. CONTUSION, BRUISE AND ABRASION LEFT FOOT.                               </t>
  </si>
  <si>
    <t xml:space="preserve">WHILST INJ WAS INSPECTING HOPPER DOOR, HE WAS STRUCK BY DOLLY WHEEL.                                                                                  </t>
  </si>
  <si>
    <t>Tipper truck reversed towards the passing bus and struck the bus on the left side, where he was sitting and he struck his knee on the seat during coll</t>
  </si>
  <si>
    <t xml:space="preserve">His right foot was caught between the Utility Vehicle scissor lift basket and chassis.                                                                </t>
  </si>
  <si>
    <t xml:space="preserve">Head and shoulder injured and caught between platform and chassis of scissor lift.                                                                    </t>
  </si>
  <si>
    <t xml:space="preserve">While lowering a pump into position with a utility vehicle the sling slipped and the pump struck injured.                                             </t>
  </si>
  <si>
    <t xml:space="preserve">Scissor lift or platform lift (for raising/lowering persons)                    </t>
  </si>
  <si>
    <t xml:space="preserve">He slipped and fell with his hand on the conveyer belt and a rock rolled onto his right hand middle finger                                            </t>
  </si>
  <si>
    <t>Whilst PC 18 was busy tramming down central shaft portal,the PC started sliding and drove into the back of PC 3 under wet conditions whilst it was rai</t>
  </si>
  <si>
    <t>Attempted to climb over the centre gully while the winch above him was still running.He pulled himself up into the winch cubby and his shoulder disloc</t>
  </si>
  <si>
    <t xml:space="preserve">During the coupling of two locos,his finger was caught between the body of the coupling pin and the loco chassis                                      </t>
  </si>
  <si>
    <t xml:space="preserve">WHILST STANDIN ON THE BACK OF THE SCISSORS UTILITY VEHICLE FASTENING PIPES AT 3 DECLINE. THIS CAUSED INJURIES OT THE LEG OF MR STAPELBERG.            </t>
  </si>
  <si>
    <t xml:space="preserve">WHILE TRIED TO ASSIST IN MOVING THE BATTERY TOWARDS THE LOCO RESULTING IN THE BATTERY SUDDENLY MOVING , HIS FINGERS BTWN THE BATTERY AND LOCO CAB.    </t>
  </si>
  <si>
    <t xml:space="preserve">WHILST BUSY LASHING BEHIND THE LINE OF HYDRAULIC PROPS WHEN ONE PROP WAS PULLED OUT BY THE FACE SCRAPER AND THE HEADBOARD STRUCK THE INJURED.         </t>
  </si>
  <si>
    <t xml:space="preserve">WHILST MOVING THE WINCH MOTOR TO THE SIDE TO REMOVE THE FAULT WINCH GEARBOX.HIS LEFT INDEX FINGER GOT SQUASHED GOT SQUASHED BTWN THE MOTOR FLANG      </t>
  </si>
  <si>
    <t xml:space="preserve">Mr. Massingue was injured while driving a loco.                                                                                                       </t>
  </si>
  <si>
    <t xml:space="preserve">INJ WAS IN THE PROCESS TO STOP THE WINCH, WHEN HE SLIPPED, THE TAIL ROPE OF THE SCRAPPER WHIPPED AND CAUGHT HIM,HE SUSTAINED A FRACTURE OF LEFT TIBIA </t>
  </si>
  <si>
    <t xml:space="preserve">INJ WAS PUSHING A MATERIAL CAR INTO THE CAGE WHEN THE RELEASED THE GATE,THE GATE CLOSED AND HIS FINGER WAS CAUGHT B/TWEEN MATERIAL CAR AND GATE.      </t>
  </si>
  <si>
    <t xml:space="preserve">WHILST WALKING NEXT TO A MACHINE WASH BAY, THE DUMP TRUCK RAN OVER THE NOW DECEASED.                                                                  </t>
  </si>
  <si>
    <t xml:space="preserve">Whilst pushing a material car she slipped and fell in between the tracks , she sustained a soft tissue injury inside her right ear .                  </t>
  </si>
  <si>
    <t xml:space="preserve">WHILST BUSY CUTTING A CANOPY OFF A LHD THAT WAS WEDGED AGAINST THE H/WALL, THE CANOPY WAS UNDER STRESS WHEN HE CUT THE LAST LEF OFF THE CANOPY.       </t>
  </si>
  <si>
    <t xml:space="preserve">THE LOADER RAN OVER HIS FOOT WHILST UNCOUPLING THE LOADER FROM THE GUARD CAR.                                                                         </t>
  </si>
  <si>
    <t xml:space="preserve">LHD29 run over a stick and the stick backlash, struck injured on his left lower leg. He sustained a fracture.                                         </t>
  </si>
  <si>
    <t xml:space="preserve">Injured was driving towards the tipping point and drive over roof bolts on the footwall. Roof bolt entered cab and punctured his abdomen.             </t>
  </si>
  <si>
    <t xml:space="preserve">Whilst Thabo was busy filling diesel, the operator bumped the bucket, LHD bump against rear side pressed injured against steel barrier.               </t>
  </si>
  <si>
    <t>Forklift</t>
  </si>
  <si>
    <t>0310C1</t>
  </si>
  <si>
    <t xml:space="preserve">THE NOW DECEASED LOCO DRIVER WAS CAUGHT BETWEEN THE LOADING CHUTE AND THE BONNET OF THE LOCO HE WAS OPERATINGM                                        </t>
  </si>
  <si>
    <t xml:space="preserve">WHILST INJ WAS BUSY DRILLING, THE DRILLROD ON THE DRILLING BROKE AND FELL ON INJ LEFT HAND. AMPUTATION OF TWO FINGERS ON HIS LEFT HAND.               </t>
  </si>
  <si>
    <t xml:space="preserve">WHILST INJ WAS SIGNAL FOR THE LOCOMOTIVE TO BE PULLED AWAY, INSTEAD HE PUSHED THE HOPPERS INWARDS AND PRESSED INJ AGAINST THE ROCK PROP.              </t>
  </si>
  <si>
    <t xml:space="preserve">WHILST INJ WAS GIVING SIGNALS FOR THE SCRAPER WINCH OPERATER, IT IS SUSPECTED THAT THE WINCH ROPE SNAPPED AND STRUCK HIM IN HIS FACE.                 </t>
  </si>
  <si>
    <t xml:space="preserve">Struck by material car whilst waiting for cage.                                                                                                       </t>
  </si>
  <si>
    <t xml:space="preserve">While removing winch ropes under the ore, the ropes snapped and a strand hit the injured on his left eye.                                             </t>
  </si>
  <si>
    <t xml:space="preserve">The injured's finger was pierced by a loose strand of scraper rope whilst slackening the scraper rope to realign the scraper path.                    </t>
  </si>
  <si>
    <t xml:space="preserve">WHILST PUSHING A MATERIAL WITH TIMBER ON IT, THE CAR DERAILED AND HIS FINGER WAS CAUGHT BETWEEN THE MATERIAL CAR AND THE TIMBER THAT WAS ON THE CAR.  </t>
  </si>
  <si>
    <t xml:space="preserve">WHILST COUPLING A HOPPER TO THE LOCO BY USING THE REMOTE CONTROL HIS FINGER WAS CAUGHT BETWEEN THE LOCO AND THE HANDLE OF THE SHACKLE.                </t>
  </si>
  <si>
    <t xml:space="preserve">While drilling in the orepass, a piece of rock dislodged from the face and struck him on his right foot toe                                           </t>
  </si>
  <si>
    <t xml:space="preserve">Her small finger was caught between the buffer and the coupling whilst de-coupling and empty material car                                             </t>
  </si>
  <si>
    <t xml:space="preserve">While operating the winch,the tail rope drum band came out of the snatch block and the handle struck the injured on the left wrist.                   </t>
  </si>
  <si>
    <t xml:space="preserve">Whilst trying to re-rai a hopper with a locomotive jack the hopper slipped of the jack and the wheel strap struck him on the lower leg.               </t>
  </si>
  <si>
    <t xml:space="preserve">While supervising waterjet operations,he slipped and grapped the momo-rope ,was struck by the corner wheel pulley.                                    </t>
  </si>
  <si>
    <t xml:space="preserve">Whilst guiding the drill rod into rotary head the rod fell and hit the injured on the ankle.                                                          </t>
  </si>
  <si>
    <t xml:space="preserve">Whilst moving a pallet with a forklift, an employee was injured.                                                                                      </t>
  </si>
  <si>
    <t xml:space="preserve">Employee's finger was pinchedbetween 2 discharged chutes.                                                                                             </t>
  </si>
  <si>
    <t xml:space="preserve">He was hit on his lower leg by a face scraper during face cleaning operations.                                                                        </t>
  </si>
  <si>
    <t xml:space="preserve">ran over by hopper dolly wheel whilst trying to remove a rock behind the wheel                                                                        </t>
  </si>
  <si>
    <t xml:space="preserve">While standing on the drain side of the Lay Bye, a span of hoppers was being pushed by loco, it derailed and struck him against the sidewall          </t>
  </si>
  <si>
    <t xml:space="preserve">The injured's left hand was caught by a potruding wire on the rope whilst in the process of trying to move a winch with another winch.                </t>
  </si>
  <si>
    <t xml:space="preserve">The now injured was struck by a scrapper rope that detached from the snatch block.                                                                    </t>
  </si>
  <si>
    <t>Whilst travelling towards the section,the guard car derailed at joint 51 and 52 and the loco guard was injured when the guard car struck the sidewall.</t>
  </si>
  <si>
    <t xml:space="preserve">FINGER CAUGHT BETWEEN TWO COUPLING PINS WHILST COUPLING HOPPERS.                                                                                      </t>
  </si>
  <si>
    <t xml:space="preserve">while trying to loosen the scraper winchfrom the drum he sustained a puncture wound                                                                   </t>
  </si>
  <si>
    <t xml:space="preserve">While offloading the loco battery, his right index finger was caught between H-crane and battery lifting point                                        </t>
  </si>
  <si>
    <t xml:space="preserve">The re rail bar slipped and his two fingers were caught betwee loader and bar                                                                         </t>
  </si>
  <si>
    <t xml:space="preserve">THE INJURED LOST HIS BALANCE,FELL FOWARS AND ROLLED DOWN THE STOCKPILE SUSTAINED A FRACTUOF HIS LEFT FOREARM                                          </t>
  </si>
  <si>
    <t>THE INJUREDS FOO WAS ON TOP OF THE SCRAPER ROPE AGAINST THE SNATCH BLOCK,HIS FOOT WAS NIPPED AS THE ROPE CAME UNDER TENSION BUT HE WAS ABLE TO FREE HS</t>
  </si>
  <si>
    <t xml:space="preserve">the canopy struck the hanging wal and veronica's two fingers were squashed between the canopy post and the cover resulting in the injurey             </t>
  </si>
  <si>
    <t xml:space="preserve">A haul truck drove over his LDV, while he was inside his LDV.                                                                                         </t>
  </si>
  <si>
    <t xml:space="preserve">His right little finger was caught between the bucket control lever and the cabin support when the cabin support bolt broke.                          </t>
  </si>
  <si>
    <t xml:space="preserve">A pipe went through a window of the loco cabin and struck him on his right upper arm                                                                  </t>
  </si>
  <si>
    <t xml:space="preserve">The winch driver started it  and the injured finger got caught between the scrapper rope and the winch, causing the finger to get amputated.          </t>
  </si>
  <si>
    <t xml:space="preserve">Mr S Manyaka was assisting the RDO to remove the rock drill machine steel from a hole when he lost his balance and his left index finger got cought.  </t>
  </si>
  <si>
    <t xml:space="preserve">WHILE CROSSING THE CENTRE GULLY HE WAS CAUGHT BY A SCRAPER, HE SUSTAINED A FRACTURE ON HIS RIHT LEG ANKLE                                             </t>
  </si>
  <si>
    <t xml:space="preserve">THE DRUM FELL OVER WITH A FORCE ON TOP OF MR NNCKWE. HE WAS FATALLY INJURED                                                                           </t>
  </si>
  <si>
    <t xml:space="preserve">Whilst opening a stuck hopper door with a gwala,the door suddenly opened and the gwala struck him on the forearm.                                     </t>
  </si>
  <si>
    <t xml:space="preserve">WHILST INJ WAS DIRECT THE SCRAPER TOWARDS THE REQUIRED POSITION ON THE FACE, THE SCRAPER STRUCK HIM ON BOTH LOWER LEGS.                               </t>
  </si>
  <si>
    <t>WHILST INJ TRIED TO ENTER THEGUARD CAR, HIS FOOT SLIPPED FROM THE STEP OF THE GUARD CAR. WHEN HIS FOOT WAS PUSHED BY THE WHEEL, A BURST WOUND OCCURRED</t>
  </si>
  <si>
    <t>WHILST INJ WAS PUSHING A FLAT A CAR,MATERIAL OVERHANG ON THE ONE END OF THE CAR,THE MENTIS GRATING PUSHED AGAINSTHE BACK, CAUSING FRACTURE TO HIS FING</t>
  </si>
  <si>
    <t xml:space="preserve">His finger was caught between the guard car and the side wall when the guard car derailed.                                                            </t>
  </si>
  <si>
    <t xml:space="preserve">Whilst busy operating a bell wire, the scraper hit the stick and struck him on his left foot                                                          </t>
  </si>
  <si>
    <t xml:space="preserve">The loco stopped and the driver got out to investigate why. He found that the two last hoppers had derailed and the guard had been fatally injured.   </t>
  </si>
  <si>
    <t xml:space="preserve">While pulling the scraper rope ro release the tension at the snatchblock, his hand was caught into the snatchblock                                    </t>
  </si>
  <si>
    <t xml:space="preserve">He was preparing to conduct Monitech tests on the CM, He insert the CH4 bottle on the system when the CM spade got lowered onto his right foot.       </t>
  </si>
  <si>
    <t xml:space="preserve">The water hose made a loop behind him &amp; hit him on the right upper leg &amp; that caused him to fall &amp; injured his right leg.                             </t>
  </si>
  <si>
    <t xml:space="preserve">Other motor vehicles (specify)                                                  </t>
  </si>
  <si>
    <t xml:space="preserve"> A TRAMMING CREW SUPERVISOR ATTEMPTED TO COUPLE A LOADER TO A LOCO, DURING A THIS PROCES HE WAS SQUASHED BETWEEN THE LOCO AND THE MECHANICAL LOADER   </t>
  </si>
  <si>
    <t>He was operating grippers on the roof bolter while placing his hand on top of the splash beam and nipped his middle and ring fingers on his right hand</t>
  </si>
  <si>
    <t xml:space="preserve">Injured was busy doing maintenance on mono rope and got injured on this left ring finger.                                                             </t>
  </si>
  <si>
    <t xml:space="preserve">THE HAMMER SLIPPED AND HIT THE INJURED ON HIS RIGHT HAND AGAINST THE EXCAVACOR BUCKET.                                                                </t>
  </si>
  <si>
    <t xml:space="preserve">SHE WAS HIT ON THE RIGHT LOWER LEG.                                                                                                                   </t>
  </si>
  <si>
    <t xml:space="preserve">THE INJURED TRIED TO STOP THE OPERATOR BUT HE FAILED TO STOP. HE SLIPPED AND FELL CAUSING THE RAMCAR TO DRIVE OVER HIS LEFT FOOT.                     </t>
  </si>
  <si>
    <t xml:space="preserve">He was busy replacing a 1.2m drill steel with a 1.8m drill steel slipped from his hand and fell on his right lower leg.                               </t>
  </si>
  <si>
    <t xml:space="preserve">Whilst loading and transporting gravel from top of mountain with a tipper truck and he lost control of the tipper truck and rolled down the mountain. </t>
  </si>
  <si>
    <t xml:space="preserve">Mr Setlhabi was re-railling a locomotive , when he was struck on the left thigh by the pinch bar used when it slipped out of the socket of the loco . </t>
  </si>
  <si>
    <t xml:space="preserve">Whilst the inmjured was sitting between two packs in the gully the scraper rope struck him.                                                           </t>
  </si>
  <si>
    <t xml:space="preserve">Whilst pushing a scotch car with a loco, his finger got trapped between the loco cabin and the load on the scotch car resulting in an injury.         </t>
  </si>
  <si>
    <t xml:space="preserve">THE ROCK WAS STRUCK IN BETWEEN THE TWO HOPPERS ABOVE THE BUFFERS AND WHEN REMOVING IT, THE ROCK STRUCK HIM AGAINST THE BUFFER.                        </t>
  </si>
  <si>
    <t>Whilst attempt to fix a kink" in the scraper rope</t>
  </si>
  <si>
    <t xml:space="preserve">Eyebolts of the return gully broke and the scraper rope struck him on his left lower leg.                                                             </t>
  </si>
  <si>
    <t xml:space="preserve">Service truck ran out of revolution against the slope.The operator told the assistant to jump out of the truck. The truck roll over.                  </t>
  </si>
  <si>
    <t xml:space="preserve">Injured was searching for a hydraulic oil leakage when boom was subtracted. Injured sustained fractured left arm in the process.                      </t>
  </si>
  <si>
    <t xml:space="preserve">While uncoiling the trailing cable of the drill rig, the drill rig operator moved the rig, resulting in it striking the injured on his knee           </t>
  </si>
  <si>
    <t xml:space="preserve">While tensioning safety net, his hand got caught between rig-chain and hanging wall.                                                                  </t>
  </si>
  <si>
    <t xml:space="preserve">He was injured by a winch rope                                                                                                                        </t>
  </si>
  <si>
    <t xml:space="preserve">employee was hit by drill rot and figure caught between drill rot and hammer.                                                                         </t>
  </si>
  <si>
    <t xml:space="preserve">Diesel bowser ran over employee's leg.                                                                                                                </t>
  </si>
  <si>
    <t xml:space="preserve">Whilst re-railing a hopper the jack slipped and the tip of his index finger was amputated when it was caught between a sleeper and the jack.          </t>
  </si>
  <si>
    <t xml:space="preserve">In the process of coupling two material cars when the loco driver moved the loco and bumped him with the material car.                                </t>
  </si>
  <si>
    <t xml:space="preserve">Whilst in the process of replacing wheel studs on the wheel of an LHD, the tip of the injured's right middle finger was caught.                       </t>
  </si>
  <si>
    <t xml:space="preserve">Whilst the injured were walking in the haulage towards their working place a run-away hopper struck them.                                             </t>
  </si>
  <si>
    <t xml:space="preserve">Whilst loading cement, the bucket lowered to the footwall and trapped both his feet between the bucket and the footwall                               </t>
  </si>
  <si>
    <t xml:space="preserve">STRUCK BY LOCO JACK HANDLE WHILE RELAILING LOCO.                                                                                                      </t>
  </si>
  <si>
    <t xml:space="preserve">WHILST INJ WAS BUSY GIVING SIGNAL TO THE OPERATOR, SCRAPPER ROPE CAUGHT HIS RIGHT LEG,CAUSING A CONTUSION TO HIS RIGHT TIBIA &amp; FIBULA.                </t>
  </si>
  <si>
    <t xml:space="preserve">Whilst the injured was attempted to re-rail a loader with a pipe his finger was caught between the loader and the pipe.                               </t>
  </si>
  <si>
    <t xml:space="preserve">The driver lifted the forks the trolley slided and Robben's left thumb was caught between the forklift frame and the trolley.                         </t>
  </si>
  <si>
    <t xml:space="preserve">Whilst removing a steel winch baricade ,Mr SD Dlamini 's little finger was caught between the barricade resulting  in a burst wound.                  </t>
  </si>
  <si>
    <t xml:space="preserve">he was busy transporting the winch, the winch hit him on his left side hip                                                                            </t>
  </si>
  <si>
    <t>whilst reeling in a trailing cable on a roofbolter, the injured's hand was pulled into the cablle drum and the left index finger was caught inside it.</t>
  </si>
  <si>
    <t>he accessed the cab of the truck,the wind  blew the door shut, with his left foot caught between the door and the frame of truck resulting in a fractu</t>
  </si>
  <si>
    <t xml:space="preserve">CAUGHT BETWEEN BOX FRONT AND CHUTE WHILE BARRING                                                                                                      </t>
  </si>
  <si>
    <t xml:space="preserve">As he unhitched the tow bar the trailer moved forward trapping his left hand palm &amp; wrist.                                                            </t>
  </si>
  <si>
    <t xml:space="preserve">He was busy removing a steel plate from a dozer blade; the steel plate fell over striking him.                                                        </t>
  </si>
  <si>
    <t xml:space="preserve">WHILE PUSHING A FLAT CAR WITH BACKFILL PIPES, HSI RIGHT LITTLE FINGER WCHICH GOT CAUGHT BETWEEN TOW 80mm BACKFILL PIPE FLANGES.                       </t>
  </si>
  <si>
    <t xml:space="preserve">water adjustiment valve on boomstack wheel ran onto his foot,his co worker immediately stopped boonstack,substain open fracute                        </t>
  </si>
  <si>
    <t xml:space="preserve">while coupling two electric locomotives inside the fitter shop, one electric locomotive bumped into him                                               </t>
  </si>
  <si>
    <t xml:space="preserve">While re-railing a loco,his finger was caught between the jack and the hopper.                                                                        </t>
  </si>
  <si>
    <t xml:space="preserve">Mono-rope installation                                                          </t>
  </si>
  <si>
    <t xml:space="preserve">While coupling hopper to the loco,her left little finger caught in between loco and hopper while using  defective shackle.                            </t>
  </si>
  <si>
    <t>Whilst the injured was removing spillage(rocks() from the rail on the main tip at 23 level,the hopper caught the tik hook which in turn pressed his ha</t>
  </si>
  <si>
    <t xml:space="preserve">The injured was busy splicing the winch rope in 20/22 13 n Re dev wen the c/line winch was in motion caught the ropes of the ASG injuiring his leg.   </t>
  </si>
  <si>
    <t xml:space="preserve">While removing the shackle the tyre dozer moved forward and his finger got caught between the sling and the shackle.                                  </t>
  </si>
  <si>
    <t xml:space="preserve">His hand was struck by a TMM against the hanging wall which caused a open fracture on his left index finger.                                          </t>
  </si>
  <si>
    <t xml:space="preserve">the pipe fall and struck the loader operator on his arm                                                                                               </t>
  </si>
  <si>
    <t xml:space="preserve">Whilst splicing a rope, the loop strand twisted, his finger got caught between the rope as he tried to pull his finger out                            </t>
  </si>
  <si>
    <t xml:space="preserve">whilst installing a cable,his foot was caught between a loco and a rock                                                                               </t>
  </si>
  <si>
    <t xml:space="preserve">While pumping arrangements in the gully, the winch driver started operating the winch, the eyebolt sheered under tension and struck him on his head   </t>
  </si>
  <si>
    <t xml:space="preserve">while buisy offloading sheperd crooks and grout cement from the LHD bucket, he was stuck by the bucket on his ankle                                   </t>
  </si>
  <si>
    <t xml:space="preserve">while the injured was sitting near asg giving signals,his leg was caught by the scraper                                                               </t>
  </si>
  <si>
    <t xml:space="preserve">whilst busy rerailing a guard car,his finger was caught between the guard car buffer and loco jack                                                    </t>
  </si>
  <si>
    <t xml:space="preserve">Whilst coupling hoppers his finger got caught between the shackle and pin.                                                                            </t>
  </si>
  <si>
    <t xml:space="preserve">WHILST COUPLING/UNCOUPLING HOPPERS, INJ WAS CAUGHT BETWEEN TWO EMPTY HOPPERS.                                                                         </t>
  </si>
  <si>
    <t xml:space="preserve">THE INJ HEAD WAS CAUGHT BETWEEN HOOPERS DOOLY WHEEL AND 50MM PIPE WHILST CONDUCTING TRAMMING OPERATIONS.                                              </t>
  </si>
  <si>
    <t xml:space="preserve">His small finger got between the boom &amp; the spares rack bracket.                                                                                      </t>
  </si>
  <si>
    <t>The LDV descended down the ramp when the operator realized that it had no brakes, the passenger jumped out of the moving vehicle and injured his ankle</t>
  </si>
  <si>
    <t xml:space="preserve">He was caught between the LHD and the feeder causing laceration of his right knee.                                                                    </t>
  </si>
  <si>
    <t xml:space="preserve">Whilst the injured was waiting next to the tip the winch driver was busy pulling the gully and a foreign body entered his eye.                        </t>
  </si>
  <si>
    <t xml:space="preserve">Struck by snatchblock on his left lower leg                                                                                                           </t>
  </si>
  <si>
    <t xml:space="preserve">Struck by his co-worker by a hammer on his middle finger                                                                                              </t>
  </si>
  <si>
    <t xml:space="preserve">loco pulled away and water loader wheel protection plate went over his foot                                                                           </t>
  </si>
  <si>
    <t>while moving a 50mm pump hose out of the way for the LHD machine to move forward the team leader got his foot under the loader bucket and he was injur</t>
  </si>
  <si>
    <t xml:space="preserve">While operating a LHD,the driver lost control of the LHD,subsequently fell out of the vehicle.                                                        </t>
  </si>
  <si>
    <t xml:space="preserve">INJ WAS STRUCK BY STEEL PLATE WHILST REMOVING SAME.                                                                                                   </t>
  </si>
  <si>
    <t xml:space="preserve">INJ WAS STRUCK BY GUMPLANK WHILST COUPLING HOPPERS.                                                                                                   </t>
  </si>
  <si>
    <t xml:space="preserve">While pushing trolleys with a forklift from kiln rails to make, the trolley derailed &amp; deflected into his direction &amp; bumped him on the foot.         </t>
  </si>
  <si>
    <t xml:space="preserve">The truck slipped on the wet road &amp; eventually flipped onto it's right side, he sustained a small hairline fracture on his right upper arm.           </t>
  </si>
  <si>
    <t>Injured changed channels on the two way radio, when he drove into the safety berm causing the LDV to roll over. He sustained serious injury to his arm</t>
  </si>
  <si>
    <t xml:space="preserve">Whilst traveling with a utility vehicle the canopy struck a pipe which swing and caught the drivers right hand against the driver cabin.              </t>
  </si>
  <si>
    <t>While pushing a material car a pack segment struck the spindle pump on the car causing the spindle pump to catch his fingers betweent the spindle pump</t>
  </si>
  <si>
    <t xml:space="preserve">While busy lifting a loco battery,the battery turned and struck him on his chest.                                                                     </t>
  </si>
  <si>
    <t xml:space="preserve">Whilst busy hitting a winch rope with the hammer,his finger was caught in-between hammer and wich drum.                                               </t>
  </si>
  <si>
    <t xml:space="preserve">Gangtry wheel drove over his hand on the gangtry rail.                                                                                                </t>
  </si>
  <si>
    <t xml:space="preserve">Employee's right hand pinkie was caught between the transfer car and the rail track of track 2.                                                       </t>
  </si>
  <si>
    <t xml:space="preserve">He was placing the traction motor on top of the Voest on board RB base plate, the base plate lowered on top of his foot resulting in a fracture.      </t>
  </si>
  <si>
    <t xml:space="preserve">His right foot slipped off the last step &amp; he fell over backwards, when he was falling, he put out his left arm to protect his head.                  </t>
  </si>
  <si>
    <t xml:space="preserve">Was ninjured when his finger was caught between the coupling pin and shackle. he sustained a laceration to his right ring finger.                     </t>
  </si>
  <si>
    <t xml:space="preserve">Was busy coupling a side tipper &amp; material car,her left thumb got caught btween the shackle &amp; buffer of the tipper resulted in avulsion               </t>
  </si>
  <si>
    <t>He released the emergency pin by hand causing the hitching bar to move and it turn causing the roller on the detaching pin to nip his right ring finge</t>
  </si>
  <si>
    <t xml:space="preserve">His hand was caught between the jack &amp; the hopper causing a injury to his finger.                                                                     </t>
  </si>
  <si>
    <t xml:space="preserve">the deceased was assisting fellow worker to fix hydraulic mechanism of the truck,then reversed if to offload it then he struck the injured lying.     </t>
  </si>
  <si>
    <t xml:space="preserve">Mr. Motsoane was injured when his foot was caught between the rail and guard car wheel. he sustained a fracture to his left foot                      </t>
  </si>
  <si>
    <t xml:space="preserve">The injured was standing between two material cars on level station,when another car was hand trammed the cars collided and struck him                </t>
  </si>
  <si>
    <t>He was operating a winch when a rope came off from a drum, whilst attempting to put it back into a drum, his left index finger was caught between a dr</t>
  </si>
  <si>
    <t xml:space="preserve">Employee's foot was caught under spinning wheel of TMM.                                                                                               </t>
  </si>
  <si>
    <t xml:space="preserve">TMM's collided after one ran out of control.                                                                                                          </t>
  </si>
  <si>
    <t xml:space="preserve">Front End Loader overheated.Operator got on top of loader2 check leakes,when on top of latter radiator cab blow off.Warm water got into right eye.    </t>
  </si>
  <si>
    <t xml:space="preserve">He was busy changing the drill steel on the roofbolter when he pinched his finger between the boom of the support jack and the support plate.         </t>
  </si>
  <si>
    <t xml:space="preserve">The Utility vehicle runs out of control and struck him, while standing on the downside of the UV.                                                     </t>
  </si>
  <si>
    <t>He was in the process of blowing out the MG-sets with a 19mm air hose on Dragline, MG-sets was pulled into the risers of the Synchronous motor, result</t>
  </si>
  <si>
    <t>during the collision of two loco's the injured tried to escape and collide against the cylinder control box, causing him to fall down n foot caught be</t>
  </si>
  <si>
    <t xml:space="preserve">The jack slipped from the original position and his finger was caught in between.                                                                     </t>
  </si>
  <si>
    <t xml:space="preserve">While pushing the sanitation car, his finger was caught between the car and the station gate                                                          </t>
  </si>
  <si>
    <t xml:space="preserve">While riding in the guard car, the car fouled agaist the fallen rock, the car toppled over, injuring his foot                                         </t>
  </si>
  <si>
    <t xml:space="preserve">While standing close to the mono winch, a stick accidentally dropped down and fell on his foot                                                        </t>
  </si>
  <si>
    <t xml:space="preserve">While standing at the bull nose area, he was struck by a loco                                                                                         </t>
  </si>
  <si>
    <t>As per injured statement:I held a gate open</t>
  </si>
  <si>
    <t>The loco guard slipped and fell while walking next to the guard car.Trying to break his fall his hand was placed on the rail where it was overrun by t</t>
  </si>
  <si>
    <t xml:space="preserve">While attending to a break-down on an LHD, his right leg was run over by the LHD when the same moved                                                  </t>
  </si>
  <si>
    <t xml:space="preserve">While trying to get out of the way of an oncoming LHD, he was struck by another LHD which pinned him against the sidewall                             </t>
  </si>
  <si>
    <t>Whilst a tractor was passing by the bumper of the tractor hooked the sling as a result the slick pick up slack knock him from the ladder to the ground</t>
  </si>
  <si>
    <t xml:space="preserve">INJ FINGER WAS CAUGHT BETWEEN A PRESSURE PLATE AND SNACTCH BLOCK WHILST BUSY CUTTING CHOCKS FROM MONO WINCH ROPE.                                     </t>
  </si>
  <si>
    <t xml:space="preserve">INJ FINGER WAS CAUGHT BETWEEN MAN-CARRIAGE AND FOOTWALL WHILST RELAILING MAN CARRIAGE.                                                                </t>
  </si>
  <si>
    <t xml:space="preserve">Whilst the injured was busy coupling a hopper to a loader,he was pressed between the two units and sustained a fracture to his collar bone            </t>
  </si>
  <si>
    <t xml:space="preserve">The injured was uncoupling a hopper the pin got stuck &amp; in the process of releasing the pressure it was jammed between the hopper &amp; the set upright   </t>
  </si>
  <si>
    <t xml:space="preserve">Stationary train (Loco+hoppers) in close proximity of the toolbox started moving &amp; caught the door of the cabinet closing it on his foot &amp; lacerated  </t>
  </si>
  <si>
    <t>During tramming operations two battery locomotive collided with each other resulting in one of the loco operators being injured sustained a soft tissu</t>
  </si>
  <si>
    <t xml:space="preserve">A team was busy dismantling the tower crane when a hidraulic cylinder failed. The crane's lifting yolk fell about 9m before it wedge &amp; got stuck.     </t>
  </si>
  <si>
    <t xml:space="preserve">He was strudk by a stick which was dislodged by the scraper rope during cleaning operations.                                                          </t>
  </si>
  <si>
    <t xml:space="preserve">WHILST INJ WAS BUSY OPERATING A WINCH, THE BASE OF THE WINCH CAME LOOSE AND THE WINCH MOTOR STRUCK HIM ON HIS RIGHT LEG.                              </t>
  </si>
  <si>
    <t xml:space="preserve">WHILST INJ WAS STANDING ON TOP OF MUD BUILD IN THE HAULAGE, SHE SLIPPED AND FELL .                                                                    </t>
  </si>
  <si>
    <t xml:space="preserve">WHILST INJ WAS TOWING THE LOCOMOTIVE, HE WAS CAUGHT BETWEEN A MOVING LOCOMOTIVE ANS A SUPPORT RSJ BEAM.                                               </t>
  </si>
  <si>
    <t xml:space="preserve">THE INJURED'S HAND WAS CAUGHT BY THE CHARMEC RAILS WHILST LOWERING THE BASKET.                                                                        </t>
  </si>
  <si>
    <t xml:space="preserve">100-199 ton                                                                     </t>
  </si>
  <si>
    <t xml:space="preserve">Stacker                                                                         </t>
  </si>
  <si>
    <t xml:space="preserve">Man-carriage                                                                    </t>
  </si>
  <si>
    <t xml:space="preserve">While opening the cage door, Mr. Mosola's finger was pinched between the door and a hopper frame                                                      </t>
  </si>
  <si>
    <t xml:space="preserve">He was in the process of turning around to fill the knapsack containers; he slipped and fell from the rear end of the light delivery vehicle.         </t>
  </si>
  <si>
    <t xml:space="preserve">Whilst the loco was in motion he moved out the way &amp; bumped against the hopper anti-topping the next hopper pushed him against his shoulder.          </t>
  </si>
  <si>
    <t xml:space="preserve">While cleanig the grizzly ore with the KLHD bucket, the bucket struck the now injured                                                                 </t>
  </si>
  <si>
    <t xml:space="preserve">Whilst coupling a mechanical loader to a loco,Mr Seokamo was pressed btween the loader &amp; loco lamp bracket resulting in a contused chest.             </t>
  </si>
  <si>
    <t xml:space="preserve">WHILST INJ WAS BUSY COUPLING TWO MATERIAL CARS, HIS RIGHT HAND AND HIS LEFT FINGER WAS CAUGHT BETWEEN THE HANDLE AND OF THE COUPLER AND STEEL PIN.    </t>
  </si>
  <si>
    <t xml:space="preserve">WHILST ING GUARD EXITED THE BACK LOCO AND WANTED TO TRAVEL TOWARDS THE TIP, IN THE PROCESS INJ WAS CAUGHT BETWEEN THE HOPPER AND VENTILATION DOOR.    </t>
  </si>
  <si>
    <t xml:space="preserve">THE INJURED STOOD INSIDE THE CONNECTING CROSSCUT BETWEEN THE 2ND AND 3RD LAST HOPPER,THE 3RD HOPPER DOLLY WHEEN CAUGHT HIS FOOT BWTN S/WALL AND WHEEL </t>
  </si>
  <si>
    <t xml:space="preserve">INJ DISEMBARKED OUT OF THE MOVING LOCO GUARD CAR, HE SLIPPED AND FELL AND GOT TRAPPED UNDER THE BOGEY OF A HOPPER.                                    </t>
  </si>
  <si>
    <t>INJ WAS RUN OVER BY AN EMPTY HOPPER WICH INJ WAS HAND TRAMMING WHEN THE SAME HOPPER WAS STRUCK BY AN ONCOMMING LOCOMOTIVE.ABRASIONS BOTH FOREARMS,KNEE</t>
  </si>
  <si>
    <t xml:space="preserve">WHILST BUSY WITH CLEANING OPERATIONS WITH A LOADER, LOADER HOSE WAS PUT UNDER TENSION AND CAME  LOOSE FROM ITS SUPPOR.INJ WAS STRUCK ON HIS FOOT.     </t>
  </si>
  <si>
    <t>rail switches</t>
  </si>
  <si>
    <t>0307E1</t>
  </si>
  <si>
    <t>0301G2</t>
  </si>
  <si>
    <t>0301G3</t>
  </si>
  <si>
    <t>0308C2</t>
  </si>
  <si>
    <t>0-9 ton Haultruck</t>
  </si>
  <si>
    <t>0302A1</t>
  </si>
  <si>
    <t>0302A2</t>
  </si>
  <si>
    <t>Other (Specify)</t>
  </si>
  <si>
    <t xml:space="preserve">While decoupling the material cars at the station,his finger got caught between the two material cars and the tip of his index was amputated.         </t>
  </si>
  <si>
    <t xml:space="preserve">While spragging hoppers using a chain,his little finger caught between the chain and hopper wheel.                                                    </t>
  </si>
  <si>
    <t xml:space="preserve">Lamp cord hooked by the hopper scrall and he was pulled against the tipping ramp.                                                                     </t>
  </si>
  <si>
    <t xml:space="preserve">While operating a diesel loco,it derailed and he struck his face against the loco canopy.                                                             </t>
  </si>
  <si>
    <t xml:space="preserve">While climbing underneath a scraper rope,the winch was started and the rope struck him on his leg.                                                    </t>
  </si>
  <si>
    <t xml:space="preserve">Whilst coupling a drill carriage to a hopper,the injured was caught btween the carriage &amp; the hopper resulting in a fracture to both clavicles.       </t>
  </si>
  <si>
    <t xml:space="preserve">Whilst Tensioning a mono rope Mr Tasana was struck by a rock from the sidewall, resulting in a fractured right hip.                                   </t>
  </si>
  <si>
    <t>Whilst travelling in the guard hopper,the guard hopper derailed and he suustained injury to his wrist when he pressed with his hand against the sidewa</t>
  </si>
  <si>
    <t xml:space="preserve">While in the process of shunting hoppers, his right foot got caught between the footwall and a moving locomotive                                      </t>
  </si>
  <si>
    <t xml:space="preserve">While busy with cleaning operations, an oncomine loader derailed and struck him n his chest                                                           </t>
  </si>
  <si>
    <t xml:space="preserve">whilst in the process of rereiling an empty rail bogie half on the track by means of pinch bar,he left a pain in the lower back                       </t>
  </si>
  <si>
    <t xml:space="preserve">when the truck stoped a rock dislodged from the bucket of the shovel                                                                                  </t>
  </si>
  <si>
    <t xml:space="preserve">Whilst a 793 rigid frame haultruck was been reversed over the safety bern and rolled approximately 13m down the dump. The operator sustained bruising </t>
  </si>
  <si>
    <t xml:space="preserve">He was struck by the steering wheel of a drill rig on his left hand.                                                                                  </t>
  </si>
  <si>
    <t xml:space="preserve">He was busy removing the residual concrete, one of his teammate suddenly closed the chute and his finger got caught between two chute metals.         </t>
  </si>
  <si>
    <t xml:space="preserve">The top portions of the drill rig came down and strike him on his right thumb and ring finger.                                                        </t>
  </si>
  <si>
    <t xml:space="preserve">While transporting sticks, he got caught by scraper rope, he tried to balance by holding the scraper rope, his fingers got injured                    </t>
  </si>
  <si>
    <t xml:space="preserve">while coiling a winch rope the rope snapped and whiplashed causing the rope to hit the injured on his left thumb                                      </t>
  </si>
  <si>
    <t>The injured was removing the snatch block from a continuous rig chain, on the edge of the panel the rock from the accumulated ore rolled &amp; struck him.</t>
  </si>
  <si>
    <t xml:space="preserve">her back hit back caboose seat and sprained her back                                                                                                  </t>
  </si>
  <si>
    <t xml:space="preserve">winch operator was struck by winch rope on his lower leg whilst pulling it                                                                            </t>
  </si>
  <si>
    <t xml:space="preserve"> The brakes of the bakkie failed, driver lost control and struck service pipes, causing the canopy to rip off and struck the deceased on his head.    </t>
  </si>
  <si>
    <t xml:space="preserve">He slipped and fell with one foot on the rail and the loco went over the wheel                                                                        </t>
  </si>
  <si>
    <t xml:space="preserve">Whilst illegally operating a mini excavator, he lost control and drove into a trench.                                                                 </t>
  </si>
  <si>
    <t xml:space="preserve">Mr Noosi was assisting the team leader to move the rig when he sustained a laceration to the left upper arm and abrasion of the abdomen.              </t>
  </si>
  <si>
    <t>Mr Mosekiemang a miner was assisting in the re-railling when he slipped and his finger were caught between the re-railling device and mechanical loade</t>
  </si>
  <si>
    <t xml:space="preserve">Whilst in the process of re-railing a hopper,he installed a stick under the hopper to push the derailed hopper onto the rail.                         </t>
  </si>
  <si>
    <t xml:space="preserve">Try to pass through a confined space whebn he turned around he twisted his ankle.                                                                     </t>
  </si>
  <si>
    <t xml:space="preserve">His finger was pulled into a corner pulley of mono winch causing amputation of left index finger.                                                     </t>
  </si>
  <si>
    <t xml:space="preserve">Whilst positioning the drill head for the installation of roof bolt, she pinched her index finger between the handrail and the temporary jack.        </t>
  </si>
  <si>
    <t xml:space="preserve">While busy pulling a winch,a pack from the macc came loose and struck his finger.                                                                     </t>
  </si>
  <si>
    <t xml:space="preserve">Whilst unloading the locomotive material from the caboos the door closed and caught his thumb .                                                       </t>
  </si>
  <si>
    <t xml:space="preserve">Busy pulling out the tail rope that was stuck in the winch when the drum handle struck him on his wrist.                                              </t>
  </si>
  <si>
    <t>He was in the process of fitting two front wheels on aBell B30D articulated dump trck in the surface trackless workshop,whilst working underneath he w</t>
  </si>
  <si>
    <t xml:space="preserve">While re-railing a material car the person used a shackle to re rail a material car.                                                                  </t>
  </si>
  <si>
    <t xml:space="preserve">The injured was riding on a buffer of a loco, he lost his balance and struck his face against the battery cover.                                      </t>
  </si>
  <si>
    <t xml:space="preserve">WHILST OPERATING DUMP TRUCK, HE REVERSED TO GIVE LHD RIGHT OF WAY, HE MISJUDGED CUBBY AND DROVE OVER THE SIDEWALL, CAUSING THE DUMP TRUCK TO OVERTURN </t>
  </si>
  <si>
    <t xml:space="preserve">They were driving down the decline the bakkie brakes failed and it sped down the decline it hit the sidewall and overturned.                          </t>
  </si>
  <si>
    <t xml:space="preserve">Mr Ntsane was injured when his right index finger was caught between the door and frame causing an injury to his finger.                              </t>
  </si>
  <si>
    <t xml:space="preserve">Whilst trying to prevent the loco from derailling his finger got caught betweenthe loco and stick.                                                    </t>
  </si>
  <si>
    <t xml:space="preserve">Whilst changing the drill rod, his finger got caught between Pito clamp jaws                                                                          </t>
  </si>
  <si>
    <t xml:space="preserve">whilst busy with pre-use inspection,his finger was accidentally pinched between moving part of the bolter magazine frame and stationery part          </t>
  </si>
  <si>
    <t xml:space="preserve">loco jack slipped and caught his left middel finger causing injury                                                                                    </t>
  </si>
  <si>
    <t>Whilst pushing a material car screen which was loaded inside the matrial was struck by a cable hanging from the hang wall and was pushed backwards and</t>
  </si>
  <si>
    <t>He was coupling the safety chain between two hoppers the loco moved and his finger was caught between the chain link and the coupling hook of the hopp</t>
  </si>
  <si>
    <t xml:space="preserve">LDV                                                                             </t>
  </si>
  <si>
    <t>In the process of pushing cars, the injured walked next to the material cars and was subsequently trapped between one of the material cars and the sid</t>
  </si>
  <si>
    <t xml:space="preserve">while sitting on the ventilation pipe, a scraper hooked onto a rock, the tensiong increased , tsling eyebolt wedge dislodged and struck  him.         </t>
  </si>
  <si>
    <t xml:space="preserve">Whilst removing a drill bit from the drill steel, using a hammer, he hit his left index finger witha hammer.                                          </t>
  </si>
  <si>
    <t xml:space="preserve">The injured was operation a winch when he was struck by a loose strand on the scraper rope                                                            </t>
  </si>
  <si>
    <t xml:space="preserve">As he was pushing a material car into the conveyance he did not notice that the shafts gates where not properly open,he pushed the car and his finger </t>
  </si>
  <si>
    <t xml:space="preserve">Bell B 25L Dump truck driver bumped his head against steering wheel.Sustained laceration to foreheadn fractured right orbet.                          </t>
  </si>
  <si>
    <t xml:space="preserve">Whilst driving manitor down decline, operator struck sidewall.                                                                                        </t>
  </si>
  <si>
    <t xml:space="preserve">Bucket arm of skid steer lowered onto employee's arm.                                                                                                 </t>
  </si>
  <si>
    <t xml:space="preserve">Slipped and fell and so the guard hopper wheel struck him against his foot.                                                                           </t>
  </si>
  <si>
    <t xml:space="preserve">While carrying explosives by hand,she lost her balance and grabbed the monorope and was struck by the corner wheel pulley.                            </t>
  </si>
  <si>
    <t xml:space="preserve">INJ FINGER WAS CAUGHT BETWEEN CHAIR AND FORKLIFT WHILST CLEANING THE SAME.                                                                            </t>
  </si>
  <si>
    <t xml:space="preserve">OVERRUN BY BOGEY WHEEL WHILST COUPLING MECHINICAL LOADER TO THE BOGEY.                                                                                </t>
  </si>
  <si>
    <t xml:space="preserve">While moving up the raise, the raise rig wheel caught his left hand ring finger causing an amputation to the tip of the finger                        </t>
  </si>
  <si>
    <t xml:space="preserve">The roof bolter spanner trammed partially over his foot this resulted in a fracture to his right foot big toe.                                        </t>
  </si>
  <si>
    <t xml:space="preserve">His left foot got caught between the platform &amp; cabin door.                                                                                           </t>
  </si>
  <si>
    <t xml:space="preserve">Struck by an eyebolt pin which dislodged during scraping operations                                                                                   </t>
  </si>
  <si>
    <t xml:space="preserve">He sustained a foreign body in his left eye as he was operating a drill jig when a air pocket was intersected in the south haulage.                   </t>
  </si>
  <si>
    <t>THE INJURED AND HIS CO-WORKER WERE BUSY INSTALLING A GULLY PACK ON THE TOE OF THE PANEL WHEN THE FACE WINCH WA OPENED AND THE SCRAPER ROPE STRUCK 2 EM</t>
  </si>
  <si>
    <t xml:space="preserve">in attempting to clean the screen that needs to be repaired,her foot slipped and her safety boot got cought in a hole in the screen                   </t>
  </si>
  <si>
    <t xml:space="preserve">While cleaning the winze, a scraper rope came out between the winch drum guard and caught him on his left hand thumb                                  </t>
  </si>
  <si>
    <t xml:space="preserve">While observing the forklift operator offloading mine pole, his left ankle was bumped by the wheel of the forklift                                    </t>
  </si>
  <si>
    <t xml:space="preserve">While drilling holding down bot holes in a cubby, the snatch block pin came out of the hanging wall, ausing the scraper to strike him                 </t>
  </si>
  <si>
    <t xml:space="preserve">The injured was busy repairing a winch rope,while the injured was rolling the drum with the rope a piece came loose &amp; hit him under the upper lip.    </t>
  </si>
  <si>
    <t xml:space="preserve">The injured was pushing a material car by hand when a car from behind struck him on his right,he sustained a fracture of the fourth metatarsal        </t>
  </si>
  <si>
    <t xml:space="preserve">Whislt removing the sprag chain underneath the hopper wheel, his finger was nipped between the frame of the hopper &amp; chain.                           </t>
  </si>
  <si>
    <t xml:space="preserve">Mr. Velelo was injured while uncoupling man carriage.                                                                                                 </t>
  </si>
  <si>
    <t xml:space="preserve">Wile preparing to charge up, his co- worker stumled over loose rocks, pressing the control lever, that caused the cassette to move,injuring him       </t>
  </si>
  <si>
    <t>His hand got caught between bucket of dump truck n chassis of trailer.He tried 2 close bucket cover when operator tilted bucket 2 its normal position.</t>
  </si>
  <si>
    <t xml:space="preserve">a scrper winch operator was splicing a scraper rope  when the rope struck him on his left cheek                                                       </t>
  </si>
  <si>
    <t xml:space="preserve">Mr  S.M.  Morema's left thumb was injured when it got caught betwwen the shackle and the loco buffer.                                                 </t>
  </si>
  <si>
    <t xml:space="preserve">While uncoupling two hoppers,the guards foot was caught underneath the buffer and the hopper.                                                         </t>
  </si>
  <si>
    <t>While standing next to a strike gully winch,a centre gully winch,scraping a slab lagging up into the cubby,struck a mining pole and his heel was caugh</t>
  </si>
  <si>
    <t xml:space="preserve">A ventilation pipe,loaded on a material car,struck him against his leg as he was walking.                                                             </t>
  </si>
  <si>
    <t xml:space="preserve">The injured was trying to loosen the nut on the hook of the LHD the skid moved frward &amp; pinned him down btwn the LHD.                                 </t>
  </si>
  <si>
    <t xml:space="preserve">He was bumped by the stone dust trailer,fell and sustained a fracture to his elbow.                                                                   </t>
  </si>
  <si>
    <t>the injured and winch operator opened the panel.on her arival people were working the entrance of ASG.the injured waited but driver forgot to give sig</t>
  </si>
  <si>
    <t xml:space="preserve">While disconnecting loco from hoppers, he was caught between the hopper and the tipping ramp.                                                         </t>
  </si>
  <si>
    <t xml:space="preserve">Struck by carriage door whilst opening it                                                                                                             </t>
  </si>
  <si>
    <t xml:space="preserve">THE CONNECTING CABLE FAILED CAUSING THE LOCO DRIVER TO TAKE ACTION EVASIVE ACTION AND IN THE PROCESS HE INJURED HIS RIBS.                             </t>
  </si>
  <si>
    <t xml:space="preserve">INJ WAS BUSY SPLICING SCRAPER ROPE WHEN HE STEPPED INTO A LOOSE STRAND WHICH PIERCE INTO HIS FOOT.                                                    </t>
  </si>
  <si>
    <t xml:space="preserve">His right foot was caught between the jet fan and side wall.                                                                                          </t>
  </si>
  <si>
    <t xml:space="preserve">The winch barricade was knocked upwards out its  support bracket and the back of the barricade struck the injured in hius face.                       </t>
  </si>
  <si>
    <t xml:space="preserve">The injured tried to remove ore with my hand,whilst i was removing the ore a rock rolled off the overfilled hopper &amp; struck him on hand.              </t>
  </si>
  <si>
    <t xml:space="preserve">Whilst an overhead crane was lifting a hydraulic cylinder the Rod fell on employee's left foot that was standing next to the load 2 guide it.         </t>
  </si>
  <si>
    <t>He placed arm between chains underneath chain pulley when they said operator can move the chuck up.Pulley pulled arm in causing laceration &amp; broke arm</t>
  </si>
  <si>
    <t xml:space="preserve">The man cage detached from the telescopic boom handler and the man cage dropped 4 meters to the ground and struck them.                               </t>
  </si>
  <si>
    <t xml:space="preserve">He was assisting to insert drill rods into a Horizontal exploration hole, his left hand was caught between the drill chuck unit and drill guide.      </t>
  </si>
  <si>
    <t xml:space="preserve">While assisting the loco operators to remove a loco battery, the injured pinched his fingers between loco and battery and loco's canopy               </t>
  </si>
  <si>
    <t xml:space="preserve">He was caught between the utility vehicle and a mechanical broom in the vicinity.                                                                     </t>
  </si>
  <si>
    <t xml:space="preserve">He was busy working on Articulated Dump truck putting in the articulation pin and his left hand was crushed between the ADT.                          </t>
  </si>
  <si>
    <t xml:space="preserve">Whilst pulling busy forks to place them on the right position, his left thumb was pinched by fork/arm.                                                </t>
  </si>
  <si>
    <t xml:space="preserve">There were busy filling oil into the CM using a Shuttle car and in the process her left foot was pinched between the S/car canopy platforms.          </t>
  </si>
  <si>
    <t xml:space="preserve">Whilst removing the H-frame lock pin on the left hand side of the LHD it came loose and struck him on his left eye.                                   </t>
  </si>
  <si>
    <t xml:space="preserve">INJ'S FOOT WAS CAUGHT BETWEEN SIDEWALL AND THE WINCH WHILST MOVING BY MEANS OF A CHAINBLOCK.                                                          </t>
  </si>
  <si>
    <t xml:space="preserve">INJ ACCIDENTLY GAVE A SIGNAL TO THE DRIVER, DRIVER REACTED ON THE SIGNAL AND PUSHED THE LOCO BACKWARDS. CAUSING THE DOLLY WHEEL RUN OVER INJ BIG TOE. </t>
  </si>
  <si>
    <t xml:space="preserve">WHILST INJ WAS BUSY HELD ONTO THE TIMBER CAR WITH HIS LEFT HAND,AS THE LOCO MOVED BACKWARDS, INJRED'S FINGER WAS CAUGHT BETWEEN TIMBER AND M/CAR.     </t>
  </si>
  <si>
    <t xml:space="preserve">While barring down onstruction, ore dislodged under gravity, he took evasive action and his foot was exposed to fins of the radial door               </t>
  </si>
  <si>
    <t xml:space="preserve">Ezekiel was drilling instope roofbolts in the panel.the machine jumper got stuck in the hole .the jumper struck Ezikiel on his right index finger .   </t>
  </si>
  <si>
    <t xml:space="preserve">while climbing over a farm gate,he slipped and hit his knee on the farm gate causing fracture                                                         </t>
  </si>
  <si>
    <t xml:space="preserve">Injured jumped over the scraper that was parked in the gully and his foot got caught against the scraper.                                             </t>
  </si>
  <si>
    <t xml:space="preserve">HIS LEFT BIG TOE GOT CAUGHT BETWEEN THE STABILIZING JACK FOOTWALL WHILE BOLTER REPOSITION AND EXTEND THE STEBILIZER                                   </t>
  </si>
  <si>
    <t xml:space="preserve">This mat pack pressed his left leg against the installed mat.                                                                                         </t>
  </si>
  <si>
    <t xml:space="preserve">He parked his machine for the shift change and in the process of dismounting his machine his foot slipped resulting in him falling to the ground.     </t>
  </si>
  <si>
    <t xml:space="preserve">Whilst tramming the drill rig and not standing on the supplied pedestal his foot got caught between the sidewall and the pedestal.                    </t>
  </si>
  <si>
    <t xml:space="preserve">His head was caught between the last hopper and the rock prop where the space between a rock prop and the hopper was 0,3m                             </t>
  </si>
  <si>
    <t xml:space="preserve">travelling next to the mono rope from his working place mono rope struck him on his ankle.                                                            </t>
  </si>
  <si>
    <t xml:space="preserve">While after coupling a matrial car,she walked between the cars and a car derailed and struck her.                                                     </t>
  </si>
  <si>
    <t xml:space="preserve">Ran over by an LHD on his foot whilst pumping water on the ASD                                                                                        </t>
  </si>
  <si>
    <t xml:space="preserve">the injured was standing on the wrong side of a approaching lhd the lhd dragged a tool box and the injured causing a fracture to the ankle            </t>
  </si>
  <si>
    <t xml:space="preserve">whilst standing next to the rear end of a broken doen LHD, he was struck by the body work of the LHD when it articulated                              </t>
  </si>
  <si>
    <t xml:space="preserve">Truck slowed down,bakkie following truck with passengers,bumped back of truck resulting a passenger of bakkie sustain a fracture of vertebra of neck. </t>
  </si>
  <si>
    <t xml:space="preserve">Struck by LHD                                                                                                                                         </t>
  </si>
  <si>
    <t xml:space="preserve">while assisting collaring a hole the jumper slipped against sidewall his right palm was pinched between the sidewall and the jumper                   </t>
  </si>
  <si>
    <t xml:space="preserve">while cleaning he took an unsafe position against the face,at the toe of the panel he was struck by a scraper                                         </t>
  </si>
  <si>
    <t>Hoppers that were being pushed into the south drive struck  loco that was statio,This Loco in turn struck the loader and the loader struck the injury.</t>
  </si>
  <si>
    <t xml:space="preserve">While installing a snatch block, the other winch driver started operating his winch, his finger got caught between snatchblodk and the winch.         </t>
  </si>
  <si>
    <t xml:space="preserve">While barring infront of the gully rocks fell on the scraper rope &amp; the rope lift up and struck him on his chest.                                     </t>
  </si>
  <si>
    <t xml:space="preserve">Whilst attempting to sprag a hopper his finger was caught under the hopper wheel.                                                                     </t>
  </si>
  <si>
    <t xml:space="preserve">While pushing a material car at the station area,she was struck by a hopper that came from behind.                                                    </t>
  </si>
  <si>
    <t xml:space="preserve">He drove his machine over the edge of the high wall and he was fatally injured.                                                                       </t>
  </si>
  <si>
    <t xml:space="preserve">While trying to put an explosive inside a box, a rock dislodged, he tried to run away and his left finger got caught by the barrier chain             </t>
  </si>
  <si>
    <t xml:space="preserve">Driver fell asleep whilst hauling on the haul road and collided into a stationary haul truck                                                          </t>
  </si>
  <si>
    <t xml:space="preserve">the hopper started moving on th track.to stop the momentum the injured tried to place a loco shackle pin between the wheel and the track. as the      </t>
  </si>
  <si>
    <t>THE INJURED WAS LOADING A BROCKEN LIP INTO THE BUCKET OF LHD IT SLIPPED AND FELL TO THE GROUND CATCHING RIGHT HAND SMALL FINGER TIP BETWEEN THE ROCK O</t>
  </si>
  <si>
    <t xml:space="preserve">the injured was trapped between two explosive cars resulting in an injury                                                                             </t>
  </si>
  <si>
    <t xml:space="preserve">While pulling a broken scraper rope, the handle of one of the drums fell down, his left lower  leg was caught by the rope against the drum            </t>
  </si>
  <si>
    <t xml:space="preserve">his left lower leg was caught between the stop block and the empty material car                                                                       </t>
  </si>
  <si>
    <t xml:space="preserve">The door on the loco that covers the loco conroller hit his left finger was caught between door and loco frame                                        </t>
  </si>
  <si>
    <t xml:space="preserve">he was strucked by eyebolt pin that detached from the rigging chain inside stope gully,he substain a laceration on his skull                          </t>
  </si>
  <si>
    <t xml:space="preserve">The now deceased was pressed by derailed hopper against the sidewall.                                                                                 </t>
  </si>
  <si>
    <t>Removed the chain sprag from the hopper wheel when the hooper moved slightly and in the process his fingers was nipped between the chain sprag and hop</t>
  </si>
  <si>
    <t xml:space="preserve">20-99 ton                                                                       </t>
  </si>
  <si>
    <t xml:space="preserve">While standing on the side, next to the 4th and 5th hoppers, while they were tipping ore, he slipped and slid underneath the hoppers.                 </t>
  </si>
  <si>
    <t xml:space="preserve">He was struck by a winch rope whilst standing next to the c/gully                                                                                     </t>
  </si>
  <si>
    <t xml:space="preserve">WHILST COUPLING/UNCOUPLING INJ WAS CAUGHT BETWEEN THE GUARD VAN AND MECHINICAL CAM LOCK JACK.                                                         </t>
  </si>
  <si>
    <t xml:space="preserve">INJ PULLED HIS BACK MUSCLE WHILE PULLING ON AIR HOSES IN THE GULLY.                                                                                   </t>
  </si>
  <si>
    <t xml:space="preserve">HE WAS BUSY TESTING A TIP REMOTE CONTROL AT 113/33 MAIN TIP, HIS RIGHT HAND FINGER WERE CAUGHT BY THE UNFOLDING  HOPPER.                              </t>
  </si>
  <si>
    <t xml:space="preserve">While busy operating the signalling device,the scraper struck him on his big toe.                                                                     </t>
  </si>
  <si>
    <t xml:space="preserve">HIs finger was pinched between the shackel and pin while coupling a hopper                                                                            </t>
  </si>
  <si>
    <t xml:space="preserve">He was operating the loco during clearing operationswith a chemical loader,the loader bumped the hoppers causing it to bump the loco.                 </t>
  </si>
  <si>
    <t xml:space="preserve">Coal cutter drove over injured's right foot causing multiple injuries.                                                                                </t>
  </si>
  <si>
    <t xml:space="preserve">Struck on upper arm by a dislodged pipe.                                                                                                              </t>
  </si>
  <si>
    <t xml:space="preserve">They were travelling in an LDV down the incline shaft when the driver lost control of the vehicle and it continued down the incline and collided wall </t>
  </si>
  <si>
    <t xml:space="preserve">She was driving a dyna at travelling road; she lost concentration and bumped the pillar.                                                              </t>
  </si>
  <si>
    <t xml:space="preserve">INJURED WAS MOVING SCRAPPER S 6 TO SLUSHER GULLY WHEN HE LOST CONTROL OF THE PINCH BAR AND HE STRUCK HIS FINGER AGAINST FOOTWALL.                     </t>
  </si>
  <si>
    <t xml:space="preserve">WHILE LOADING STAINLESS STEEL 18 VALVE ONTO TRUCK, VALVE LOWERED ONTO RIGHT FOOT.                                                                     </t>
  </si>
  <si>
    <t xml:space="preserve">The injured's right hand got caught between the edge of the bowl and tailgate injuring his right thumb.                                               </t>
  </si>
  <si>
    <t xml:space="preserve">Whilst climbing into a impact roller cab, the door moved, in attempt to move out of harm's way, he twisted his body &amp; dislocated his right shoulder.  </t>
  </si>
  <si>
    <t xml:space="preserve">the jumper extractor pulled out from the jumper and caused sundulela to bump his chin against the jumper                                              </t>
  </si>
  <si>
    <t xml:space="preserve">While connecting the loader to the loco, the loader wheel ran over his left foot                                                                      </t>
  </si>
  <si>
    <t>Other</t>
  </si>
  <si>
    <t xml:space="preserve">The loco hopper rolled over his foot                                                                                                                  </t>
  </si>
  <si>
    <t xml:space="preserve">His foot was trapped between boom, back plate of the engine compartment and roll bar                                                                  </t>
  </si>
  <si>
    <t xml:space="preserve">His fingers got caught between the loco battery and loco chassis whilst tramming at 16 west 85 box                                                    </t>
  </si>
  <si>
    <t xml:space="preserve">while assisting the loco operator to remove the a loco battery, his fingers was pinched between the loco battery and the loco's canopy                </t>
  </si>
  <si>
    <t xml:space="preserve">He was standing on the platform on the RAM single boom roof-bolter and he raised his left hand and sustained a cut to the inside of his ring finger.  </t>
  </si>
  <si>
    <t xml:space="preserve">He bumped by a dump truck whilst sitting inside MPV.                                                                                                  </t>
  </si>
  <si>
    <t xml:space="preserve">rope of the centre gully caught his leg                                                                                                               </t>
  </si>
  <si>
    <t xml:space="preserve">Whilst the injured was transporting 22kg rails on a horn car a rail toppled over and pinched his fingers                                              </t>
  </si>
  <si>
    <t xml:space="preserve">While busy with couling operations,she was caught between a hopper and a material car.                                                                </t>
  </si>
  <si>
    <t xml:space="preserve">His finger got caught between the column and the air grading on the car                                                                               </t>
  </si>
  <si>
    <t xml:space="preserve">while assisting a trainee with practical exposure on the forklift, he sustained injury to his right foot                                              </t>
  </si>
  <si>
    <t xml:space="preserve">Whilst assisting forklift operator to unstuck the pin on the truck side doors his finger got amputated                                                </t>
  </si>
  <si>
    <t xml:space="preserve">He was driving a tipper truck, loaded with ore, the truck overturned resulting in a hairline fracture to the lower fibula.                            </t>
  </si>
  <si>
    <t xml:space="preserve">Whilst busy uncoiling a scraper rope from the winch drum, the winch handle fell and struck him on his left cheekbone.                                 </t>
  </si>
  <si>
    <t xml:space="preserve">While the machine was standing on the tyres at the break test, he stepped on the protruding rock on top of the tyre and sprained his back             </t>
  </si>
  <si>
    <t xml:space="preserve">the now injured was cuaght between a material car and MPV operator release the park and the MPV articulated                                           </t>
  </si>
  <si>
    <t xml:space="preserve">Loco chassis slid over his foot                                                                                                                       </t>
  </si>
  <si>
    <t xml:space="preserve">while operating a winch, the scraper rope broke, resulting into winch handle injurin ghim on his wrist                                                </t>
  </si>
  <si>
    <t xml:space="preserve"> The injured was pulling the fan over the scraper, the scraper slipped down &amp; struck  the injured on his left ankle.                                  </t>
  </si>
  <si>
    <t xml:space="preserve">He was in the process of loading a material trailer in the cage and he pinched his right hand thumb between the A-frame and the cage structure.       </t>
  </si>
  <si>
    <t xml:space="preserve">A LDV runs out of control towards the decline shaft, hit the plinth of conveyor and the vehicle overturned.                                           </t>
  </si>
  <si>
    <t xml:space="preserve">Rocker arm shovel(boesman)                                                      </t>
  </si>
  <si>
    <t xml:space="preserve">He claimed that he was struck by the guard car from behind. injuring his lower leg.                                                                   </t>
  </si>
  <si>
    <t xml:space="preserve">Struck by locomotive.                                                                                                                                 </t>
  </si>
  <si>
    <t>He was busy installing a roof bolt, he noticed that the roof bolt was bent, he tried to lower the spanner &amp; it broke into 3 pieces &amp; a piece struck hi</t>
  </si>
  <si>
    <t xml:space="preserve">He jumped out of the way &amp; landed on the ground injuring himself.                                                                                     </t>
  </si>
  <si>
    <t xml:space="preserve">The now deceased was fatally injured by a hopper                                                                                                      </t>
  </si>
  <si>
    <t xml:space="preserve">While lifting a machine hose which was on top of the winch rope, the winch started and pulled his hands into the corner pulley                        </t>
  </si>
  <si>
    <t xml:space="preserve">Struck by a scraper rope on his left foot whilst stepping over same                                                                                   </t>
  </si>
  <si>
    <t xml:space="preserve">While repositioning the capstan winch manila rope, his finger got caught in between the rope and teh roller                                           </t>
  </si>
  <si>
    <t xml:space="preserve">He accidently bumped the hydraulic lever with his rescue pack, which caused the catch to close and nip his right hand ring finger.                    </t>
  </si>
  <si>
    <t xml:space="preserve">While Mr. Cumbe was  coupling the loader to the hopper he nipped his finger between the shackle and the buffer.                                       </t>
  </si>
  <si>
    <t xml:space="preserve">Whilst the injured was turning the motor off the handle of the clutch band struck him against the clutch band.                                        </t>
  </si>
  <si>
    <t xml:space="preserve">When winch started, the handle fell down and caught his finger between handle and drum guard.                                                         </t>
  </si>
  <si>
    <t xml:space="preserve">the battery car ran over his fingers                                                                                                                  </t>
  </si>
  <si>
    <t xml:space="preserve">STRUCK BY STICK WHILST CLOSING HOPPER TIP MECHANISM.                                                                                                  </t>
  </si>
  <si>
    <t xml:space="preserve">While travelling in centre gully,he twisted his ankle and preventing himself from falling,he grabbed onto the momo-rope.                              </t>
  </si>
  <si>
    <t xml:space="preserve">Whilst on his way to remove the CM cable he slipped and bump his knee against the cable arm.                                                          </t>
  </si>
  <si>
    <t xml:space="preserve">FOOT CAUGHT BY HOPPER WHILST OPENINGVETILATION.                                                                                                       </t>
  </si>
  <si>
    <t xml:space="preserve">WHILS INJ WAS BUSY WITH CLEANING OPERATIONS, A SNATCHBLOCK COME OUT AND STRUCK HIM ON HIS HEAD.                                                       </t>
  </si>
  <si>
    <t xml:space="preserve">Whilst attempting to couple a hopper, his finger got caught between the buffer and the coupling shackle.                                              </t>
  </si>
  <si>
    <t xml:space="preserve">An LHD hit an employee on his left lower hip.                                                                                                         </t>
  </si>
  <si>
    <t xml:space="preserve">Jack lever hit employee on right jaw.                                                                                                                 </t>
  </si>
  <si>
    <t xml:space="preserve">while forcing the shaft gate open to allow the material  car to past through his finger got caught between the gate an the timber on the car          </t>
  </si>
  <si>
    <t xml:space="preserve">While coupling a derailed guard car, his head was caught between a hopper and guard car                                                               </t>
  </si>
  <si>
    <t xml:space="preserve">While re-training the belt, the rocks hit the guard planks, injuring him                                                                              </t>
  </si>
  <si>
    <t xml:space="preserve">The Feeder breaker slipped and hooked the roof bolt machine causing it to swing and trap the operator, who was on his way to the driver's cab         </t>
  </si>
  <si>
    <t>He was walking between the feeder breaker and a parked front end loader &amp; the feeder breaker bumped the parked front end loader, resulted in an injury</t>
  </si>
  <si>
    <t>He was busy installing support when his left hand glove got caught by the rotating drill steel &amp; resulted into multiple lacerations &amp; dislocated finge</t>
  </si>
  <si>
    <t xml:space="preserve">While travelling in a guard car, it derailed, he stayed in the car and his lamp battery injured his hip                                               </t>
  </si>
  <si>
    <t xml:space="preserve">While attempting to pull ore, he was struck by a rig chain as he sat in an unsafe area                                                                </t>
  </si>
  <si>
    <t xml:space="preserve">Whilst splicing a scraper rope,close to the scrapper which was wedged between the sides of gully it became loose &amp; struck him on his left thigh       </t>
  </si>
  <si>
    <t>The now injured was busy lining up battery cradle to connect to the battery tanker,her assistant pushed the cradle on the other side &amp; her finger caug</t>
  </si>
  <si>
    <t xml:space="preserve">Whilst busy with scraping operation the scraper got stacked,he attempted to free the scraper rope it snapped &amp; struck him on the face.                </t>
  </si>
  <si>
    <t xml:space="preserve">While removing a snatchblock from the sling eyebolt, he lost his balance, his hand was caught between the eyebolt and snatchblock                     </t>
  </si>
  <si>
    <t xml:space="preserve">the rig chain that was under tension came loose and hit him on ribs causing the injury                                                                </t>
  </si>
  <si>
    <t xml:space="preserve">was caught between the materials cars while trying to couple them with a chain                                                                        </t>
  </si>
  <si>
    <t xml:space="preserve">While busy with scraper cleaning in the gully  he was struck by a shackle.                                                                            </t>
  </si>
  <si>
    <t>Mr. Lebelo was travelling on the chairlift when he was struck by another chair that slid down the rope. he sustained puncture wound to the right finge</t>
  </si>
  <si>
    <t xml:space="preserve">Whilst fastening the face scraper wich ropes against support, Mr. Mothibeli was struck by the gully wich ropes.                                       </t>
  </si>
  <si>
    <t xml:space="preserve">Whilst attempting to the tip a load into the bin the engine stalked and run backwards and owner turner.                                               </t>
  </si>
  <si>
    <t xml:space="preserve">While coupling a material car to a hopper,his arm was struck by a pipe against a hopper.                                                              </t>
  </si>
  <si>
    <t xml:space="preserve">While walking in the path of the LHD that was approaching the tipping area, he was struck by an LHD                                                   </t>
  </si>
  <si>
    <t xml:space="preserve">Struck by a stick dislodged by a scrapper winch rope whilst giving signals to the center gully winch operator.                                        </t>
  </si>
  <si>
    <t xml:space="preserve">While trying to cross the road way from the thickeners into th walkway, he got bumped by a Forklift carrying a stillage full of SLR sludge            </t>
  </si>
  <si>
    <t xml:space="preserve">While attempting to turn over an upside down scraper,his ring finger got caught between the scraper and a rock.                                       </t>
  </si>
  <si>
    <t>He was standing in the step over,when the scraper winch was in motion,his foot was snagged by a coil in the scraper rope and pressed against a timber.</t>
  </si>
  <si>
    <t xml:space="preserve">Personnel transporter                                                           </t>
  </si>
  <si>
    <t xml:space="preserve">Whilst the injured was uncoupling two full hoppers his finger was caught between the two hopper buffers.                                              </t>
  </si>
  <si>
    <t xml:space="preserve">Whilst busy pushing a full hopper, his right hand index finger got caught between the hopper wheel and the sprag.                                     </t>
  </si>
  <si>
    <t xml:space="preserve">He was inspecting the cross shaft bushes of a Shuttle car and his left arm was caught between the body and flight bar.                                </t>
  </si>
  <si>
    <t xml:space="preserve">He was assisting the shuttle car operator to remove a large piece of coal that had wedged under the shuttle car cab and his finger was caught.        </t>
  </si>
  <si>
    <t xml:space="preserve">He jumped off the steps of a haul truck and twisted his right angle.                                                                                  </t>
  </si>
  <si>
    <t xml:space="preserve">WHILST UNCOUPLING THE MAN CARRIAGES HIS RING FINGER WAS CAUGHT BETWEEN.                                                                               </t>
  </si>
  <si>
    <t>Endless rope vehicle</t>
  </si>
  <si>
    <t>Chair lift</t>
  </si>
  <si>
    <t>Mono-rail installation</t>
  </si>
  <si>
    <t>0304A1</t>
  </si>
  <si>
    <t>Hand tramming</t>
  </si>
  <si>
    <t>Mechanical loaders: all mines (trackless)</t>
  </si>
  <si>
    <t>0303C1</t>
  </si>
  <si>
    <t>0303C2</t>
  </si>
  <si>
    <t>Gathering arm coal loader</t>
  </si>
  <si>
    <t>THE ENGINE STALLED WHEN GOING UP THE INCLINE, THE HYDROSTATIC BRAKES APPLIED, INJ SKIDDED BACKWARDS, THE VECHILE OVERTURNED DUE TO NAGATIVE EMBANKMENT</t>
  </si>
  <si>
    <t xml:space="preserve">WHILST BUSY LEVELING THE AREA AROUND THE TRAILINGS DUMP, DUE TO THE BEES BEING DISTURBED AT THAT TIME, INJ WAS STUNG BY A BEE AND JUMP OG THE DOZER.  </t>
  </si>
  <si>
    <t xml:space="preserve">WHILST INJ WAS BUSY CHECKING THE E-CAM OF THE SKIP, THE BATTERY BOX LID FELL ONTO HIS RIGHT HAND CAUSING A ;ACERATION TO THE INSIDE OF HIS HAND.      </t>
  </si>
  <si>
    <t xml:space="preserve">While coupling hoppers, he used his right foot to uplift the shackle to get into the buffer, his foot was caught between the two buffets              </t>
  </si>
  <si>
    <t xml:space="preserve">his left foot was squezed between the travers car and the stop block                                                                                  </t>
  </si>
  <si>
    <t xml:space="preserve">while walking, he stepped on apiece of coal then he slipped and fell                                                                                  </t>
  </si>
  <si>
    <t>After refueling a water pump, He was holding on to the inside of TLB door, then the driver closed the door and pinched his left hand ring and middle f</t>
  </si>
  <si>
    <t xml:space="preserve">During the process his right finger got trapped betw. either the sling or hook. he sufeeered an amputation through middle phalanges 4th digit.        </t>
  </si>
  <si>
    <t xml:space="preserve">He was struck by a dozer. Unfortunately he succumbed to his injuries and passed away.                                                                 </t>
  </si>
  <si>
    <t xml:space="preserve">While the LHD was going around a corner at the updip stope, he struck the now deceased.                                                               </t>
  </si>
  <si>
    <t>Injured was sitting against the side wall shielding herself with a metal sheet. When LHD returned it accidently bumped the steel plate causing injury.</t>
  </si>
  <si>
    <t xml:space="preserve">He was removing spillage on the roadway with an LHD, in the process his right foot was caught between the sidewall and the cabin of LHD paddles.      </t>
  </si>
  <si>
    <t xml:space="preserve">He bumped his head against the right side window of an ADT causing laceration to the right side of his head.                                          </t>
  </si>
  <si>
    <t>A Front End Loader operator collided with a Compactor on the main road from the Mine entrance to opencast workings and sustained fractured on his leg.</t>
  </si>
  <si>
    <t xml:space="preserve">He was busy coupling hoppers to a locomotive and his left hand thumb got caught between the locomotive buffer and shackle.                            </t>
  </si>
  <si>
    <t xml:space="preserve">struck on his right ankle by winch                                                                                                                    </t>
  </si>
  <si>
    <t xml:space="preserve">His leg was caught between teh gum plank and footwall in a winch chamber of which the barricade was struck by a LHD                                   </t>
  </si>
  <si>
    <t xml:space="preserve">he jumped out the cab resulting in a fractured left leg and cracked left upper arm                                                                    </t>
  </si>
  <si>
    <t xml:space="preserve">Whilst the injured was changing scraper he pulled the scraper &amp; scraper mistakenly pulled the stick out which then struck him.                        </t>
  </si>
  <si>
    <t xml:space="preserve">while standing on the tipping ramp to bar a rock, the rock came loose, causing a hopper to move, his foot got caught between the hopper and tip ramp  </t>
  </si>
  <si>
    <t xml:space="preserve">His fingers were caught between the draw bar and coulping pin handles, he sustained amputation of the right index finger and fractured middle finger  </t>
  </si>
  <si>
    <t xml:space="preserve">While riding on a buffer of an overloaded hopper, he was struck by a rock which fouled against  a box platform, causing him to fall from a buffer     </t>
  </si>
  <si>
    <t xml:space="preserve">The injured slipped and fell with his left foot under the wheel of the loader.                                                                        </t>
  </si>
  <si>
    <t xml:space="preserve">While switching the rail switch, his thumb got caught between blade and switch                                                                        </t>
  </si>
  <si>
    <t xml:space="preserve">During coupling of material cars, his finger was caught between the buffer and shackle                                                                </t>
  </si>
  <si>
    <t xml:space="preserve">While splicing the winch rope, his finger was caught between the ropes as he removed the marlin spike                                                 </t>
  </si>
  <si>
    <t xml:space="preserve">WHILST COUPLING A HOPPER MR P MOLOTO'S FINGER WAS CAUGHT BETWEEN THE COUPLING AND BUFFER                                                              </t>
  </si>
  <si>
    <t xml:space="preserve">Boilermaker fell from structure while unblocking a block chute at box front.                                                                          </t>
  </si>
  <si>
    <t xml:space="preserve">Hit by scraper on his foot                                                                                                                            </t>
  </si>
  <si>
    <t xml:space="preserve">He was removing a stuck shuttle car at the tip area by pulling it with another shuttle car his left hand got pinched between the two shuttle cars.    </t>
  </si>
  <si>
    <t xml:space="preserve">While the injured was aligning a seat to be installed in a trackless vehicle,his finger was nipped in the roll back ratchet of the seat.              </t>
  </si>
  <si>
    <t xml:space="preserve">While coupling a loco at the connrol room the coupler slipped and fell and injured his index finger.                                                  </t>
  </si>
  <si>
    <t xml:space="preserve">While busy cutting off the mono-rope,his leg was caught between a ladder and the sidewall.                                                            </t>
  </si>
  <si>
    <t xml:space="preserve">loco moving out of battery bay struck him on left foot                                                                                                </t>
  </si>
  <si>
    <t xml:space="preserve">snatch block fell and rolled to his ankle                                                                                                             </t>
  </si>
  <si>
    <t xml:space="preserve">THE STEEL BAR CAUGHT THE DRILL ROD WHICH THEN CAUSED THE ROD TO SWING TOWARDS THE INJURED AND PUSHING HIM AGAINST THE SIDE OF THE DRILL MAST          </t>
  </si>
  <si>
    <t xml:space="preserve">His finger was struck by shackle while busu decoupling a guard car and a loco                                                                         </t>
  </si>
  <si>
    <t xml:space="preserve">Whilst travelling in the centre raise, the winch was started up and both scraper ropes caught his legs.                                               </t>
  </si>
  <si>
    <t xml:space="preserve">Whilst walking in the decline, he stood against the side wall for the MPV to pass, he slipped and fell underneath and the MPV drove over his legs.    </t>
  </si>
  <si>
    <t xml:space="preserve">He was loading conveyor belt onto a scoop and his right foot was bumped by the scoop spade.                                                           </t>
  </si>
  <si>
    <t>INJ WAS STANDING NEXT TO CLAMP WAITING FOR BRICKS WHEN THE FORKLIFT OPERATOR PUCHED AN EMPTY PALLET WITH THE FORKS OF THE FOKLIFT AGAINST HIS RIGHT LE</t>
  </si>
  <si>
    <t xml:space="preserve">INJ WAS ATTENDING ABET TRAINING CLASSES, AS HE EXITED THE TOILET AREA AT THE CRUSH/HOSTEL WALKWAY AREA, HE SLIPPED AND FELL ONTO HIS BACK.            </t>
  </si>
  <si>
    <t xml:space="preserve">WHILST CONDUCTING TRAMMING RELATED AT 197 LEVEL HAULAGE B WEST, DECEASED SUSTAINED A HEAD INJURY WHEN HE WAS STRUCK BY A HOPPER.                      </t>
  </si>
  <si>
    <t xml:space="preserve">Whilst holding onto the scrapper rope at 16w86 c/gully,the scrapper rope was unexpectedly tensioned&amp; the injured's finger got caught.                 </t>
  </si>
  <si>
    <t xml:space="preserve">As he travelled down the raise, he sprained his right ankle                                                                                           </t>
  </si>
  <si>
    <t xml:space="preserve">while operating the winch the handle hit his wrist                                                                                                    </t>
  </si>
  <si>
    <t xml:space="preserve">While walking under the rig chain and scraper rope, his helmet got caught by the rope and he struck his forehead against the protruding videx bolt    </t>
  </si>
  <si>
    <t xml:space="preserve">while the loco was moving past, it struck the T-sprag which caught his right leg between T-sprag and sidewall                                         </t>
  </si>
  <si>
    <t xml:space="preserve">While barring a big rock with a pinchbar, it slipped and his small finger was caught between the hopper and the pinchbar                              </t>
  </si>
  <si>
    <t xml:space="preserve">While removing a rock that was stuck on the grizzly segments, the rock slipped and his left index finger was caught between rock and grizzly          </t>
  </si>
  <si>
    <t xml:space="preserve">He was driving too fast coming down a hill and could not make the bend thereby overturning the truck.                                                 </t>
  </si>
  <si>
    <t xml:space="preserve">Whilst attempting to release stuck drill rod by means of Stillson wrench, employee was injured.                                                       </t>
  </si>
  <si>
    <t xml:space="preserve">Employee's fingers were caught between tracks of feeder.                                                                                              </t>
  </si>
  <si>
    <t xml:space="preserve">Scraper hooked on the rocks and overturned, move towards the line of the mat packs and pre stress stick and hit him on his ankle.                     </t>
  </si>
  <si>
    <t xml:space="preserve">She was busy installing roof bolts using a Fletcher, when her fingers got caught between the grippers.                                                </t>
  </si>
  <si>
    <t xml:space="preserve">Struck by an aeroplane sprag whilst attempting to rerail a derailed hopper at 29 east level tip with the same.                                        </t>
  </si>
  <si>
    <t xml:space="preserve">Whiel driving through the tip, the loco chair protruded the side of the loco, the chair struck the tip ramp, causing laceration on his leg            </t>
  </si>
  <si>
    <t xml:space="preserve">he slipped and fell with his leg under the loco that pushed him towards the tip area                                                                  </t>
  </si>
  <si>
    <t xml:space="preserve">Injured was operating UV when his left ring finger was caught between the frame and the cover, resulting in a fracture.                               </t>
  </si>
  <si>
    <t>She was resting in the Decline 1 allegedly asleep, a reversed Utility Vehicle struck her left lower leg when reversing down the decline to deliver exp</t>
  </si>
  <si>
    <t xml:space="preserve">A return wheel pulled out a snatch rig chain and hit the deceased against his upper body                                                              </t>
  </si>
  <si>
    <t xml:space="preserve">A hopper derailed and pushed him, his leg ended up between tow wheels                                                                                 </t>
  </si>
  <si>
    <t xml:space="preserve">While busy with sweepings,he was struck by a snatch block at the top of the face.                                                                     </t>
  </si>
  <si>
    <t xml:space="preserve">SLUSHER SCRAPER MOVED UP THE SLUSHER, CAUGHT THE GULLY WINCH CROSS OVER ROPES AND DRAGGED THE MUPWARDS, INJ'S ANKLE GOT COUGHT IN BETWEEN             </t>
  </si>
  <si>
    <t xml:space="preserve">INJ WAS OPARATING A LOCOMOTIVE WHEN HIS CAP LAMP CABLE GOT HOOKED BY THE LOADING BOX AND HE GOT PULLED OUT OF THE CAB.                                </t>
  </si>
  <si>
    <t xml:space="preserve">SLIPPED AND FELL OVER A SHACKLE AND STRUCK HIS LIP AGAINST THE BUFFER OF THE HOPPER WHILST COUPLING                                                   </t>
  </si>
  <si>
    <t>LHD Unit</t>
  </si>
  <si>
    <t>Whilst the injuired was moving the loco battery with the crawl,the battery swivelled &amp; thus caused his right wrist to be caught btwn sidewall &amp; batter</t>
  </si>
  <si>
    <t xml:space="preserve">While couplinig the loco to a hopper, his finger was caught between the loco buffer and the shackle                                                   </t>
  </si>
  <si>
    <t xml:space="preserve">The injuired finger was caught between the tail gate and the LDV'S locking pin &amp; it caused a burst on the left index finger.                          </t>
  </si>
  <si>
    <t xml:space="preserve">Whilst pushing a material car loaded with cement bags,the car behind the one being pushed were not spagged,it rolled forward,and ran over his toes.   </t>
  </si>
  <si>
    <t xml:space="preserve">Hand was caught between return sheave wheel and the winch rope.                                                                                       </t>
  </si>
  <si>
    <t xml:space="preserve">Whilst the injured was assisting in loading  a batttery into a material car  his thumb was caught between the baterry and material car's side.        </t>
  </si>
  <si>
    <t xml:space="preserve">Mr Mokati was coupling hoppers when his finger was caught between the shackle and buffer, he sustained a laceration to the right ring finger.         </t>
  </si>
  <si>
    <t xml:space="preserve">WHILST INJ WAS IN THE PROCESS OF REMOVING THE CHAIN WHICH HAD BEEN USED TO GUIDE THE GUARD CAR AT THE SWITCH, HIS FINGER GOT NIPPED BETWEEN THE WHEEL </t>
  </si>
  <si>
    <t xml:space="preserve">WHILST INJ WAS ROLLING A WINCH ROE ONTO THE WINCH DRUM, HE NIPPED HIS FINGER BETWEEN THE ALREADY COILED ROPE ON THE DRUM.                             </t>
  </si>
  <si>
    <t xml:space="preserve">WHILST INJ SECURED AN UNUSED JUMPSET TO THE SIDEWALL, WHEN HE TURN AROUND AND PLACED HIS FOOT DIRECTLY IN THE PATH OF ANOTHER JUMPSET.                </t>
  </si>
  <si>
    <t xml:space="preserve">Mr. Nhantumbo was coupling hoppers his finger was nipped between the shackle and pin.                                                                 </t>
  </si>
  <si>
    <t xml:space="preserve">Whilst busy operating an old jumper got struck on the scraper, whereby it got loose and struck the operator                                           </t>
  </si>
  <si>
    <t xml:space="preserve">Whilst pushing material cars, the tractor broke at the gear box housing, causing a contusion to his lower arm                                         </t>
  </si>
  <si>
    <t xml:space="preserve">While removing the rope that was stuck in the drum, the spike bounced back upwards and hit him on his right eye                                       </t>
  </si>
  <si>
    <t xml:space="preserve">while giving signal using WPD DEVICE HE SLIPPED AND FELL INTO SCRAPER PATH, SCRAPER ROPE STRUCK HIM                                                   </t>
  </si>
  <si>
    <t xml:space="preserve">while removing a winch that was used to keep the hopper door closed from hopper dolly wheel, his finger was caught between dolly wheel and frame      </t>
  </si>
  <si>
    <t xml:space="preserve">While busy pulling sweepings,the scraper pulled up a pinchbar and struck him on his upper lip.                                                        </t>
  </si>
  <si>
    <t xml:space="preserve">The centre gully scraper caught tha ASG screper ropes and as ropes and ASG ropes tentioned he was caught between the rope and the ASG packs.          </t>
  </si>
  <si>
    <t xml:space="preserve">Whilst standing next to a front end loader,the now deceased was caught between the two front end loaders.                                             </t>
  </si>
  <si>
    <t xml:space="preserve">Three hoppers derailed and struck a control box which struck him.                                                                                     </t>
  </si>
  <si>
    <t xml:space="preserve">While busy with switching hoppers,he picked up an aeroplane sprag and was then struck by a hopper.                                                    </t>
  </si>
  <si>
    <t xml:space="preserve">Whilst the injured was changing the battery he was caught btwn the battery stand causing the injury.                                                  </t>
  </si>
  <si>
    <t xml:space="preserve">He was busy removing a gear selection obstacle from the engine compartment; he dropped the engine cover onto his right hand middle finger.            </t>
  </si>
  <si>
    <t xml:space="preserve">His left hand middle finger was caught between the pot and the drill rod.                                                                             </t>
  </si>
  <si>
    <t xml:space="preserve">Two locos collided, a derailment occured and in the process the injured sustained a fracture to his left foot femur.                                  </t>
  </si>
  <si>
    <t xml:space="preserve">Whilst operating signalling device, scraper rope broke and back whipped to the injured's direction and struck him on his groin.                       </t>
  </si>
  <si>
    <t xml:space="preserve">His left little finger was caught between the drum and frame of the winch                                                                             </t>
  </si>
  <si>
    <t xml:space="preserve">The CM trammed backwards, the cable arm pushed the fan and caught his right arm between the fan and side wall.                                        </t>
  </si>
  <si>
    <t>While operating the loco to the tip station on 15 level with his right leg protuding out of the loco structure, his leg got crushed between the dolly.</t>
  </si>
  <si>
    <t xml:space="preserve">Whilst trying to put back a derailed loader onto the rails using a pipe, his finger got caught between the loader and the pipe.                       </t>
  </si>
  <si>
    <t xml:space="preserve">Whilst pushing the jumper car, the jumper car that was being pushed behind him ran over his foot.                                                     </t>
  </si>
  <si>
    <t xml:space="preserve">while installing centre position of LHD 322,his right middle finger finger got caught between the lock ring and the rear diff axle                    </t>
  </si>
  <si>
    <t xml:space="preserve">The injured walked over a scraper rope while the winch was in motion &amp; busy pulling stuff, the scraper  rope struck him on his left ankle.            </t>
  </si>
  <si>
    <t xml:space="preserve">He was standing in the roadway when a passing LHD drove over a rock, the rock spinned away and struck him on his right foot.                          </t>
  </si>
  <si>
    <t xml:space="preserve">He was lying on his back in the middle of the road concealed by the grass growing in the centre portion of the road and was struck by the UV          </t>
  </si>
  <si>
    <t xml:space="preserve">while removing material car from the conveyance a steel pipe which was protruding pinched his right little finger                                     </t>
  </si>
  <si>
    <t xml:space="preserve">while the loco was in motion he tried to uncouple two material cars and the material car struck him on his right foot                                 </t>
  </si>
  <si>
    <t xml:space="preserve">his hand was pulled into a snatch block while making alteration to the winch rope on therig chain                                                     </t>
  </si>
  <si>
    <t xml:space="preserve">Whilst loading auger seat, the seat folded closed and pinched his right little finger causing laceration.                                             </t>
  </si>
  <si>
    <t xml:space="preserve">Whilst the injuired was on his way to the tip guard hopper caught a 4 inch water pipe &amp; derailed,his hand was caught btwn pipe &amp; hopper.              </t>
  </si>
  <si>
    <t>Whilst the winch operator was in the process of moving the scrapper from the panel into the gully &amp; he was struck by the scrapper on her lft upper arm</t>
  </si>
  <si>
    <t>The loco struck a sleeper that was lying on footwall with a piece of plank on top of it,the plank struck her on the right ankle pushing it against the</t>
  </si>
  <si>
    <t xml:space="preserve">INJ WAS CAUGHT BETWEEN GUARD CAR AND SIDEWALL WHILST ENTERING THE GUARD CAR.                                                                          </t>
  </si>
  <si>
    <t xml:space="preserve">INJ PERSON FINGER WAS CAUGHT BETWEEN WINCH FRAME AND FOOT WAL WHILST TRANSPORTING SAME WINCH.                                                         </t>
  </si>
  <si>
    <t xml:space="preserve">WILST INJ WAS SITTING NEXT TO THE CENTRE GULLY, THE RETURN WHEEL RIG CHAIN BROKE AND PULLED OUT THE CHAIN STRUCK HIM ON HIS RIGHT UPPER AEM.          </t>
  </si>
  <si>
    <t xml:space="preserve">While injured was trying to line up the rods, the operator raised the drifter and injured's left little finger was caught between the drill rods.     </t>
  </si>
  <si>
    <t xml:space="preserve">Whilst offloading c-packs from the utility vehicles his finger was caught in between the c-pack and the utility vehicle.                              </t>
  </si>
  <si>
    <t xml:space="preserve">Whilst removing the winch rope from the snatchblock,his finger got caught.                                                                            </t>
  </si>
  <si>
    <t xml:space="preserve">Whilst the injured was removing the scrapper rope from the snatchblock,the rope came out fast pulling him against the winch barricade.                </t>
  </si>
  <si>
    <t xml:space="preserve">The straining wire tangled around his left ankle whilst the vehicle were still in motion,this resulted in his injuiry.                                </t>
  </si>
  <si>
    <t>While busy coupling a store material car to loco5B1,he got caught between the loco and the car when the loco moved forward.He sustaned a laceration to</t>
  </si>
  <si>
    <t>While busy with re-railing operations,removing a skid sprag from behind a hopper wheel,his finger was caught between the skid sprag handle and hopper.</t>
  </si>
  <si>
    <t>Placed his hand at the front part of the tow bar,when the  hopper bumped against the tow bar his finger was caught between the tow bar pipe and the bu</t>
  </si>
  <si>
    <t xml:space="preserve">When the driver heard air blowing ,he stopped and the shackles closed the gap between them crushing the injured's foot.                               </t>
  </si>
  <si>
    <t xml:space="preserve"> While standing on the edge of the gully, busy correcting a slack of rope, he was struck by a centre gully winch scraper on the face                  </t>
  </si>
  <si>
    <t xml:space="preserve">During the process of shunting a hopper into the laybye, a loco guard was fatally injured when he was caught between two hoppers                      </t>
  </si>
  <si>
    <t xml:space="preserve">While standing on the right side of the hopper, a piece of broken gumplank flew and struck him.                                                       </t>
  </si>
  <si>
    <t>He was in the process of tramming the Loader when he accidentally got himself trapped between the loader and the rib side resulting in him being crush</t>
  </si>
  <si>
    <t xml:space="preserve">IT IS SUSPECTED THAT A WINCH SCRAPER STRUCK WANGISI ON HIS LEFT FOOT                                                                                  </t>
  </si>
  <si>
    <t>THE INJURED SLIPPED AND FELL SLID INTO THE MUCKBAY, HE SUSTAINED MULTIPLY ABRASION,LACERATION ON FACE, UPPER LIP, SPRAINED NECK AND ABRASION RIGHT ARM</t>
  </si>
  <si>
    <t xml:space="preserve">WHILST STANDING NEXT TO A SWITCH OBSERVING THE HOPPERS CROSSING THE SWITCH, A HOPPER DERAILED AND CAUGHT THE INJ'S LEG.                               </t>
  </si>
  <si>
    <t xml:space="preserve">INJ WAS CAUGHT BETWEEN SIDE TIPPER AND SIDEWALL WHILST BUSY WITH TRAMMING OPERATIONS.                                                                 </t>
  </si>
  <si>
    <t xml:space="preserve">A scoop operator sustained a lacerated finger when his hand was pinched between a cover plate and the body of the scoop.                              </t>
  </si>
  <si>
    <t>He was checking the Shear Cylinder Pin on the CM, the Cylinder pin pivoted to the side causing his fingers to be caught between the Shear Cylinder Pin</t>
  </si>
  <si>
    <t xml:space="preserve">He was drilling &amp; the piece of stone fell on top of his left index finger.                                                                            </t>
  </si>
  <si>
    <t xml:space="preserve">the operator heard somebody screaming, he stop &amp; found him injured &amp; lying on the floor.                                                              </t>
  </si>
  <si>
    <t xml:space="preserve">he was injured when he attempted to sprag a hopper and in the process his right middle finger was caught btween the sprag-chain &amp; hopper wheel        </t>
  </si>
  <si>
    <t xml:space="preserve">The now injured tried to remove the crane hook from the palliside and he was injured by the palliside.                                                </t>
  </si>
  <si>
    <t>Mrs Mmone revesed the dump truck onto uneven ground as the dump trucks tipped due2 the uneven ground the center of gravity, the truck fell on lefthand</t>
  </si>
  <si>
    <t>Whilst walking in between two stationary material cars, cars from the other line hit the two stationery material cars and struck the injured on his kn</t>
  </si>
  <si>
    <t xml:space="preserve">Whilst Mr. Xhonga was travelling towards the station, he was struck by a hopper and sustained contusion bruises &amp; abrasions on his leg                </t>
  </si>
  <si>
    <t xml:space="preserve">wheel struck the injured on the right hand                                                                                                            </t>
  </si>
  <si>
    <t xml:space="preserve">While switching off the pump, he felt something hitting his arm and he fell down                                                                      </t>
  </si>
  <si>
    <t xml:space="preserve">while removing a shackle from scraper using hammer he accidently struck his left index finger causing a skin avulsion                                 </t>
  </si>
  <si>
    <t xml:space="preserve">Ventilation pipe on the footwall which in turn struck the now injured,resulting in multiple fractures.                                                </t>
  </si>
  <si>
    <t xml:space="preserve">While barring friable footwall he was struck by the mono winch rope.                                                                                  </t>
  </si>
  <si>
    <t xml:space="preserve">While drilling the in-stope roof bolts, the belt of the thrustleg fell on his little finger                                                           </t>
  </si>
  <si>
    <t xml:space="preserve">While holding the LHD door with his elbow, his elbow got caught between the LHD frame and the door                                                    </t>
  </si>
  <si>
    <t xml:space="preserve">THE INJURED WAS PUSHED AGAINST THE SHIFT CONTROL GATE BY FELLOW WORKERS AT END OF SHIFT.                                                              </t>
  </si>
  <si>
    <t xml:space="preserve">It is suspected that he attempted to move the rope back with his hand without switching the winch off when his fingers were nipped on the drum of the </t>
  </si>
  <si>
    <t xml:space="preserve">While busy with cleaning operations,a snatch block that was rigged from the tip limit of the panel into hang of the face came out  &amp; the whip lash of </t>
  </si>
  <si>
    <t xml:space="preserve">While pulling the yet fan with a shuttle car to relocate to a new face, using a steel chain, the chain snapped and hit him on his forehead.           </t>
  </si>
  <si>
    <t xml:space="preserve">Whilst removing a stone that was stuck on the CM flight chain, his right hand middle finger was pinched between a stone and the CM.                   </t>
  </si>
  <si>
    <t xml:space="preserve">He was instructing the front end loader operator to refuel diesel at the bay when he was collided by a water cart from behind.                        </t>
  </si>
  <si>
    <t xml:space="preserve">He wanted to move the maubra out of the way when the maubra run away tipped over and caused the injuries.                                             </t>
  </si>
  <si>
    <t xml:space="preserve">INJ'S THUMB WAS CAUGHT BETWEEN THE MAN CARRIAGE DOOR AAND FRAME WHILST CLOSING THE SAME.                                                              </t>
  </si>
  <si>
    <t xml:space="preserve">INJ WAS SITTING IN FRONT OF THE WINCH OBSERVING PACKS WHICH WERE FALLING OFF FROM THE CORNER PULLY WHILE HE WAS STRUCK BY THE SCRAPPER.               </t>
  </si>
  <si>
    <t>INJ WAS IN THE POSITION TO WAIT FOR THE LOCO TO PASS, BUT HE REALIZED THT THE MAN CARRIAGE IS WIDER THAT THE HOPPERS. HE ATTEMPTED TO STOP THE DRIVER.</t>
  </si>
  <si>
    <t xml:space="preserve">WHILE IN THE PROCESS OF REMOVING  THE HOPPER FROMTHE SPILAGE, HIS RIGHT MIDDLE FINGER STUCK BETWEEN THE HOPPER AND THE TIMBER ONE/ONE STICK.          </t>
  </si>
  <si>
    <t xml:space="preserve">HE SLIPPED ON MUD ACCUMULATIONS IN THE TRAVELLING WAY AND STRUCK HIS LEFT FOOT AGAINST THE HOPPER WHEEL CAUSING  A CAUSING A CONTUSION.               </t>
  </si>
  <si>
    <t xml:space="preserve">WHILST OFF LOADING SCRAP MATERIAL FORM MATERIAL CAR, HIS LEG WAS CAUGHT BETWEEN THE BUFFERS OF TWO MATERIAL CARS.                                     </t>
  </si>
  <si>
    <t xml:space="preserve">Mr De Beer was tightening the nut on the main shaft wheel of the mechanical loader when the tightening motion. he sustained a fractured lower leg.    </t>
  </si>
  <si>
    <t>Mr Mazivele sustained a fractured collar bone and ribs in a tramming incident when he was caught between a hopper and sidewall during re-railling oper</t>
  </si>
  <si>
    <t xml:space="preserve">The mv machine brakes failed and he was hit against the wall.                                                                                         </t>
  </si>
  <si>
    <t xml:space="preserve">While assisting on support installation,rig fell onto the now injured against the side wall. struck by hydraulic drill rig.                           </t>
  </si>
  <si>
    <t xml:space="preserve">Drilling machine air leg slip and the injured's finger was caught between footwall and air leg  whilst collaring a hole.                              </t>
  </si>
  <si>
    <t xml:space="preserve">He was injured when a LDV accidentally drove over his foot causing a fracture fibula.                                                                 </t>
  </si>
  <si>
    <t xml:space="preserve">He was busy overseeing work on a shuttle car and other shuttle car moved forward and crushed him against the stationery shuttle car.                  </t>
  </si>
  <si>
    <t xml:space="preserve">While standing in the winch bed, the scraper was pulled by a winch operator, the diamond scraper bumped the funkey scraper, striking the now injured  </t>
  </si>
  <si>
    <t xml:space="preserve">A hopper pushed a frame ladder which fell forward and fell over the now injured's right lower leg                                                     </t>
  </si>
  <si>
    <t xml:space="preserve">while coupling loaded hoppers with a t-spanner his finger was injured between the link and the hopper buffer                                          </t>
  </si>
  <si>
    <t xml:space="preserve">Wheelbarrow fell against employee's knee.                                                                                                             </t>
  </si>
  <si>
    <t xml:space="preserve">Employee's fingers was struck by another employee whilst attempting to strike a pin with a hammer.                                                    </t>
  </si>
  <si>
    <t>Diesel-electric</t>
  </si>
  <si>
    <t>Rocker arm shovel (boesman)</t>
  </si>
  <si>
    <t>L H D (load haul dumper)</t>
  </si>
  <si>
    <t>Scraper winch installation</t>
  </si>
  <si>
    <t>Overhead trolley</t>
  </si>
  <si>
    <t>0301A6</t>
  </si>
  <si>
    <t>0301A4</t>
  </si>
  <si>
    <t>0301A5</t>
  </si>
  <si>
    <t xml:space="preserve">Finger was pinched between the battery and the locomotive frame.                                                                                      </t>
  </si>
  <si>
    <t>Car</t>
  </si>
  <si>
    <t xml:space="preserve">He was sitting in a loco when a loco pushed a hopper and a loader colled in to loco from behind.                                                      </t>
  </si>
  <si>
    <t xml:space="preserve">THE OPERATOR WHILST LOWERING THE BUCKET DOWN SO THAT THE ARTISAN CAN LOAD HIS TOOL BAG,THE BUCKET CAME DOWN TOO FAST AND LANDED ONTO HIS RIGHT FOOT.  </t>
  </si>
  <si>
    <t xml:space="preserve">While busy with tramming procedures, he was caught between the loco frame and the side wall.                                                          </t>
  </si>
  <si>
    <t xml:space="preserve">whilst attempted to re-enter lhd after restsrting,he articulated machine and was process,he panicked n jump out.he struck his back against side wall  </t>
  </si>
  <si>
    <t xml:space="preserve">While re-railing a derailed loader by using a sleeper, the sleeper slipped and his finger was caught between teh sleeper and the loader               </t>
  </si>
  <si>
    <t xml:space="preserve">While sitting in LHD, with his leg outside of the cabin, waiting for another LHD to pass, it struck open cabin door, trapping his leg.                </t>
  </si>
  <si>
    <t xml:space="preserve">While busy locking explosives away,the gears of the LHD was accidently changed incorrectly and it moved forward and he was struck by the scoop.       </t>
  </si>
  <si>
    <t xml:space="preserve">Driver fell underneath moving tractor when he attempted to board it.                                                                                  </t>
  </si>
  <si>
    <t>An employee's right lower leg was pinned against the side wall by the spade of the VOEST mechanical miner whilst he was assisting to handle the cable.</t>
  </si>
  <si>
    <t xml:space="preserve">while busy uncoupling the bogey car the rigger at tip area the boggy moved backwards and ran over his left foot                                       </t>
  </si>
  <si>
    <t xml:space="preserve">he was struck by the uv and fell down                                                                                                                 </t>
  </si>
  <si>
    <t xml:space="preserve">While trying to remove a spanner from the loco tool box, he had his hand supporting him on the loco buffer, his finger got caught betwen buffers      </t>
  </si>
  <si>
    <t xml:space="preserve">WHILST CLIMBING OVER A STATIONARY SCRAPER SCOOP IN THE CENTRE GULLY, THE SCRAPER SCOOP STARTED MOVING  CAUSING A LACERATION TO HIS RIGHT.             </t>
  </si>
  <si>
    <t xml:space="preserve">THE INJURED BUMBED HIS LEFT HAND AGAINST THE TRACTOR'S STEEL PIN.                                                                                     </t>
  </si>
  <si>
    <t xml:space="preserve">Winch operator was attempting to suspen the dip gully winch rope against hanging wall in the process he slipped &amp; fell into strike gully later died.  </t>
  </si>
  <si>
    <t>A rigger was re-railing a loco,he used a chain block to lift the loco onto the rails the chain snapped &amp; his left hand and forearm were caught by whee</t>
  </si>
  <si>
    <t xml:space="preserve">While walking ahead of the train consisting of a loco and three empty hoppers the injured slipped &amp; fell resulting in him being struck by hopper.     </t>
  </si>
  <si>
    <t xml:space="preserve">the truck was moving forward and drove overhim,his left foot leaving him with an injury                                                               </t>
  </si>
  <si>
    <t>A normal shackle was placed on top of the hopper which was full of broken,he climbed on top of the shackle &amp; his foot was clambed by the sliding shack</t>
  </si>
  <si>
    <t xml:space="preserve">Tractor overturned on its way to the quarries driver sustained a cut to his right leg and fracture to right rib.                                      </t>
  </si>
  <si>
    <t xml:space="preserve">Whilst removing the shackle from the buffer,his finger was nipped against the frame of the material car.                                              </t>
  </si>
  <si>
    <t xml:space="preserve">Whilst cleaning fines in between the rails, the loco and span of hoppers went backward instead of forward and struck him on his upper leg.            </t>
  </si>
  <si>
    <t xml:space="preserve">while retreiving drill steel from hole, the air leg slipped from the ladder of the drill carriage, drill machine fell and his finger got injured      </t>
  </si>
  <si>
    <t xml:space="preserve">the raise rig weel cought him on his left hand finger causing an amputation to the tip of his finger                                                  </t>
  </si>
  <si>
    <t xml:space="preserve">The injured was using a pinchbar to replace the chailft rope that came loose from the sheave wheel, rope tensioned his hand was pressed.              </t>
  </si>
  <si>
    <t xml:space="preserve">while washing his boots, he was hooked by a loce and hopper passing by, resulting in the injury.                                                      </t>
  </si>
  <si>
    <t xml:space="preserve">While standing close to where the rails wher stacked, a loco was pushing empty material cars, a car wheel pushed one rail towards his ankle.          </t>
  </si>
  <si>
    <t xml:space="preserve">Whilst walking towards material decline, the LHD entered the C/L decline, hitting her rescue pack and pushing her against the sidewall.               </t>
  </si>
  <si>
    <t xml:space="preserve">his finger was pressed against footwall                                                                                                               </t>
  </si>
  <si>
    <t>0310A2</t>
  </si>
  <si>
    <t>Raiseclimber</t>
  </si>
  <si>
    <t>0310B1</t>
  </si>
  <si>
    <t>0310A1</t>
  </si>
  <si>
    <t>Mobile crane</t>
  </si>
  <si>
    <t xml:space="preserve">while walking next to the drill rig, he slipped and fell and his lower leg was struck by the wheel of the drill rig                                   </t>
  </si>
  <si>
    <t xml:space="preserve">while barring a rock from the boxfront chute, the rock came loose and fell on pinch bar which pressed his right finger against the hopper             </t>
  </si>
  <si>
    <t xml:space="preserve">hammer hit his right hand finger causing laceration and hair line fracture to tip of the finger                                                       </t>
  </si>
  <si>
    <t>he was  positioning a cradle to lift anodes from a cooling tank. there was unexpected movement that resulted in his middle finger being caught between</t>
  </si>
  <si>
    <t xml:space="preserve">he sustained a posterior dislocation with ligament damage                                                                                             </t>
  </si>
  <si>
    <t>He was assisting to remove the rock with the over head crene ,his fingers were caught between the wire ropes and the sheave block, he sustained fractu</t>
  </si>
  <si>
    <t xml:space="preserve">WHILE CLOSING THE MAN CARRIAGE DOOR THE NOW INJURED PERSON LEFT LITTLE FINGER WAS CAUGHT BETWEEN THE TWO DOOR FRAMES.                                 </t>
  </si>
  <si>
    <t xml:space="preserve">While busy with early entry exam the winch operator started the winch, resulting in the injured sustaining fumar fracture and evulsion scalp          </t>
  </si>
  <si>
    <t xml:space="preserve">while moving the drill rig to the next hole,she got trapped between drill cable on the rack and drill sledge behind her                               </t>
  </si>
  <si>
    <t xml:space="preserve">while removing a drill machine after drillin g a short hole, he hurt his left shoulder                                                                </t>
  </si>
  <si>
    <t>Scaler</t>
  </si>
  <si>
    <t>0312C1</t>
  </si>
  <si>
    <t>Hydraulic drill rig</t>
  </si>
  <si>
    <t xml:space="preserve">While removing the adjusting bolt from the winch clutch band, his hand got caught between winch druma and clutch band                                 </t>
  </si>
  <si>
    <t xml:space="preserve">while uncoupling the loader, the loader's back wheel ran over his right foot and injured him                                                          </t>
  </si>
  <si>
    <t xml:space="preserve">While pushing a material car into the section, the car derailed on a curve rail, causing it to fracture his lower leg                                 </t>
  </si>
  <si>
    <t xml:space="preserve">INJURED HAD BEEN PUCHED AGAINST THE VENTILATION DOOR BY THE LOCO.                                                                                     </t>
  </si>
  <si>
    <t xml:space="preserve">Whilst holding on the rope of the mono winch, the mono winch was started and his right hand was caught in-between the rope &amp; the inline pulley        </t>
  </si>
  <si>
    <t xml:space="preserve">Was pushing face scraper that got stuck on the elongate support unit by foot when his foot was caught btween the scraper &amp; support                    </t>
  </si>
  <si>
    <t xml:space="preserve">Whilst busy coupling empty explosive cars, he was pressed between them, resulting in a fracture to his rib.                                           </t>
  </si>
  <si>
    <t xml:space="preserve">WHILST BUSY SHUNTING IN THE CROSSCUT HIS LEG WAS BUMPED AGAINST THE BOOGIE CAR.                                                                       </t>
  </si>
  <si>
    <t xml:space="preserve">WHILST REMOVING SLIDING DOOR FROM LHD MACHINE SLIPPED AND FEL ONTO HIS FOOT.                                                                          </t>
  </si>
  <si>
    <t xml:space="preserve">While busy with coupling hoppers,his finger was caught between the shackle and hopper buffer.                                                         </t>
  </si>
  <si>
    <t xml:space="preserve">While busy preparing to lift a pallet of concrete sleepers with a forklift,the pallet swung sideways and her hand was caught between two pallets.     </t>
  </si>
  <si>
    <t xml:space="preserve">OPERATOR SUBSEQUENTLY STARTED THE WINCH AND PULLED WITHOUT MOVING SCRAPER ROPES GENTLY TO WARN PERSONS ENTERING THEE SCRAPER PATH,INJ HIS RIGHT LEG.  </t>
  </si>
  <si>
    <t>He gave the signal to the loco driver to move forward after coupling the hopper on the waste tip.this resulted he getting injured when the hopper move</t>
  </si>
  <si>
    <t xml:space="preserve">While busy with sraper winch operations,the scraper was caught by the winch ropes    and capsized and struck him on his finger.                       </t>
  </si>
  <si>
    <t xml:space="preserve">While busy spragging hopper wheels,his finger was caught between the rail and sprag.                                                                  </t>
  </si>
  <si>
    <t xml:space="preserve">while sweeping,the scraper rope under tension broke and whiplash the injured on the face caousing injuries he sustained                               </t>
  </si>
  <si>
    <t xml:space="preserve">While the injured was walking in the centre gully,the return pulley broke loose and struck him on his left ankle                                      </t>
  </si>
  <si>
    <t xml:space="preserve">Trolley Jack                                                                                                                                          </t>
  </si>
  <si>
    <t xml:space="preserve">WHILST OPERATING THE WINCH BELL WIRE AT THE TIP AREA, THE ASG WINCH ROPE BACK LASHED AND STRUCK THE INJURED ON HIS ANKLE CAUSING THE INJURY.          </t>
  </si>
  <si>
    <t xml:space="preserve">THE INJURED WAS CAUGHT BETWWEN HOPPER AND VENT COLLUMNS WHEN COUPLING LOADER.                                                                         </t>
  </si>
  <si>
    <t xml:space="preserve">WHILST BUSY SIGNALS TO THE FACE WINCH DRIVER WHEN THE DEFLECTING SNATCH BLOCK CAME OUT AND STRUCK THE INJURED.                                        </t>
  </si>
  <si>
    <t xml:space="preserve">while exiting from the loco cabin, the lasher bar fell down onto his hand causing the injury                                                          </t>
  </si>
  <si>
    <t xml:space="preserve">He was struck by a hopper that derailed as a result of collision between his loco and some stationery hoppers                                         </t>
  </si>
  <si>
    <t xml:space="preserve">A loose plank fell into a hopper due to over filling of hoppers, in the hopeprs, the gum plank struck him on his lower ribs                           </t>
  </si>
  <si>
    <t xml:space="preserve">Whilst busy reclaining conveyor material at an old section a tractor drove over his right foot.                                                       </t>
  </si>
  <si>
    <t>THE INJURED WAS HELPING THE LHD DRIVER TO START,WHEN THE MACHINE STARTED SIPHO ARTICULATED THE MACHINE WHILST THE INJURED WAS STILL STANDING AT THE RE</t>
  </si>
  <si>
    <t xml:space="preserve">Struck by pipes on his back when a stick producing from the bucket of the LHD struck the pipes which fell on his back.                                </t>
  </si>
  <si>
    <t xml:space="preserve">Injured's right arm was caught between the two LHD's passing. He sustained a fracture of the right arm.                                               </t>
  </si>
  <si>
    <t xml:space="preserve">Travelling between the hoppers and the sidewall while hoppers was in motion,he slip and fell with his feet under the hopper wheel.                    </t>
  </si>
  <si>
    <t xml:space="preserve">While removing the drill steel from the in stope, his right thumb was caught between the machine and the hanging wall.                                </t>
  </si>
  <si>
    <t xml:space="preserve">While assisting with collaring of a hole, he pushed the drill steel against the face and a piece of rock fell out from face and struck hi on his foot </t>
  </si>
  <si>
    <t xml:space="preserve">While placing a sprag over the rails, she misjudged the placement and the hopper wheel caught the tip of her right thumb, amputating it.              </t>
  </si>
  <si>
    <t>while uncoupling drill carriage from guard car, the drill carriage rolled towards the guard car, his head was caught between drill carriage and g/car.</t>
  </si>
  <si>
    <t xml:space="preserve">finger pinched between hanger bolt and electric motor whilst replacing a drive wheel on a loco.                                                       </t>
  </si>
  <si>
    <t xml:space="preserve">the loader hose clamp hooked onto the hopper, causing the loader bucket to swevel and struck his ankle agaist the sidewall.                           </t>
  </si>
  <si>
    <t xml:space="preserve">She was busy removing the drill steel from the Roof Bolter; when she felt a pain on her right knee.                                                   </t>
  </si>
  <si>
    <t xml:space="preserve">He was standing a the tipping area and he jumped out of the way and the dump truck rear wheel crushed his leg against the tip wall.                   </t>
  </si>
  <si>
    <t xml:space="preserve">He was on his way back from the stockpile into the pit area when he collided with the high wall. Whilst in process of descending down the ramp.       </t>
  </si>
  <si>
    <t xml:space="preserve">STRUCK BY SCRAPER SCOOP WHILE BUY REMOVING  SHACKLE.                                                                                                  </t>
  </si>
  <si>
    <t>Whilst pushing a loaded material car towards the dedicated area for loco to hook it to take to the section,he slipped and fell causing the material ca</t>
  </si>
  <si>
    <t xml:space="preserve">WHILST INJ WAS COUPLING THE GUARD TO THE HOPPERS, INJ WAS PRESSED AGAINST THE DOOR FRAME BY DIE HOPPER.                                               </t>
  </si>
  <si>
    <t>INJ WAS STRUCK BY A BLOCK WHEN THE EYEBOLT PIN BROKE AND THE SLANG EYEBOLT, TOGETHER WITH THE SNATCH BLOCK, DISLODGED FROM THE HOLE IN THE HANGINGWALL</t>
  </si>
  <si>
    <t xml:space="preserve">WHILST INJ WAS BUSY PUTTING A NEW BLACK PLASTIC BAG INTO THE DUSBIN THE TRACTOR DRIVER REVERSED ONTO HIS LEFT FOOT.                                   </t>
  </si>
  <si>
    <t xml:space="preserve">Hopper struck and pressed injured against the side wall fracturing his right collar bone.                                                             </t>
  </si>
  <si>
    <t xml:space="preserve">Injured was travelling in a hopper when the hopper bumped on a piece of steel, she bumped on the hopper with her lips and right hand thumb.           </t>
  </si>
  <si>
    <t xml:space="preserve">While removing a rock by means of his leg, it got caught betwee the loco and the closing ventilation door                                             </t>
  </si>
  <si>
    <t xml:space="preserve">THE FACE SCRAPER PULLED AN OLD ROPE FROM UNDER THE ORE RESULTING IN THE OLD ROPE SNAPPING AND INJURING MR BUTHELEZIEND.                               </t>
  </si>
  <si>
    <t xml:space="preserve">He was struck by a snatchblock on his hard hat, he lost his balance, fell and struck his lower right jaw on a rock.                                   </t>
  </si>
  <si>
    <t xml:space="preserve"> THE WINCH OPERATOR WAS BUSY TO INVESTIGATING. INJ SWITCHED ON THE WINCH AND HIS LEFT FOOT WAS TANGLED BY THE SCRAPER ROPE.                           </t>
  </si>
  <si>
    <t xml:space="preserve">WHILST INJ WAS BUSY LIMBING OVER A WINCH ROPE, THE WINCH OPERATOR STARTED THE WINCH RESULTING THE ROPE TO TIGHTEN.                                    </t>
  </si>
  <si>
    <t xml:space="preserve">WHILST INJ WAS BUSY EXTRACT THE DRILL STEEL, THE ROCK DISLODGED AND STRUCK HIM.                                                                       </t>
  </si>
  <si>
    <t xml:space="preserve">WHILST CROSSING THE GULLY, INJ GRABBED HOLD OF SCRAPER ROPE AND WINCH DRIVER STARTED THE WINCH, CAUSING INJ HAND TO BE CAUGHT IN THE SNATCHBLOCK.     </t>
  </si>
  <si>
    <t xml:space="preserve">WHILST BUSY WITH CLEANING OPERATION INJ WAS SRUCK BY SCRAPER AGAINST PSE.                                                                             </t>
  </si>
  <si>
    <t>0305A1</t>
  </si>
  <si>
    <t xml:space="preserve">finger caught between material car and ventilation pipe column while transporting materials                                                           </t>
  </si>
  <si>
    <t xml:space="preserve">While pulling ore in the gully, the scraper rope snapped and whiplashed, strucking him on his back                                                    </t>
  </si>
  <si>
    <t xml:space="preserve">While assisting a fitter, he was struck by a piston on his thumb                                                                                      </t>
  </si>
  <si>
    <t xml:space="preserve">WHILST INJ WAS STANDING AGAINST THE SIDEWALL WAITING FOR A LOCO TO PASS, THE LOCO CAUGHT A TIMBER CHOCK WHICH PUSHED/STRUCK AGAINST HER LEG.          </t>
  </si>
  <si>
    <t xml:space="preserve">INJ WAS PULLING THE SPILLAGE CAR OUT OF THE SHAFT WHEN THE WHEEL OF THE CAR RAN OVER THE INJURED'S TOE.                                               </t>
  </si>
  <si>
    <t xml:space="preserve">While sitting on the edge of the centre gully, overseeing scraping operations, he was struck by a scraper                                             </t>
  </si>
  <si>
    <t xml:space="preserve">While changing the loco battery, he middle finger got caught between the hook and battery box                                                         </t>
  </si>
  <si>
    <t xml:space="preserve">INJURED SPRAINED BACK WHILST REPLACING R.S.J STOP BLOCK.                                                                                              </t>
  </si>
  <si>
    <t xml:space="preserve">WHILST INJ WAS COUPLING TWO MATERIAL CARS, HIS THUMB GOT CAUGHT BETWEEN THE PIN AND A SHACKLE. HE SUSTAINED A FRACTURE OF THE DISTAL PHALYNX.         </t>
  </si>
  <si>
    <t xml:space="preserve">INJ WAS STRUCK BY A ROCK THAT FELL FROM OVERLOAD HOPPER WHILST COUPLING HOPPER.                                                                       </t>
  </si>
  <si>
    <t xml:space="preserve">He was fatally injured, when an LHD which was parked and left idling, move forward and its bucket struck him against the side wall.                   </t>
  </si>
  <si>
    <t xml:space="preserve">while assisting with transportation of a winch by supporting the chain.when the slack in chain was taken up his little finger got cought sidewall     </t>
  </si>
  <si>
    <t xml:space="preserve">While replacing jackson bolt pin, the handle moved forward and nipped his finger.                                                                     </t>
  </si>
  <si>
    <t xml:space="preserve">A plug of ore fell from the orepass into the hopper which toppled the hopper over, pinning him agaisnt the sidewall.                                  </t>
  </si>
  <si>
    <t>INJ WAS LYING ON THE GROUND ON THE BLIND SIDE OF THE OPERATOR, THE WITNESS MOVED INJ FROM THE SCENE OF THE ACCIDENT TO A SAFE PLACE AND CALL FOR HELP.</t>
  </si>
  <si>
    <t xml:space="preserve">THE SIGNALER SIGNALED TO THE OPERATOR LIFT THE LOAD FOR THE THIRD TIME AND WHILE LIFTING SLOWLY THE OPERATOR NOTICE THAT NOW INJ  OBTAINED AN INJURY. </t>
  </si>
  <si>
    <t>WHILST INJ WAS BUSY LOADING STONE INTO A TIPPER TRUCK ,INJ PUT HIS HANDS ON THE TIPPER BIN AND HIS RIGHT HAND WAS CAUGHT BETWEEN THE SCOOP AND LOADER.</t>
  </si>
  <si>
    <t xml:space="preserve">he pinched his finger against the loco frame                                                                                                          </t>
  </si>
  <si>
    <t xml:space="preserve">While reversing a UV, he was caught between the back of UV and sidewall                                                                               </t>
  </si>
  <si>
    <t xml:space="preserve">While coupling material car to a hopper, the loco driver tram backwards causing his finger to be caught between buffers                               </t>
  </si>
  <si>
    <t xml:space="preserve">struck by loco jact against sleeper,after jack suddently slipped out,whilst re-railing a caboose                                                      </t>
  </si>
  <si>
    <t xml:space="preserve">While coupling a loader to a hopper, loader moved backwards, he got caught between loader and hopper                                                  </t>
  </si>
  <si>
    <t xml:space="preserve">While installing a cell mechanism with overhead crane, his finger was pinched between the  float cell base and cel mechanism base plate               </t>
  </si>
  <si>
    <t xml:space="preserve">as the operetor disembarked from lhd after he bumped the canopy of G29 gainst the protruding foof bolts the canopy pinched his hand                   </t>
  </si>
  <si>
    <t xml:space="preserve">Whilst transporting cement, a roc prop headboard fell from the mono rope and struck him on his left little finger.                                    </t>
  </si>
  <si>
    <t xml:space="preserve">Whilst coupling material cars Mr. Masokela was caught between two cars.                                                                               </t>
  </si>
  <si>
    <t xml:space="preserve">While busy uncoupling the derailed hopper at the rail switch,the hopper struck him against the head.                                                  </t>
  </si>
  <si>
    <t xml:space="preserve">Whilst the winch operator was operating the winch,the rope snapped and struck him on his lower arm.                                                   </t>
  </si>
  <si>
    <t xml:space="preserve">While loading with a mechanical loader sustaine a fractured right little toe when he slipped and his foot got caught between the loader wheel &amp; rail  </t>
  </si>
  <si>
    <t xml:space="preserve">the injured was caught between the sidewall and the blasting box                                                                                      </t>
  </si>
  <si>
    <t xml:space="preserve">A winch rope whiplashed and struck him on his right ear                                                                                               </t>
  </si>
  <si>
    <t xml:space="preserve">While loading overburden , the bolts of the operator cab sheared and fell down from the machine onto the ground                                       </t>
  </si>
  <si>
    <t xml:space="preserve">While loosening a transmission of schutte, it fell down when the last bolt was loosed and struck him on his right middle finger                       </t>
  </si>
  <si>
    <t xml:space="preserve">While travelling inside a hopper, he struck his jawa against the service pipes that crossed the haulage going from north to south side                </t>
  </si>
  <si>
    <t xml:space="preserve">whilst busy replacing missing stick support,sriking him in the right eye                                                                              </t>
  </si>
  <si>
    <t xml:space="preserve">a worker was busy installing a winch rope on snatch block,the winch started moving and two scrapers moved over him                                    </t>
  </si>
  <si>
    <t xml:space="preserve">a winch operator was uncoiling winch rope from winch drum,winch drum moved injuring his left middle finger and thumb                                  </t>
  </si>
  <si>
    <t xml:space="preserve">Fingers were pulled into the return snatch block after the winch inadvertently operated by the winch operator without warning.                        </t>
  </si>
  <si>
    <t xml:space="preserve">TWO LOCO'S COLLIDED RESULTING IN A HOPPER DERAILING. THE DERAILED HOPPER PINNED NOW DEACESED AGAINST THE SIDEWALL.                                    </t>
  </si>
  <si>
    <t>WHILST INJ WAS INSIDE THE SECOND HOPPER DURING TRAMMING OPERATION, HIS FINGER WAS CAUGHT BETWEEN BACKFILL PIPE AND THE HOPPER DURING DERAILING OF HOPP</t>
  </si>
  <si>
    <t xml:space="preserve">WHILST INJ WAS BUSY LOADING MATERIAL HIS FINGER WAS CAUGHT BETWEEN THE FRAME AND DOOR.                                                                </t>
  </si>
  <si>
    <t xml:space="preserve">Trying to rerail a hopper a jack slipped and struck himm on the ring finger.                                                                          </t>
  </si>
  <si>
    <t xml:space="preserve">Wilst he was busy positioning the centre gully winch, the frame of the winch got stuck on an old protruding holding down bolt.                        </t>
  </si>
  <si>
    <t xml:space="preserve">WHILST BUSY PULLING RAILS AT THE STATION USING A WINCH, HE ALIGNED THE SLING ROPE BY HAND AND HIS HAND GOT CAUGHT BETWEEN THE WINCH DRUM AND THE ROPE </t>
  </si>
  <si>
    <t xml:space="preserve">He was investigating a problem on a drum coal reclaimer machine, when he was struck by the bucket on the rotating drum.                               </t>
  </si>
  <si>
    <t>Whilst reversing the cable trailer into a split, his left hand got caught between the tractor canopy posts and hi-up boom which is mounted on the cabl</t>
  </si>
  <si>
    <t xml:space="preserve">Whilst in the process of coupling two hoppers his finger was caught between the hopper and hopper shackle.                                            </t>
  </si>
  <si>
    <t xml:space="preserve">Whille busy coupling a hopper,her finger was caught between the pin and schackle.                                                                     </t>
  </si>
  <si>
    <t>WHILE TRANSPORTING TIMBER PACKS WITH GULLY WINCH, HE WAS BUSY TRAVELLING IN NO ZONE AREA IN THE ESCAPE GULLY OF W7 AND BEEN STRUCK BY THE SCRAPER ROPE</t>
  </si>
  <si>
    <t xml:space="preserve">WHILST INJ WAS RE-INSTALLING THE PACK ON THE ACCESS WAY ONTO THE STOPE ENTRANCE, HE LOST HIS FOOTING AND TWISTED HIS ANKLE.                           </t>
  </si>
  <si>
    <t xml:space="preserve">WHILST INJ WAS BUSY WITH CLEANING OPERATIONS, THE BUCKET GOT STUCK ON A ROCK, CAUSING THE STUFF TO SPILLED ONTO THE LOADER AND THE OPERATOR.          </t>
  </si>
  <si>
    <t>Manitou</t>
  </si>
  <si>
    <t>0306C1</t>
  </si>
  <si>
    <t xml:space="preserve">the injureds  finger got cought between the pinch bar an the rim of the hoppe side plate sustaining an injury to his small finger                     </t>
  </si>
  <si>
    <t xml:space="preserve">THE OPERATOR DOZED OFF,CAUSING THE TRUCK TO DRIVE UP THE SAFETY BERM ON THE LEFT SIDE OF THE ROAD.AND TIP OVVET ON ITS RIGHT SIDE                     </t>
  </si>
  <si>
    <t>THE INJURED WAS BUSY WITH SHOVEL CLEANING AT THE FACE OF ASG WHEN THE CENTRE GULLY WINCH WAS IN MOTION.THE ROPE OF THE C/G HOOKED THR ASG ROPES AT THE</t>
  </si>
  <si>
    <t xml:space="preserve">He placed his hand on the drill chuck whilst the chuck was in motion; this caused his hand to be caught between a sling and moving chuck.             </t>
  </si>
  <si>
    <t xml:space="preserve">She was removing the pin connected the tow bar to LHD and the tow bar fell onto her left foot.                                                        </t>
  </si>
  <si>
    <t xml:space="preserve">Road grader                                                                     </t>
  </si>
  <si>
    <t xml:space="preserve">Mr. Tanase was busy coupling a bogey when he injured his foot.                                                                                        </t>
  </si>
  <si>
    <t xml:space="preserve">Mr. Dongwe was busy removing material from a drill carrige when he bumped his hand against the car.                                                   </t>
  </si>
  <si>
    <t xml:space="preserve">Injured was assisting to rectify an overturned face scraper when operator started the winch causing an injury to injureds ankles.                     </t>
  </si>
  <si>
    <t xml:space="preserve">Haulpak 55 entered the tipping bin area to tip at bin 3 and in the process drove over the LDV.                                                        </t>
  </si>
  <si>
    <t>THE LOCO CREW WAS TRYING  TO RE-RAIL A DERAILED HOPPER AT THE TIP WHEN HIS FINGER WAS CAUGHT BTWN  A MINE POLE WHICH WAS USED AND THE DERAILED HOPPER.</t>
  </si>
  <si>
    <t xml:space="preserve">Bicycle                                                                         </t>
  </si>
  <si>
    <t xml:space="preserve">THE INJURED WAS CAUGHT BETWEEN HOPPER AND WASTE TIP RAMP WHILST COUPLING TWO HOPPERS.                                                                 </t>
  </si>
  <si>
    <t xml:space="preserve">WHILST BUSY CHANGING THE SHACKLE ON THE FACE SCRAPER WHEN THE WINCH WAS OPENED AND THE INJURED WAS CAUGHT BY THE SCRAPER ROPE.                        </t>
  </si>
  <si>
    <t xml:space="preserve">He was fatally injured during scraping operations at 25w 87 stope                                                                                     </t>
  </si>
  <si>
    <t xml:space="preserve">While loosening pipes, they put them in the t/way, the loco struck the ventilation pipe which in return struck him                                    </t>
  </si>
  <si>
    <t xml:space="preserve">The injured was sitting on sticks that were stacked inside a cubby while the scrapper was in motion when the scrapper struck the sticks and his ankle </t>
  </si>
  <si>
    <t xml:space="preserve">Two locomotives collided at the 2/21 Tip Crosscut &amp; the deceased attempted to jump out of the loco &amp; got caught btwn the two colliding locomotives    </t>
  </si>
  <si>
    <t xml:space="preserve">The one gully wich started to pull and it pulled the ropes of the other winch causing a loose scrapper wire to injured him on his foot.               </t>
  </si>
  <si>
    <t xml:space="preserve">while coupling the explosive car to material, in process his right thumb got caught between the shackle and material car buffer                       </t>
  </si>
  <si>
    <t xml:space="preserve">while installimg support his right index finger got caught between the roof bolt and the spinning  adaptor                                            </t>
  </si>
  <si>
    <t xml:space="preserve">while uncoupling a hopper he got struck by another hopper being pushed foward by the loco                                                             </t>
  </si>
  <si>
    <t xml:space="preserve">While busy switching a rail he was struck by the loco on the ankle.                                                                                   </t>
  </si>
  <si>
    <t xml:space="preserve">While pushing ore into feeder with FEL injured was ejected from his seat and struck the windscreen .                                                  </t>
  </si>
  <si>
    <t xml:space="preserve">While reversing truck into quarry to be loaded the truck ran out of control and hit the excavator.                                                    </t>
  </si>
  <si>
    <t xml:space="preserve">INJ LOST CONTROL OF HIS VEVHILE BUMBING INTO THE REAR OF THE FILTER'S VECHILE.                                                                        </t>
  </si>
  <si>
    <t xml:space="preserve">Whilst injured was standing on the green light side to the (Traveling way of the schoop) the scoop reversed and struck him against the sidewall.      </t>
  </si>
  <si>
    <t>While was attempting to couple two material cars by spragging the one with his shoulder and signaling the loco driver to move the loco,he subsequently</t>
  </si>
  <si>
    <t xml:space="preserve">while moving the schuttle car to another bin, the cat ladder struck her left foot                                                                     </t>
  </si>
  <si>
    <t xml:space="preserve">while sleeping at the waiting area at the end of shift,he woked uo in process he jumped up and ran into a moving hopper, it strucked him              </t>
  </si>
  <si>
    <t xml:space="preserve">The team leader was struck by Utility Vehicle while in motion                                                                                         </t>
  </si>
  <si>
    <t>Drawn by a vehicle</t>
  </si>
  <si>
    <t xml:space="preserve">Mr Sicazaco attempted to re- connect two scrapers in tandem when he was struck on the leg by one scraper.                                             </t>
  </si>
  <si>
    <t xml:space="preserve">The injured was operating the winch when the scraper tail rope broke whereby it whiplashed and struck him on the chest causing a contusion.           </t>
  </si>
  <si>
    <t>The injured's feet were run over by a guard car as he slipped &amp; fell after giving signal to move the loco during the process of coupling the guard car</t>
  </si>
  <si>
    <t xml:space="preserve">The diamond scrapper hooked a mine pole that was protruding out of the winch cubby where the injured was standing &amp; caused the stick to strike him.   </t>
  </si>
  <si>
    <t xml:space="preserve">The injured was sitting in the back area of a stope panel while scrapper operations were in progress wen the snatch block dislodged &amp; struck him.     </t>
  </si>
  <si>
    <t xml:space="preserve">hand cought between the belt stracture and the canopy                                                                                                 </t>
  </si>
  <si>
    <t xml:space="preserve">WHILST IN THE PROCESS OF TRANSPORTING BROKEN ORE TIP, TWO LOCOMOTIVES IN OPPOISITE DIRECTIONS COLLIDED INTO EACH OTHER IN A CURVE.                    </t>
  </si>
  <si>
    <t xml:space="preserve">INJ WAS STRUCK BY SCRAPER WINCH ROPE DUE TO WHIP LASH WHILST BUSY WITH CLEANING OPERATIONS.                                                           </t>
  </si>
  <si>
    <t xml:space="preserve">WHILST INJ WAS BUSY REMOVING A SCRAPER ROPE TO THE SNATCH BLOCK, INJ HAND CAUGHT BETWEEN ROPE AND SNATCH BLOCK.                                       </t>
  </si>
  <si>
    <t>Operator of the LHD intentionally  and  maliciously intended to injure Mr Mosebetsi by repeatedly striking the dust bin behind he was standing on a ce</t>
  </si>
  <si>
    <t>BRIGHTEN WAS ASSISTING A ROD TO COLLAR A HOLE WHEN A ROCK DISLODGED AND STRUCK HIM ON THE BRIDGE OF HIS LEFT FOOT SUBSEQUENTLY RESULTING IN A FRACTURE</t>
  </si>
  <si>
    <t xml:space="preserve">THE BELT BRIDGE SWUNG AGAINST THE SIDEWALL AND STRUCK THE NOW INJURED ON HIS LEFT LOWER LEG CAUSING A LECERATION                                      </t>
  </si>
  <si>
    <t xml:space="preserve">the gathering arm fell forward trapping his finger between the gathering arm and the coffin hoist. the force crushed the front part left index finger </t>
  </si>
  <si>
    <t xml:space="preserve">The operator was lifting the chuck, then pulled the wrong lever and chuck came down pressing pinky and ring finger in between the two rod.            </t>
  </si>
  <si>
    <t xml:space="preserve">During loading operations, the last hopper derailed and pinned him against the sidewall                                                               </t>
  </si>
  <si>
    <t xml:space="preserve">While removing a rock drill machine, his finger got caught between the drill machine and the ventilation pipe                                         </t>
  </si>
  <si>
    <t xml:space="preserve">His finger got caught between winch rope and snatch block resulting in a traumatic amputation 2nd, 3rd and 4th fingers DIP joint right                </t>
  </si>
  <si>
    <t xml:space="preserve">The winch chain bet. the stacker and the dozer detached, he twisted his bod through 90 degrees and was on slightly uneven ground one leg raised.      </t>
  </si>
  <si>
    <t xml:space="preserve">The injured fell backwas and struck his head against some formwork beam when sustained a head injury.                                                 </t>
  </si>
  <si>
    <t xml:space="preserve">FOOT CAUGHT BETWEEN RAIL AND LOCO CAB WHILE RELAILING SAME DE RAILED LOCO CAB.                                                                        </t>
  </si>
  <si>
    <t xml:space="preserve"> INJURED WAS CAUGHT BY GUARD CAR DOOR WHILST BUSY CLOSING SAME.                                                                                       </t>
  </si>
  <si>
    <t>WHILE INJ WAS BUSY RE-RAILING A DERAILED HOPPER BY MEANS OF TIP WINCH, THE HOPPER PULLED OVER TO WHERE INJ WAS STANDING AND HIT HIM ON HIS RIGHT HAND.</t>
  </si>
  <si>
    <t xml:space="preserve">WHILST INJ WAS BUSY COUPLING THE GUARD CAR FROM THE LOCO WHEN HE WAS CAUGHT BETWEEN THE GUARD CAR AND THE LOCO, SUSTAINED INJURIES TO HIS SHOULDERS.  </t>
  </si>
  <si>
    <t xml:space="preserve">WHILST INJ ENTERED INTO THE CENTER GULLY, AT THAT PERIOD THE RAISE WINCH WAS IN MOTION AND FOULED BY THE SCRAPER ROPE, HE SUSTAINED A CONTUSED KNEE.  </t>
  </si>
  <si>
    <t xml:space="preserve">She was busy suspending electric cable, standing inside the bucket of a Utility Vehicle,the bucket to fall with her still inside the UV80 bucket.     </t>
  </si>
  <si>
    <t xml:space="preserve">While climbing over the c/gully returnig snatch block, the winch pulled, the snatchblock caught him against the water pipes                           </t>
  </si>
  <si>
    <t xml:space="preserve">While coupling material car his finger was caught between the steel coupling handle and material car                                                  </t>
  </si>
  <si>
    <t xml:space="preserve">HE WAS WALKING IN THE GULLY WHEN HE WAS STRUCK BY THE GULLY SCRAPER WHEN THE WINCH OPENED, HE SUSTAINED A FRACTURE TIBIA AND FIBULA  AND PASSED AWAY. </t>
  </si>
  <si>
    <t xml:space="preserve">The injured's left middle finger was caught between the footwall and the wedge, whilst straightening the bended wedge.                                </t>
  </si>
  <si>
    <t xml:space="preserve">WHILST GOING TO PULL THE BOX AT 43/44 CROSS CUT. THE HOPPER DERAILED CAUSING THE INJURED'S FINGER BETWEEN DRAIN PIPE AND HOPPER.                      </t>
  </si>
  <si>
    <t xml:space="preserve">DURING NIGHT SHIFT SCRAPING, MR SH DLAMINI WAS KILLED AFTER BEING STRUCK BY AN ELEVATING SNATCH BLOCK IN THE GULLY +_3.20.                            </t>
  </si>
  <si>
    <t xml:space="preserve">THE INJURED FOOT WAS CAUGHT BETWEEN MATERIAL CARS WHILST UNCOUPLING THE SAME.                                                                         </t>
  </si>
  <si>
    <t xml:space="preserve">Injured was in the process of clearing rocks when he lost his balance and fell over bumping his left hand against the side wall.                      </t>
  </si>
  <si>
    <t xml:space="preserve">He was bumped by a battery hauler against the side wall.                                                                                              </t>
  </si>
  <si>
    <t xml:space="preserve">He was fatally injured when he was struck by the CM.                                                                                                  </t>
  </si>
  <si>
    <t xml:space="preserve">He was fatal injured when a train wagon toppled on top of him; he was busy with shunting operation.                                                   </t>
  </si>
  <si>
    <t xml:space="preserve">Whilst cleaning with LHD, a potruding roofbolt situated on the sidewall struck him on his left arm.                                                   </t>
  </si>
  <si>
    <t xml:space="preserve">while busy detaching scraper ropes from scraper, tension on the scraper rope was released and struck him                                              </t>
  </si>
  <si>
    <t xml:space="preserve">while uncoupling hoppers  his left hand index finer got caught between a big rock and the spanner                                                     </t>
  </si>
  <si>
    <t xml:space="preserve">while in the process of travelling from 23 lvl by means of the chairlift, the chair was hooked by a gum plank used for boxing in order to construct   </t>
  </si>
  <si>
    <t xml:space="preserve">A LOCO (EL 15) WITH A MAIN CARRIAGE RAN INTO A STAGNANT TRAMMING LOCO (8BT 18).                                                                       </t>
  </si>
  <si>
    <t xml:space="preserve">WHILST INJ WAS BUSY COUPLING THE MATERIAL CAR INTO A LOCO A17, HIS LEFT THUMB WAS CAUGHT BETWEEN THE SHACKLE AND THE PIN.                             </t>
  </si>
  <si>
    <t xml:space="preserve">A LOCO (EL 15) WITH A MAIN CARRIAGE RAN INTO A STAGNANT TRAMMING LOCO (8BT 18)                                                                        </t>
  </si>
  <si>
    <t>A TEAM WAS BUSY INSTALLING A NEW WINCH, THE WINCH WAS BEING PULLED IN BY THE INSTALLED CENTRE GULLY WINCH.THE NEW  WINCH GOT STUCK AGAINST THE SIDEWAL</t>
  </si>
  <si>
    <t>WHILST WALKING IN THE HAULAGE A SPAN OF HOPPER BEING TRAMMED COLLIDED WITH ANOTHER SPAN AND ONE OF THE HOPPERS DERAILED AND PINNED THE INJURED AGAINST</t>
  </si>
  <si>
    <t xml:space="preserve">not defined                                                                                                                                           </t>
  </si>
  <si>
    <t xml:space="preserve">While standing on the travelling side, the hopper derailed, striking the door and him                                                                 </t>
  </si>
  <si>
    <t xml:space="preserve">finger caught between the shackle and buffer, while de-coupling material cars                                                                         </t>
  </si>
  <si>
    <t xml:space="preserve">INJURED WAS  STRUCK BY MONO WINCH ROPE WHILST BARRING ON THE TRAVELLING WAY.                                                                          </t>
  </si>
  <si>
    <t xml:space="preserve">WHILST COUPLING A V-CAR AND A TIMBER CAR, INJ RIGHT SHOULDER GOT CAUGHT BETWEEN THE PROTRUDING TIMBER CAR.                                            </t>
  </si>
  <si>
    <t>0310F1</t>
  </si>
  <si>
    <t>Injured was busy trying to jump start Dump truck 38 The truck was still in reverse and when it started it went backwards causing an injury to his knee</t>
  </si>
  <si>
    <t xml:space="preserve">Whilst removing a drilling machine after drilling an eyebolt hole, the machine nipped his left index finger between the air leg and the machine body. </t>
  </si>
  <si>
    <t xml:space="preserve">The loco guard then proceeded ahead of the loco &amp; signalled the loco to move forward and one of the material cars fouled the bench he was             </t>
  </si>
  <si>
    <t xml:space="preserve">Whilst sitting next to the ASG the injured was struck by a scraper.                                                                                   </t>
  </si>
  <si>
    <t xml:space="preserve">While walking out of the weighbridge office, she missed a step and twisted her left ankle and fell                                                    </t>
  </si>
  <si>
    <t xml:space="preserve">While busy spragging a material car that was in motion, his finger was caught between material car wheel and the skid sprag.                          </t>
  </si>
  <si>
    <t xml:space="preserve">He slipped and fell and bumped against material car whilst coupling same to the loader.                                                               </t>
  </si>
  <si>
    <t xml:space="preserve">While sitting, waiting for the diagongal to be cleaned, he was pulled into the gully by an electrical cabel which was hooked by the scraper.          </t>
  </si>
  <si>
    <t xml:space="preserve">His hand was pinched between the washer and the hanging wall                                                                                          </t>
  </si>
  <si>
    <t xml:space="preserve">While climbing out of utility vehicle cabin, the vehicle started to move, he lost his balance and landed underneath the utility vehicle.              </t>
  </si>
  <si>
    <t>While climbing off the ADT, he injured his left ankle while disembarking, he missed the second step &amp; jumped into the ground &amp; as a result he landed b</t>
  </si>
  <si>
    <t xml:space="preserve">He was busy drilling, when the drill auger broke &amp; his hand got pinched between the drill Auger &amp; the drill chuck.                                    </t>
  </si>
  <si>
    <t xml:space="preserve">The scraper rope broke on the spliced sling &amp; whip back &amp; hit him on his forehead causing laceration above his right eye &amp; small cut on the left eye. </t>
  </si>
  <si>
    <t xml:space="preserve">Whilst closing the carriage door Mr. VJ Macaringue's finger got caught between the carriage door and the carriage.                                    </t>
  </si>
  <si>
    <t xml:space="preserve">WHILE SHUNTING MATERIAL CARS WITH MAN CARRIAGE IT STRUCK A ROCK LYING IN THE FOOTWALL WINCH STRUCK LOCO GUARD ON THE HEAD                             </t>
  </si>
  <si>
    <t xml:space="preserve">Whilst transporting the scraper into the panel, the scraper hit the panel bar which struck him on his right lower arm                                 </t>
  </si>
  <si>
    <t xml:space="preserve">While removing scraper rope from the winch rope, the winch rope came free from the drum, he over balanced and struck his hand against bolt            </t>
  </si>
  <si>
    <t xml:space="preserve">Whilst crossing the rail at tip at back of last hopper, a loco moved towards him without signalling and the chair on the hopper struck him.           </t>
  </si>
  <si>
    <t>WHILST PUSHING A FLAT MATERIAL CAR BY HAND, A VENTILATION COLUMN/PIPE WAS LYING ON THE DRAIN SIDE OF THE HAULAGE AND HIS RIGHT HAND WAS WEDGED BETWEEN</t>
  </si>
  <si>
    <t xml:space="preserve">While slacking the pull rope of the face scraper toppled slightly over and pulled his hand that was holding onto the rope into the snatch block.      </t>
  </si>
  <si>
    <t xml:space="preserve">While lowering the bucket of the Boesman,it got caught in the mono-rope and when the rope came loose from the bucket it struck him.                   </t>
  </si>
  <si>
    <t xml:space="preserve">While standing too close to the haulage rails, uncoiling scraper rope, he was struck by a hopper                                                      </t>
  </si>
  <si>
    <t xml:space="preserve">While he was below 4w gully winch, a rush of water came from the top of the raise and washed him down the raise to the tip`                           </t>
  </si>
  <si>
    <t xml:space="preserve">trapping the injured between winch and the sidewall                                                                                                   </t>
  </si>
  <si>
    <t>Bulldozer</t>
  </si>
  <si>
    <t>0312A1</t>
  </si>
  <si>
    <t xml:space="preserve">While communicating with the crane driver to lift the hoist, his assistant lifted the bottom bend that caused the top one to injured his foot         </t>
  </si>
  <si>
    <t xml:space="preserve">While walking down the raise, he heared water running down the raise, he grabbed the scraper rope which was suspended on the h/walll and fell         </t>
  </si>
  <si>
    <t xml:space="preserve">The injuired claims that while loading with LHD 18 at 90 North,the bucket of the LHD struck the footwall which caused the LHD to jerk &amp; twist.        </t>
  </si>
  <si>
    <t xml:space="preserve">While pulling the c/gully winch rope, a protruding strand wire punctured him on his left hand palm                                                    </t>
  </si>
  <si>
    <t xml:space="preserve">While entering a tip area, he was standing behind tip ramp whilst tipping hoppers, his hand got caught between dolly wheel and tip ramp               </t>
  </si>
  <si>
    <t xml:space="preserve">Injured was climbing into a dump truck,he was holding onto the handrail when his left shoulder was dislocated.                                        </t>
  </si>
  <si>
    <t xml:space="preserve">Whilst busy pulling winch with a chain block to secure it out of the way of the scraper,the winch slided out of control &amp; hit him against the foot    </t>
  </si>
  <si>
    <t xml:space="preserve">During the process of coupling a material car &amp; a bogey injured's right foot got caught between the bogey wheel and rail sustained fracture           </t>
  </si>
  <si>
    <t xml:space="preserve">Driver fell asleep veered off haul road and then of berm and eventually collided with oncoming truck.                                                 </t>
  </si>
  <si>
    <t xml:space="preserve">Forklift was placed on top of clamp. Worker did notstand on / at safe area after instructing forklift driver to place pallet.                         </t>
  </si>
  <si>
    <t xml:space="preserve">DURING THE PROCESS OF TRAVELLIG DOWN THE 106/67 CENTRE RAISE INJ SLIPPED AND FELL. THIS RESULTED IN HIM FRACTURING HIS RIGHT SIDE RIBS.               </t>
  </si>
  <si>
    <t xml:space="preserve">INJURED'S ARM WAS CAUGHT BETWEEN LOADER AND SET LEG (ROCKPROP) WHILST LAODING BROKEN ORE.                                                             </t>
  </si>
  <si>
    <t xml:space="preserve">INJ WAS FATALLY INJURED WHEN HE WAS CAUGHT BETWEEN A LOCOMOTIVE GUARD CAR AND THE SIDEWALL.                                                           </t>
  </si>
  <si>
    <t xml:space="preserve">WHILST INJ WAS BUSY INSPECTING A OBSTRUCTION, HIS HAND WAS CAUGHT BETWEEN THE HOPPER DOOR AND HOPPER FRAME.                                           </t>
  </si>
  <si>
    <t xml:space="preserve">WHILST INJ WAS BUSY COUPLING HOPPERS HIS RIGHT RING AND MIDDLE FINGERS WERE CAUGHT BETWEEN A BUFFER AND A SCHACKLE.                                   </t>
  </si>
  <si>
    <t xml:space="preserve">handle fell down and caught his finger between handle and drum guard                                                                                  </t>
  </si>
  <si>
    <t xml:space="preserve">the door closed on his hand and injured his right ring finger top lid                                                                                 </t>
  </si>
  <si>
    <t>Whilst pulling a side tipper car out of the cage,he positioned himself too close to the car.When the car exited the the cage he was pressed against th</t>
  </si>
  <si>
    <t xml:space="preserve">Whilst trying to recouple hoppers on  the tip area,he was caught /pressed between the hoppers and the rockprop supporting the hangingwall.            </t>
  </si>
  <si>
    <t xml:space="preserve">Whilst coupling material cars his finger was caught between the pin and the shackle.                                                                  </t>
  </si>
  <si>
    <t xml:space="preserve">While busy with uncoupling operations,his foot was struck by a side tipper.                                                                           </t>
  </si>
  <si>
    <t xml:space="preserve">While busy removing air hoist,his finger was caught between chain and air hoist.                                                                      </t>
  </si>
  <si>
    <t xml:space="preserve">His left foot was caught by the scoop battery tray.                                                                                                   </t>
  </si>
  <si>
    <t xml:space="preserve">His left hand got caught between the pulley and the V-belt resulting in an amputation to the left middle finger.                                      </t>
  </si>
  <si>
    <t xml:space="preserve">While inflating large haul truck tyre, the tyre exploded fatally unjured now deceased.                                                                </t>
  </si>
  <si>
    <t xml:space="preserve">Now injured was run over his feet, by a back wheel of a scaler.                                                                                       </t>
  </si>
  <si>
    <t xml:space="preserve">a stuck locomotive was coupled to another locomotive by means of safety chain,and while it was being pulled a chain hook detached &amp; struck him        </t>
  </si>
  <si>
    <t xml:space="preserve">While drilling the roofbolt a piece of rock dislodged from hanging and struck him on his right middle finger                                          </t>
  </si>
  <si>
    <t xml:space="preserve">While drilling the cover hole in a cubby, the rod slipped out of a hole and struck him on his left finger                                             </t>
  </si>
  <si>
    <t>Transporters</t>
  </si>
  <si>
    <t>Other mechanical loaders (specify)</t>
  </si>
  <si>
    <t>0308B2</t>
  </si>
  <si>
    <t xml:space="preserve">WHILST BUSY WALKING NEXT TO THE FACE WINCH ROPES WHICH WAS IN MOTION WHEN HE SLIPPED AND GRABBED ONTO THE MOVING ROPES.                               </t>
  </si>
  <si>
    <t>WHILST INJ WAS BUSY MOVING A ROCK WITH THE LOADER SHOVEL, THE ROCK FELL FROM THE SHOVEL CAUSING TO SWING THE LOADER TO THE LEFT,INJ LOSING HIS BALANCE</t>
  </si>
  <si>
    <t xml:space="preserve">INJ WAS HIT BY A SNATCH BLOCK WHICH CAME OFF THE RIG DURING SCRAPER CLEANING IN THE GULLY. RESULTED IN A CONTUSED RIGHT KNEE.                         </t>
  </si>
  <si>
    <t xml:space="preserve">WHILST INJ WAS TRAVELINGWAY RAISE, HE ACCIDENTALLY WALKED INTO A MOVING HOPPER.                                                                       </t>
  </si>
  <si>
    <t>Locomotive</t>
  </si>
  <si>
    <t xml:space="preserve">200-299 ton                                                                     </t>
  </si>
  <si>
    <t xml:space="preserve">Shearer                                                                         </t>
  </si>
  <si>
    <t>Mechanical miners</t>
  </si>
  <si>
    <t xml:space="preserve">whilst reversing thulane had his fingers outside the door and he crushed it as he moved backwards against the sidewall                                </t>
  </si>
  <si>
    <t xml:space="preserve">the face winch scraper caught the centre gully'd ropes and dragged it backward into panel 36                                                          </t>
  </si>
  <si>
    <t xml:space="preserve">He was preparing to refuel a front end loader, he moved between the loader and the diesel bowser; the loader moved back and pinches him.              </t>
  </si>
  <si>
    <t xml:space="preserve">A service truck overturned, when turning off from the haul road to the site office and the sustained serious injuries.                                </t>
  </si>
  <si>
    <t xml:space="preserve">He was assisting to move the mobile lighting plant and the plant fell forward, when stabilizing jack collapsed and crushed his fingers.               </t>
  </si>
  <si>
    <t xml:space="preserve">STRUCK BY HOPPER WHIL OVERSEEING ROLLING ROCK OVER THE SWITCH.                                                                                        </t>
  </si>
  <si>
    <t xml:space="preserve">THE NOW DECEASED SLIPPED OFF HIS TRUCK'S DIESEL TANK AND STRUCK HIS HEAD AGAINST THE TANK.                                                            </t>
  </si>
  <si>
    <t xml:space="preserve">While Mr Xungu was coupling the mechanical loader to the hopper , a rock rolled from the hopper and struck him on the finger.                         </t>
  </si>
  <si>
    <t xml:space="preserve">Whilst Mr Mkhuzo and fellow team workers were pushing a rail bogey by hand , the wheel ran over his foot.                                             </t>
  </si>
  <si>
    <t xml:space="preserve">Whilst pushing material cars Mr PS Molebatsi's finger was pinched between two cars resulting in a laceration to his left little finger.               </t>
  </si>
  <si>
    <t xml:space="preserve">Mr Makalla was walking up the incline when his finger was caught between a 25mm compressed air hose and the siza kwela grab hook.                     </t>
  </si>
  <si>
    <t xml:space="preserve">Mr Ntantiso was pushing a material car out of the shaft area by hand when his finger was caught between the side of the material car and farm gate.   </t>
  </si>
  <si>
    <t xml:space="preserve">Mr Mtintsilana was busy re-railling material car when he slipped and fell on his arm on the rail.                                                     </t>
  </si>
  <si>
    <t xml:space="preserve">He walked around in front of the Water bowser, he injured his left foot and in the process he broke a small bone on top of his foot.                  </t>
  </si>
  <si>
    <t xml:space="preserve">WHILST LOADING DAMAGED 760MM VENTILATION COLUM ON THE TRUCK, MR MAIMELA HIT THE DUMP TRUCK WITH HIS RIGHT ELBOW.                                      </t>
  </si>
  <si>
    <t xml:space="preserve">WHILST INJ WAS SITTING INSIDE THE GUARD CAR WITHOUT CLOSING BOTH THE DOORS,THE GUARD CAR DERAILED INJ LEFT FOOT WAS CAUGHT BETWEEN CAR AND FOOTWALL.  </t>
  </si>
  <si>
    <t xml:space="preserve">WHILST INJ ATTEMPT TO MOVE A BEAM IN POSITION WITH HIS BARE HANDS, HIS RIGHT HAND RING, MIDDLE  AND INDEX FINGER GOT NIPPED BETWEEN TWO BEAMS.        </t>
  </si>
  <si>
    <t xml:space="preserve">DROVE INTO THE BACK OF WEARNE LONG TRUCK WHILE TRANSPORTING BROKEN ORE.                                                                               </t>
  </si>
  <si>
    <t xml:space="preserve">While re-reailing the loco, the loco jack slipped and the loco wheel fell on top of his right middle and index finger                                 </t>
  </si>
  <si>
    <t xml:space="preserve">While transporting material cars, she tripped and fell over the rails and was bumped by material a car                                                </t>
  </si>
  <si>
    <t xml:space="preserve">While installing the face scraper winch rope, the winch operator started pulling the rope, the pile of sticks was disturbed, a stick injured him      </t>
  </si>
  <si>
    <t>or other vehicle</t>
  </si>
  <si>
    <t xml:space="preserve">Whilst coupling the loader to the loco his glove stuck inbetween buffer &amp; pin he signalled the driver to move forward &amp; loader ran over his foot.     </t>
  </si>
  <si>
    <t xml:space="preserve">Whilst transporting materials with a mono winch he was struck on the head,face and shoulder by a corner pully.                                        </t>
  </si>
  <si>
    <t xml:space="preserve">He was struck by the guard car after collision of two locos                                                                                           </t>
  </si>
  <si>
    <t xml:space="preserve">while coupling the hoppershis right hand ring fingers were caught between the shackle and a buffer                                                    </t>
  </si>
  <si>
    <t xml:space="preserve">while replacing the sling on a bolter rig the drifter inadvertently moved foward and his finger was caught between the sling and pully                </t>
  </si>
  <si>
    <t>while adjusting a winch clutch hand bolt, the handle was in an upright position it fell down and his left finger was caught between nipping and clutch</t>
  </si>
  <si>
    <t xml:space="preserve">He was struck by the scraper rope whilst standing in the no go zone.                                                                                  </t>
  </si>
  <si>
    <t>After a de-railed hopper was re-railed,he gave a signal to the loco driver to move towards the stationary hoppers to couple,whilst in the coupling pro</t>
  </si>
  <si>
    <t xml:space="preserve">While busy re-railing operations, his finger was caught between a hopper and a rock.                                                                  </t>
  </si>
  <si>
    <t xml:space="preserve">The injured was strucked by thetail rope between his legs and off his feet,the winch was immidiately stopped by the miner.                            </t>
  </si>
  <si>
    <t xml:space="preserve">While attempting to i nstall a pre- stressed elongate, he lost his balance and fell into the ASG, grabbed the scraper rope, amputating his fingers    </t>
  </si>
  <si>
    <t xml:space="preserve">The injured was inserting a eyebolt pin inside the collared hole using an hammer, he struck himself with an hammer on his left index finger.          </t>
  </si>
  <si>
    <t xml:space="preserve">he struck his left index finger whilst holding the muffler on to the rail ttrack positioned in close proximity of the workshop                        </t>
  </si>
  <si>
    <t xml:space="preserve">Her fingers were caught between the bucket and a steel plate, while she was positioned inside the bucket of the Utility vehicle.                      </t>
  </si>
  <si>
    <t xml:space="preserve">Whilst the injured was pulling scraper rope fines entered his eye.                                                                                    </t>
  </si>
  <si>
    <t xml:space="preserve">Speed sensor was tested. Operator start the TMM. Injured's right foot was caught between the prop shaft and the hydraulic pump.                       </t>
  </si>
  <si>
    <t xml:space="preserve">Injured got into contact with the scraper, in that process he felt a shock and injured his right middle finger.                                       </t>
  </si>
  <si>
    <t xml:space="preserve">The injured  was busy  cutting the scraper rope, when a loose strand injured him.                                                                     </t>
  </si>
  <si>
    <t xml:space="preserve">Whilst slacking the scraper rope, the scraper fell from the face into the raise and struck him on his right ankle.                                    </t>
  </si>
  <si>
    <t>Steam</t>
  </si>
  <si>
    <t xml:space="preserve">While driving the loco from the battery bay 2 tip,btween battery n x-cut 6 loco derail n injured hit his cokcsix against chair.                       </t>
  </si>
  <si>
    <t xml:space="preserve">An employee (Petronex Contractor) slipped from the tarpauline, fell and injured his hand.                                                             </t>
  </si>
  <si>
    <t xml:space="preserve">while attempting to cross the line while the centre gully scraper eas in motion, he slipped and fell as he tried to run and was caught by scraper     </t>
  </si>
  <si>
    <t xml:space="preserve">While cleaning winch cubby, he fell into the centre gylly while scraper was in motion, he was caught by scraper, it dragged him down centre gully.    </t>
  </si>
  <si>
    <t xml:space="preserve">while coupling the hoppers,his hand was cought between the shackles and the hopper buffer                                                             </t>
  </si>
  <si>
    <t xml:space="preserve">While the injured was closing the barricade, the barricade slipped and fell onto the injured's left hand.                                             </t>
  </si>
  <si>
    <t xml:space="preserve">while transporting jump-set with loader bucket, he was struck by jump-set on his left lower leg                                                       </t>
  </si>
  <si>
    <t xml:space="preserve">clothing was caught by the rotatingjumper during drilling process and pulled in to the jumbo leg                                                      </t>
  </si>
  <si>
    <t xml:space="preserve">while the ASGwinch was in the process of pulling ore, the injured climbed over the rope and he injured himself                                        </t>
  </si>
  <si>
    <t xml:space="preserve">He lost control over the steel cover plate and it accidentally caught his hand between the plate and the LHD tire.                                    </t>
  </si>
  <si>
    <t xml:space="preserve">whilst offloading a sudden flow of water occured causing the injured to jump away,resulting his knee injury                                           </t>
  </si>
  <si>
    <t xml:space="preserve">While the injured was giving signals, he was struck by scraper rope                                                                                   </t>
  </si>
  <si>
    <t xml:space="preserve">While drawing ore, his foot was caught in the radial door of the spilminator chute                                                                    </t>
  </si>
  <si>
    <t xml:space="preserve">While moving a scraper when the splice failed resulting in a scraper rope coming loose from the attachment and whipping him on his nose and cheek     </t>
  </si>
  <si>
    <t xml:space="preserve">while operating an LHD an emergency brake button popped out and the hydrauli oil burned him on his right elbow                                        </t>
  </si>
  <si>
    <t xml:space="preserve">While removing an elongate that got stuck underneath a winch, the winch slid towards him , pinning him between the winch and sidewall of the raise    </t>
  </si>
  <si>
    <t xml:space="preserve">WHILST INJ WAS TRAVELING DOWN THE RAISE HE PUSHED AGAINST THE SERVICE PIPES,THE MONO WINCH ROPE CAUGHT BY SCRAPPERDEGLOVING INJURY HIS RIGHT THIGH.   </t>
  </si>
  <si>
    <t xml:space="preserve">While Mr. Nyangwa was standing in the siding,his finger was caught between the scraper and pack.                                                      </t>
  </si>
  <si>
    <t xml:space="preserve">WHILST INJ HOOK THE SLING ON THE DRUM, THE SLING PULLED THROUGH THE HOOK OF THE CHAIN BLOCK CAUSING HIS FINGER TO BE CAUGHT BETWEEN THE SLING &amp; HOOK. </t>
  </si>
  <si>
    <t xml:space="preserve">LHD NO 5 WAS BUSY ASSISTING TO PULL OUT THE LHD NO 2 WHICH WAS TRAPPED BY EXCESSIVE MUD WHEN A CHAIN BROKE AND STRUCK THE LHD DRIVER ABOVE HIS EYE.   </t>
  </si>
  <si>
    <t xml:space="preserve">WHILST BUSY TRAMMING OUT OF XCUT, LOCOCONTROL TRIPPED OUT AND BUMPED INTO MAN CARRIAGEAND KNOCK INJ'S OVER.                                           </t>
  </si>
  <si>
    <t xml:space="preserve">WHILST INJ WAS BUSY COUPLING HOPPERS HIS FINGER WAS GOT CAUGHT BETWEEN THE SHACKLE AND HOPPER BUFFER.                                                 </t>
  </si>
  <si>
    <t xml:space="preserve">WHILST LIFTING THE LHD TO INSERT TRESSEL, THE DOOR TO THE LHD MOTOR OPENED AND HIT INJ ON HIS LEFT HAND.                                              </t>
  </si>
  <si>
    <t xml:space="preserve">Whilst placing a snatch block in a sling eyebolt, the open dropped down trapping his finger up against the snatch block frame.                        </t>
  </si>
  <si>
    <t xml:space="preserve">He was placing a snatch block down and his finger got caught between the side wall and the snatch block.                                              </t>
  </si>
  <si>
    <t xml:space="preserve">Mono-rail installation                                                          </t>
  </si>
  <si>
    <t xml:space="preserve">Overhead trolley                                                                </t>
  </si>
  <si>
    <t xml:space="preserve">THE INJURED PERSON WAS STRUCK BY SCRAPER ROPE WHICH BROKE DURING CLEANING OPERATION.                                                                  </t>
  </si>
  <si>
    <t xml:space="preserve">WHILST STANDING ON THE BULNOSE WAITING FOR THE LOCO TO PASS, THE LOCO STRUCK THE SERVICE PIPES, CAUSING THE AIR PIPE TO BREAK , HE SLIP AND FALL      </t>
  </si>
  <si>
    <t xml:space="preserve">Mr. Raleting sustained an injury to his arm when he was transporting equipment.                                                                       </t>
  </si>
  <si>
    <t>Bus</t>
  </si>
  <si>
    <t xml:space="preserve">While he was coupling two material cars,his hand got caught between the buffer and the shackle.                                                       </t>
  </si>
  <si>
    <t xml:space="preserve">Whilst scraping leach dam, the break pad on the drum broke, the winch lever swing upwards and hit him                                                 </t>
  </si>
  <si>
    <t xml:space="preserve">wghile coupling two hoppers in attending to force the pin through the hole the sling gave way and hand got caught between the pin and the coupler     </t>
  </si>
  <si>
    <t xml:space="preserve">while standing inside the scraper inthe  gully instructing face winch driver to get out of the gully for scraping , he was caught by moving scraper   </t>
  </si>
  <si>
    <t xml:space="preserve">STRUCK BY SCRAPER SCOOP DURING CLEANING OPERATIONS.                                                                                                   </t>
  </si>
  <si>
    <t>HE WAS TRAVELLING DIAGONAL TOWARDS HIS WINCH WHEN THE RAISE SCRAPER CAUGHT THE DIAGONAL W/ROPE, WHICH PINNED HIM AGAINST THE CLUSTER STICKS AN S/WALL.</t>
  </si>
  <si>
    <t>whilst busy fixing asg water pump,as it was not functioning properly,he rested his right hand on asg scraper,his four fingers of right right were ampu</t>
  </si>
  <si>
    <t xml:space="preserve">While signalling for a winch, he was struck by stick support that was removed by scraper during face cleaning                                         </t>
  </si>
  <si>
    <t xml:space="preserve">While operating a articulated dumper truck on a waste dump, the truck went over the edge of the waste dump and he fell out                            </t>
  </si>
  <si>
    <t>THE INJURED WAS GUIDING THE HOPPER WITH A LAGGING INTO THE TIP RAMP DURING TIPPING OPERATIONS WHEN HIS FINGER GOT CAUGHT BETWEEN THE LAGGING AND LAMP.</t>
  </si>
  <si>
    <t xml:space="preserve">while turning left her foot was protruding outside the tractor and was nipped between the tractoe and the rail wall                                   </t>
  </si>
  <si>
    <t xml:space="preserve">Whilst loading broken rock with the mechanical loader,he was struck by a rolling rock resulting in a contusion of the foot and fracture               </t>
  </si>
  <si>
    <t xml:space="preserve">Was closing the explosive car doors when his right thumb was caught between the door and frame of the explosive car.                                  </t>
  </si>
  <si>
    <t xml:space="preserve">Whilst the injured was coupling an explosive car he slipped and the car derailed on to his lower leg.                                                 </t>
  </si>
  <si>
    <t>Whilst busy transporting a winch up the travel way he helf with hand to the mono rope to secure himself his fingers were caught btween the in line pul</t>
  </si>
  <si>
    <t xml:space="preserve">the injured's left ring finger was pinched during coupling operations,resulting in the tip of his kleft ring finger being fractured.                  </t>
  </si>
  <si>
    <t xml:space="preserve">Mr. Cuna sustained a laceration on his upper leg during a derailment.                                                                                 </t>
  </si>
  <si>
    <t xml:space="preserve">The injuired was busy turning a winch drum to install a new scraper rope when his left thumb was caught between the drum and the stop block           </t>
  </si>
  <si>
    <t xml:space="preserve">whiel supervising the excavator activities, it struck a qwala that was leaning against the tapping floor which hit him on his forearm                 </t>
  </si>
  <si>
    <t xml:space="preserve">The injuired was coupling a hopper when he was caught between the hopper &amp; roll over device.                                                          </t>
  </si>
  <si>
    <t xml:space="preserve">Whilst coupling a hopper,his thumb was caught between the loco buffer and shackle.                                                                    </t>
  </si>
  <si>
    <t xml:space="preserve">A link on the drive chain broke loosen causing chain to whiplash and struck him on his left knee.                                                     </t>
  </si>
  <si>
    <t xml:space="preserve">The utility vehicle was standing, when he tried to start it, the vehicle started and he could not control the vehicle and drove it into side wall     </t>
  </si>
  <si>
    <t>Accident Description</t>
  </si>
  <si>
    <t xml:space="preserve">Whilst busy re-railing a hopper, his left ring finger was caught between a sleeper and the derailed hopper                                            </t>
  </si>
  <si>
    <t xml:space="preserve">While inspecting a stope box, a rush of water out of the box occured, he got caught between the toppled hopper and the sidewall                       </t>
  </si>
  <si>
    <t xml:space="preserve">The injured was coupling a guard car to the locomotive when he was bumped by the locomotive. he sustained a contused left shoulder.                   </t>
  </si>
  <si>
    <t xml:space="preserve">the injured was observing scraper operations when he was struck by the rig chain,when it was detached from its anchor point.                          </t>
  </si>
  <si>
    <t xml:space="preserve">another train struck the stationary train from behind,causing the material car to fall onto the injurted'sleg,he sustained a fractured left femur     </t>
  </si>
  <si>
    <t xml:space="preserve">Whilst the injuree was cutting a loose scraper rope strand a piece of the loose strands struck his eyes.                                              </t>
  </si>
  <si>
    <t xml:space="preserve">Mr. Myeni was busy with coupling operations when his wrist lodged between the guard car and the loader causing a contusion.                           </t>
  </si>
  <si>
    <t>Whilst the injured was installing split sets with a dolly pusher and machine to push the split sets the dolly pusher came out of the split set and str</t>
  </si>
  <si>
    <t xml:space="preserve">The deceased tried to jump on a fully loaded and moving trailer, when he slipped and was pulled over near the wheel.                                  </t>
  </si>
  <si>
    <t xml:space="preserve">Whilst moving towards operationals scraper winch, he was caught between the mat packs and his rope, resulting in an injur to both of his legs.        </t>
  </si>
  <si>
    <t xml:space="preserve">He removed the Drag Link, the wheel unit dropped down causing a wheel stud to penetrate his right leg at the knee resulting in a deep laceration.     </t>
  </si>
  <si>
    <t xml:space="preserve">She was sitting on the ''A'' frame of the scraper trailer, the scraper move &amp; catching her on the right foot.                                         </t>
  </si>
  <si>
    <t>WHILST CAOUPLING A LOADER TO THE HOPPER THE INJ ATTEMPED TO REMOVE A ROCK FROM THE BUFFER AND HIS FINGER WERE CAUGHT BETWEEN THE BUFFER AND CAOUPLING.</t>
  </si>
  <si>
    <t xml:space="preserve">CAUGHT BETWEEN HOPPERS WHILST COUPLING.                                                                                                               </t>
  </si>
  <si>
    <t xml:space="preserve">The driver of the crane was electrocuted  and rushed to the ASFM Hospital.                                                                            </t>
  </si>
  <si>
    <t xml:space="preserve">the scraper rope broke and struck him on his left eyebrow.                                                                                            </t>
  </si>
  <si>
    <t>Mrs I N Siyo was knocked down by ventalation door that was struck by  loco as she was standing behind the ventalation door waiting for the loco to mov</t>
  </si>
  <si>
    <t xml:space="preserve">While Mr Nhacumbe and fellow workers were pushing a boogey with 50mm pipes by hand,his foot was struck by the wheel of boogey.                        </t>
  </si>
  <si>
    <t xml:space="preserve">Whilst the injured was lifting up the scraper his finger was pinched between the pinch bar and winch handle                                           </t>
  </si>
  <si>
    <t xml:space="preserve">Bulldozer                                                                       </t>
  </si>
  <si>
    <t>A scoop was in the process of sweeping the travelling road adjacent to No.3 belt.  Whilst sweeping the scoop skidded in the mud that being swept.  The</t>
  </si>
  <si>
    <t xml:space="preserve">Mainline truck driver Nene (Velasweni) was busy loading bulk bbay when RL hand ring finger were caught between forklift  folrk &amp; sling                </t>
  </si>
  <si>
    <t>Whilst standing next to unstrapped packs of bricks a forklift backed up into one of these packs which toppled over and bricks of an adjacent pack stru</t>
  </si>
  <si>
    <t xml:space="preserve">He was struck by a bracket used as a door on his left hand small finger.                                                                              </t>
  </si>
  <si>
    <t xml:space="preserve">Other mechanical loaders (specify)                                              </t>
  </si>
  <si>
    <t xml:space="preserve">The adaptor &amp; extension came loose &amp; fell with the end of the extension striking him on his foot just behind the steel toe cap.                       </t>
  </si>
  <si>
    <t xml:space="preserve">His finger was caught between the hopper bucket &amp; bearing box.                                                                                        </t>
  </si>
  <si>
    <t xml:space="preserve">He was bumped by a front end loader while the loader reversed from coal stockpile at the product discharge point.                                     </t>
  </si>
  <si>
    <t xml:space="preserve">He was busy re-clamping the duct to the new ducting when his finger was caught in the lifting equipment of the UV80 bucket.                           </t>
  </si>
  <si>
    <t xml:space="preserve">whilst walking in the haulage, corroded wire mesh from secondary support that had pulled away from the sidewall caught him on his left ear.           </t>
  </si>
  <si>
    <t xml:space="preserve">The now injured was struck by a scraper rope whilst busy sweeping operations in the back area of the stope panel                                      </t>
  </si>
  <si>
    <t xml:space="preserve">while sitting next to the winch, the scraper rope hit a rock, causing a piece of rock to shoot up and hit him on his face.                            </t>
  </si>
  <si>
    <t xml:space="preserve">while rerailing a derailed material car in the rail switch, he struck his shoulder against the side wall                                              </t>
  </si>
  <si>
    <t xml:space="preserve">while travelling towards the station tip with loco he saw exessive water in front next moment he felt he was struck by pipe that protruded through    </t>
  </si>
  <si>
    <t xml:space="preserve">while removing the drill rod from the hole his right little finger was caught between the drill rod and the auto rock machine                         </t>
  </si>
  <si>
    <t xml:space="preserve">Finger caught between  a battery and loco frame.                                                                                                      </t>
  </si>
  <si>
    <t>A temporary support unit that was suspending a gate a gate stull came out and the hand  small finger of his was caught between the jack and gatestull.</t>
  </si>
  <si>
    <t xml:space="preserve">While attempting to lift a Z34 scaper to tilt it over to lay against a pack,his hand was caught between the scraper and concrete wicnchbed.           </t>
  </si>
  <si>
    <t>Overhead crane</t>
  </si>
  <si>
    <t>0310A3</t>
  </si>
  <si>
    <t>Crabwinch</t>
  </si>
  <si>
    <t>0310A4</t>
  </si>
  <si>
    <t xml:space="preserve">THE INJURED WAS BUSY  TO SPRANG A MUD CAR IN THE CAGE WHEN HE CAGE FELL THROUGH THE KEPS.                                                             </t>
  </si>
  <si>
    <t>Whilst opening the inspection plate,to identify the cause of the obstruction in the box front,the door slipped out of his hand and struck him on is fo</t>
  </si>
  <si>
    <t xml:space="preserve">Struck by jackpot whilst pushing material car into cage-open fracture and avulsion wound right little finger.                                         </t>
  </si>
  <si>
    <t xml:space="preserve">While the injuired was travelling inside a hopper into the section,he struck his jaw against the service pipes.                                       </t>
  </si>
  <si>
    <t xml:space="preserve">As he stepped over pack, his foot got caught between pack and waiting place bench post, when the loco pushed the pack in the direction it travelled   </t>
  </si>
  <si>
    <t xml:space="preserve">He was installing roof bolts, when the drill rod guide clamp pinched his left index finger while aligning the rod with the guide jaws. 
             </t>
  </si>
  <si>
    <t xml:space="preserve">The drill rig operator fell 8.22m to the bottom bench on its side and suffered lacerations, bruises and concussion.
                                 </t>
  </si>
  <si>
    <t xml:space="preserve">he was replacing a seal on a tippe truck ,a stander for bucket fell on his left index finge, he sustain fracture on the finger                        </t>
  </si>
  <si>
    <t xml:space="preserve">The injured was caught &amp; pulled by  centre gully scraper, he was sitting on top of centre gully .                                                     </t>
  </si>
  <si>
    <t xml:space="preserve">The injured was assisting to slacken the winch rope, another winch driver opened his winch &amp; diagonal scraper &amp;ASG winch ropes crossed &amp;pull injured. </t>
  </si>
  <si>
    <t xml:space="preserve">INJ FINGER WAS CAUGHT BETWEEN THE SHACKLE AND HOPPER BUFFER WHILE CAOUPLING HOPPERS.                                                                  </t>
  </si>
  <si>
    <t xml:space="preserve">WHILST ATEEMPTING TO INSERT SCRAPER ROPE,INJ LOST HIS BALANE AND GRABBED ONTO SCRAPPER ROPE HIS LEFT HAND WERE CAUGHT BETWEEN SNATCH BLOCK AND ROPE.  </t>
  </si>
  <si>
    <t xml:space="preserve">WHILST BUSY RE-RAILING A FULL HOPPER INJ WAS CAUGHT BETWEEN THE RWO HOPPER. HE SUSTAINED CONTUSED RIBS.                                               </t>
  </si>
  <si>
    <t xml:space="preserve">Whilst changing rigging in the ASG for the scraper ,ASG operator started  pulling without receiving any signal thus causing rope to coil the injured. </t>
  </si>
  <si>
    <t xml:space="preserve">He caught his left hand between the break-out spanner and the drill rig.                                                                              </t>
  </si>
  <si>
    <t xml:space="preserve">He was in the process of installing the central portion of differential on a LHD, the center portion fell on his left leg resulting in a fracture.    </t>
  </si>
  <si>
    <t xml:space="preserve">while slacking  ASG winch next to the gully they started to operate while they were still in the ares in process his hand was caught between scraper  </t>
  </si>
  <si>
    <t xml:space="preserve">Whilst walking on the travelling side, a high speed loco struck the material car which struck the drill carriage to derail and it hit his leg.        </t>
  </si>
  <si>
    <t xml:space="preserve">WHILST CROSSING THE SWITCH AT 109 LEVEL DAM THE GUARD CAR DERAILED, INJ FELL OUT OF THE CAR AND SUSTAINED CONTUSIONS ON THE NECK AND BACK.            </t>
  </si>
  <si>
    <t xml:space="preserve">INJ WAS CAUGHT BY DOLLY WHEEL WHILST TRAVELING BETWEEN BOX 1 AND BOX 2.CONTUSION RIGHT THIGHT AND PELVIS.                                             </t>
  </si>
  <si>
    <t xml:space="preserve">WHILST INJ WAS BUSY PUSHING A LOCOMOTIVE WHICH BUFFER WAS REMOVED FOR TRANSPORTING, HE PINCHED HIS ARM BETWEEN THE TWO LOCOMOTIVE.                    </t>
  </si>
  <si>
    <t xml:space="preserve">FACE BURST OCCURRED WHILST DRILLING.                                                                                                                  </t>
  </si>
  <si>
    <t xml:space="preserve">WHILST INJ WAS BUSY COIPLING A BOGEY ONTO ALOCO WHEN THE BOGEY WAS PULLED OVER THE INJ'S FOOT DURING THE COUPLING OPERATIONS.                         </t>
  </si>
  <si>
    <t xml:space="preserve">Caught by a scraper when the centre gully rope fouled against cross rigging ropes of the gully, he was pinned between the scrapper n gully side wall  </t>
  </si>
  <si>
    <t xml:space="preserve">WHILE BENTING DOWN NEXT TO THE JUMPER CAR TO PULL THE RAIL SWITCH, THE DOOR WAS PUSHED AND IT FELL ON HIS HAND                                        </t>
  </si>
  <si>
    <t xml:space="preserve">while loading the 40 snatchblocks on to a bakkie, his finger was struck against the back of the bakkie                                                </t>
  </si>
  <si>
    <t xml:space="preserve">coupled the second hopper when his finger righr ring finger was cought between the hopper shakle and the pin                                          </t>
  </si>
  <si>
    <t xml:space="preserve">INJ RIGHT INDEX FINGER WAS INJURED BY DIE HOPPER TIPPING MECHANISM WHILST IN THE PROCESS OF TIPPING FULL REEF HOPPERS AT 120 LEVEL REEF TIP.          </t>
  </si>
  <si>
    <t xml:space="preserve">WHILST OPERATING THE LOCO INJ WA STRUCK BY VENTILATION DOOR. HE SUSTAINDED MULTIPLE SOFT TISSUE INJURIES.                                             </t>
  </si>
  <si>
    <t xml:space="preserve">WHILST INJ WAS CLIMBING OVER THE CORNER PULLEY HIS HAND GOT CAUGHT BETWEEN THE TWO WHEELS OF THE CORNER PULLEY.                                       </t>
  </si>
  <si>
    <t xml:space="preserve">While operating a winch the rope broke, whiplashed and struck the injured on his chest                                                                </t>
  </si>
  <si>
    <t xml:space="preserve">While transporting sticks with the scraper, the crew was standing behind the return snatchblock, the rope broke and struck him                        </t>
  </si>
  <si>
    <t xml:space="preserve">He jumped of the truck, while the truck lost control and resulted in a fracture of his right knee.                                                    </t>
  </si>
  <si>
    <t xml:space="preserve">Two ADT trucks collided with each other at the end of shift while on their way to the workshops and one person was injured in the ADT.                </t>
  </si>
  <si>
    <t xml:space="preserve">while transporting platick pipe,the roll of pipe petruded over the trailer side.this portion was pulled by the side,his leg was squashed against      </t>
  </si>
  <si>
    <t xml:space="preserve">He lost control of the tractor while drive out of the mine &amp; fractured his midshaft right radius &amp; sustained abrasions to his right hand.             </t>
  </si>
  <si>
    <t>A piece of 6mm sling was hanging from the 11kv cable &amp; water pipes installation, the sling was caught by his right foot while the tractor was still mo</t>
  </si>
  <si>
    <t xml:space="preserve">He was injured when the first LHD started to move before he was back into his own LHD.  He was crushed between the two LHD's.                         </t>
  </si>
  <si>
    <t xml:space="preserve">Whilst the injured was splicing scraper rope whiplashed and struck him.                                                                               </t>
  </si>
  <si>
    <t>The loco derailed on the switch causing the battery to move towards the driver which pressed his his fingers between the battery and the upright frame</t>
  </si>
  <si>
    <t xml:space="preserve">While splicing a scraper rope,a strand from the rope slipped from his hand and struck him on the eye.                                                 </t>
  </si>
  <si>
    <t xml:space="preserve">She was offloading conveyor belt and the TLB hit her leg.                                                                                             </t>
  </si>
  <si>
    <t xml:space="preserve">He was struck by a battery hauler on his left foot, while assisting to change a battery on the hauler in the battery bay.                             </t>
  </si>
  <si>
    <t xml:space="preserve">He was run over by a Bull dozer.                                                                                                                      </t>
  </si>
  <si>
    <t xml:space="preserve">mammoth closed and pressed his right thumb between the plate and drill rod causing a serious injury on his right thumb                                </t>
  </si>
  <si>
    <t xml:space="preserve">While driving the LHD, he noticed the engine cover were loose. In attempt to replace the cover his ring finger was caught between cover and machine.  </t>
  </si>
  <si>
    <t xml:space="preserve">a loco operator was struck on his left little finger by a shackle whilst removing the shackle from the hopper,he sustained fracture to the tip        </t>
  </si>
  <si>
    <t>While re-installing sling that broke from the loader, he never secured the bucket in the up position with a rifle pin, the bucket dropped injuring him</t>
  </si>
  <si>
    <t xml:space="preserve">One of the hoppers derailed and struck him,knocking him into a ventilation door which was placed against thhe sidewall.                               </t>
  </si>
  <si>
    <t xml:space="preserve">Face scraper                                                                    </t>
  </si>
  <si>
    <t xml:space="preserve">Rerailing                                                                       </t>
  </si>
  <si>
    <t xml:space="preserve">Other (loco specify)                                                            </t>
  </si>
  <si>
    <t xml:space="preserve">while installing a sidewall roofbolt on the ASG of panel  a barred rock rolled from sidewall and struck him on right foot                             </t>
  </si>
  <si>
    <t xml:space="preserve">while closing a jaws the injured placed his hand between the jaws and sub saver both his left n right hands was crushed between saver n jaws          </t>
  </si>
  <si>
    <t xml:space="preserve">While uncloupling two material cars, his thumb was caught in between coupling pin and shackle                                                         </t>
  </si>
  <si>
    <t xml:space="preserve">he was throwing sticks his finger was cought in between a stick and a piece of rock on the footwall.he sustained fracture on the left finger          </t>
  </si>
  <si>
    <t xml:space="preserve">While transporting a drill rig into x/cut breakaway, the drill rig derailed and pinned him against the wall                                           </t>
  </si>
  <si>
    <t xml:space="preserve">The winch operator started the winch without checking and clearing the scraper path, the injured tried to escape and fell, injuring his wrist         </t>
  </si>
  <si>
    <t xml:space="preserve">While she was about to get off the chairlift, she held onto a station screen device, the same dragged her body forward injuring her palm              </t>
  </si>
  <si>
    <t xml:space="preserve">He was removing a CM cutter motor cover when it slid back pinning his left hand finger against the cutter motor frame.                                </t>
  </si>
  <si>
    <t xml:space="preserve">He came from the opposite side of the hauler and moved in between the Hauler &amp; the sidewall, his right foot was caught under the hauler.              </t>
  </si>
  <si>
    <t xml:space="preserve">WHILST CREW WAS DISCUSSING RECOVERY ACTION, THE SECOND LHD MOVED CLOSER TO INJ, INJ'S LEFT LEG WAS CAUGHT BETWEEN THE BUCKET AND THE FOORWALL.        </t>
  </si>
  <si>
    <t xml:space="preserve">WHILST INJ WAS COUPLING THE MATERIAL CAR AND DRILLING HIS FINGER CAUGHT BETWEEN THE BUFFER AND PIN.                                                   </t>
  </si>
  <si>
    <t xml:space="preserve"> INJ WAS SUPERVISING THE CLEANING OPERATION, WHEN THE SCRAPPER ROPE BROKE AND CAUSED A WHIP LASH THAT STRUCK INJ SUSTAINED A LACERATION TO HIS R/FINGE</t>
  </si>
  <si>
    <t xml:space="preserve">WHILST INJ WAS TRAVELLING IN THE CABOOSE , THE CABOOSE BOUNCED UP ON THE RAIL JOINT, DERAILED WHILST LANDING ON THE SAME RAIL. IN THE PROCESS THE INJ </t>
  </si>
  <si>
    <t xml:space="preserve">While lifting gully winch ropes, the winch driver strarted scraping, fouling of ropes occured, he got trapped between ropes and ore                   </t>
  </si>
  <si>
    <t xml:space="preserve">While tramming from the station towards the section, two locos collided, he bumped his shoulder against the loco, causing contusion.                  </t>
  </si>
  <si>
    <t xml:space="preserve">His left index finger got trapped between mono winch rope and return wheel whilst installing explosives.                                              </t>
  </si>
  <si>
    <t xml:space="preserve">during coupling operations, Mr Macia's right thumb was nipped between the shackle guard and the buffer.                                               </t>
  </si>
  <si>
    <t xml:space="preserve">After the injured cleaned the top of the platform,he was busy climbing down when the winch operator opened the winch &amp; scraper struck him             </t>
  </si>
  <si>
    <t xml:space="preserve">THE INJ WAS BUSY RE-RAILING A LOCOMITIVE WHEN THE LOCO JACK SLIPPED OUT AND THE HANDLE STRUCK THE INJ ON HIS FOOT.                                    </t>
  </si>
  <si>
    <t xml:space="preserve">WHILST SITTTING ON A VENTILATION PIPE ANOTHER PIECE OF VENTILATION PIPE WAS PUSHED BY LOCO AND SHE WAS CAUGHT IN BETWEEN.                             </t>
  </si>
  <si>
    <t xml:space="preserve">Struck by winch on his right lower leg                                                                                                                </t>
  </si>
  <si>
    <t xml:space="preserve">Copper solution splashed into his eyes                                                                                                                </t>
  </si>
  <si>
    <t xml:space="preserve">ONSETER ON 100 LEV SUB SHAFT WAS BUSY PULLING OUT FULL CARS OUT OF CAGE WHICH WAS LOADED WITH TWO PELLETS, THE ASS GOT INJURED ON BOTH LOWER LEG.     </t>
  </si>
  <si>
    <t xml:space="preserve">the stick he knocked made contact with his foot and he sustain laceration to his right foot toe                                                       </t>
  </si>
  <si>
    <t xml:space="preserve">while travelling in asg a panel he was struck by ascraper rope of gully winch that fouled with the centre gully winch ropes during scraping           </t>
  </si>
  <si>
    <t xml:space="preserve">WHILST INJ WAS TRAVELLING TOWARDS THE STOPE TRAVELLING WAY HE LOST HIS BALANCE AND GRABBED ONTO A MONO WINCH ROPE AND INJURED HIS THUMB.              </t>
  </si>
  <si>
    <t xml:space="preserve">FINGER CAUGHT BETWEEN THE HOPPER AND PIN WHILST CAOUPLING.                                                                                            </t>
  </si>
  <si>
    <t xml:space="preserve">CAUGHT BY WINCH ROPE WHILST DRILLING FACE.                                                                                                            </t>
  </si>
  <si>
    <t xml:space="preserve">while climbing onto the ledge he pulled down unsupported grizzly segment                                                                              </t>
  </si>
  <si>
    <t xml:space="preserve">While assisting fellow workers with moving a scraper away from the tracks after it was loaded from a scotch car, he felt pain on his back             </t>
  </si>
  <si>
    <t xml:space="preserve">while assisting with the changing of the drill hammer, his finger was caught between the break-out table grippers and the hammer adaptor              </t>
  </si>
  <si>
    <t xml:space="preserve">He was fatally injured after he was crushed against the pillar. Whilst the feeder breaker was being towed.                                            </t>
  </si>
  <si>
    <t xml:space="preserve">Whilst walking down 1650 level N Hlge towards the section when he was struck by a loco from behind.                                                   </t>
  </si>
  <si>
    <t xml:space="preserve">He was tramming the CM towards the area to be cleaned; he was pushed against the side wall of the coal pillar.                                        </t>
  </si>
  <si>
    <t xml:space="preserve">A CM cable handler was pushed against the rib side when the CM pulled out of the face.                                                                </t>
  </si>
  <si>
    <t xml:space="preserve">He was caught between the LDV &amp; the ring main.                                                                                                        </t>
  </si>
  <si>
    <t xml:space="preserve">INJ WAS STRUCK BY A YALE JACK WHILST RE-RAILING A LOCOMOTIVE.                                                                                         </t>
  </si>
  <si>
    <t xml:space="preserve">WHILST INJ WAS BUSY RE-RAILING A LOADER, THE LOADER MOVED FORWARD AND INJ HAND WAS CAUGHT BETWEEN THE RAIL AND LOADER WHEEL.                          </t>
  </si>
  <si>
    <t xml:space="preserve">WHILST INJ WAS UNCAOUPLING A SPAN OF HOPPERS FROM LOCO THAT WAS IN MOTION, HIS FOOT WAS CAUGHT BY LOCO CHASSIS CAUSING LACERATION ON HIS RIGHT FOOT.  </t>
  </si>
  <si>
    <t xml:space="preserve">INJ ENTERED THE STRIKE GULLY FROM THE SOUTH SIDING WHILST THE FACE WINCH WAS IN OPERATION. INJ WAS STRUCK BY THE MOVING SCRAPER ROPES.                </t>
  </si>
  <si>
    <t xml:space="preserve">INJ WAS CAUGHT BETWEEN THE HOPPER SCROLL AND HOPPER WHILST COUPLING.                                                                                  </t>
  </si>
  <si>
    <t xml:space="preserve">A MOVEMENT OCCURRRED WHICH CAUSED THE TRUST LEG TO BE CAUGHT BY A AR.S.J ON THE OUTSIDE OF MAN CARRIAGE, RESULTED IN MOVEMENT BUMBED AGAINST INJURED. </t>
  </si>
  <si>
    <t xml:space="preserve">WHILST ATTEMPTING TO COUPLE A MATERIAL CAR TO THE LOCO INJ WAS STRUCK ON HIS SHOULDER BY THE LOCO RESULTING IN A CONTUSION OF HIS LEFT SHOULDER.      </t>
  </si>
  <si>
    <t xml:space="preserve">They were travelling to the section, the LDV in which they were travelling crashed into the sidewall and they sustained fractures.
                  </t>
  </si>
  <si>
    <t xml:space="preserve">WHILST INJ WAS BUSY REMOVING A ROCKS FROM THE RAIL, HE SIGNAL THE DRIVER TO MOVE THE LOCO FORWARD. HIS FINGER GOT CAUGHT BETWEEN A ROCK AND WHEEL.    </t>
  </si>
  <si>
    <t xml:space="preserve">WHILST INJ WAS BUSY THROWING RIT ON THE MONO WINCH CHIMES WHEEL, WHEN HIS HAND WAS CAUGHT BY THE MONO ROPE ANS PULLED AGAINST THE CHIMES WHEEL.       </t>
  </si>
  <si>
    <t xml:space="preserve">WHILST INJ WAS BUSY FIXING THE RIGGING ON THE MONO WINCH, HE WAS STRUCK BY A CHAIN OF A MONO WINCH CORNEER PULLY THAT CAME LOOSE.                     </t>
  </si>
  <si>
    <t>While trying to move an electrical hoist along a crawl</t>
  </si>
  <si>
    <t xml:space="preserve">WHILST INJ WAS PUSHING MATERIAL CARR FULL OF RAILS AND SLEEPERS FROM THE STATION WHEN HIS FINGER WERE CAUGHT BETWEEN A RAIL AND A SLEEPER.            </t>
  </si>
  <si>
    <t xml:space="preserve">WHILST INJ WAS BUSY PULLING A BUNCH OF HOSES APART TO SEARCH FOR A LEAK WHEN HYDRAULIC OIL UNDER PRESSURE PENETRATED HIS TIP OF THE LEFT HAND.        </t>
  </si>
  <si>
    <t xml:space="preserve">WHILST STANDING ON A PLATFORM, INSPECTING A TRUCK LEAVING THE PLANT, THE TRUCK BUMPED THE PLATFORM RESULTING IN THE INJ FALLING FROM THE PLATFORM.    </t>
  </si>
  <si>
    <t xml:space="preserve">Hopper                                                                          </t>
  </si>
  <si>
    <t xml:space="preserve">WHILE PUSHING A MATERIAL CAR EITH PLASTIC PIPES, THE MATERIAL CAR STARTED MOVING TOWARDS THEM AND HE WAS STRUCK BY THE PIPES ONT HE MATERIAL CAR.     </t>
  </si>
  <si>
    <t xml:space="preserve">whilst the injured was on way to the station to go and tip stuff, a rock inside the hopper rolled down and struck him on his left thumb.              </t>
  </si>
  <si>
    <t xml:space="preserve">while busy with material transportation on 21 level decline bank,when his left foot was ran over by a pilot car during the uncoupling                 </t>
  </si>
  <si>
    <t xml:space="preserve">Finger was caught by a coil on the scraper rope whilst pulling same in order to create some slack on the rope                                         </t>
  </si>
  <si>
    <t xml:space="preserve">WHILST COUPLING A PIPE BOGEY THE WHEEL OF THE PIPE BOGEY RAN OVER INJ'S LEFT FOOT, CAUSING ABRASION TO HIS FOOT AND LACERATION TO HIS BIG TOE.        </t>
  </si>
  <si>
    <t xml:space="preserve">While Mr Mokhosi was coupling the mechanical loader to the guard car, he nipped his finger on the buffer with the pin.                                </t>
  </si>
  <si>
    <t xml:space="preserve">whilst offloading a jump set from flat car,jump set was struck by approaching train subseguently pinning the injured jump set and loader              </t>
  </si>
  <si>
    <t>Jib or boom on a truck</t>
  </si>
  <si>
    <t xml:space="preserve">While the injured was removing the aeroplane sprag, his finger was caught between teh side wall and the aeroplane sprag.                              </t>
  </si>
  <si>
    <t xml:space="preserve">Water entered his eyes whilst pupmping a jack pot.                                                                                                    </t>
  </si>
  <si>
    <t xml:space="preserve">Whilst lifting flat car, tit fell on his foot,                                                                                                        </t>
  </si>
  <si>
    <t>INJURED LOST CONTROL OVER THE ADT,HIT THE S/ WALL ON  THE LT /SIDE WHICH CAUSED THE VEHICLE TO SWERVE TO THE RT/HAND,FALLING IN THE HAUL ROAD OF LEV14</t>
  </si>
  <si>
    <t xml:space="preserve">Mr. Augusto was fatally injured by runaway hoppers.                                                                                                   </t>
  </si>
  <si>
    <t xml:space="preserve">While coiling the cable onto the bolter, he was struck by bolter on his foot                                                                          </t>
  </si>
  <si>
    <t>Whilst in the process of driving locomotive BL38 out of the battery bay on level,his foot was caught between the loco and battery that was standing on</t>
  </si>
  <si>
    <t xml:space="preserve">his finger got cought between the loader &amp; rerailing pipe while rerailing the loader                                                                  </t>
  </si>
  <si>
    <t xml:space="preserve">He was struck by a scraper scoop which dragged him for a few metres                                                                                   </t>
  </si>
  <si>
    <t xml:space="preserve">While pulling the scraper ropes back, the driver of the diagonal started pulling his scraper ropes, which hit the injure on his right lower leg.      </t>
  </si>
  <si>
    <t xml:space="preserve">While re-railing a material car, the jack slipped and his left hand was caught between the sleeper and material car.                                  </t>
  </si>
  <si>
    <t xml:space="preserve">Caught between sidewall and explosives car whilst conducting hand tramming.                                                                           </t>
  </si>
  <si>
    <t xml:space="preserve">while loading anfex bags into a explosives car, his collegue threw anfed bag on his right shoulder                                                    </t>
  </si>
  <si>
    <t xml:space="preserve">while rerailing the front wheels of the mechanical loader, a jack fell over and struck his finger                                                     </t>
  </si>
  <si>
    <t xml:space="preserve">While operating a bell wire, he was struck by rig chain on his right cheek                                                                            </t>
  </si>
  <si>
    <t xml:space="preserve">whilst sitting on the ledge of the centre gully,overseeing scraping operation,he was strucked by a scraper                                            </t>
  </si>
  <si>
    <t xml:space="preserve">WHILST INJ WAS BUSY COUPLING MATERIAL CARS, WHEN HE WAS CAUGHT BETWEEN THE MATERIAL CARS.                                                             </t>
  </si>
  <si>
    <t xml:space="preserve">WHILST INJ WAS IN THE PROCESS OF OPENING A VENTILATION DOOR, E WAS CAUGHT BETWEN THE GUARD CAR AND THE VENTILATION DOOR FRAME.                        </t>
  </si>
  <si>
    <t xml:space="preserve">WHILST INJ CLIMBING OFF THE CHARGING UP UNIT AT THE SOUTH DECLINE, TOP OF SILO, INJ TWISTED HER RIGHT KNEE WHEN HER WEIGHT WAS PLACED ON ONE LEG.     </t>
  </si>
  <si>
    <t xml:space="preserve">While handling a plank that was placed across the rails to the co-worker it was pushed against her left ankle resulting into a fracture               </t>
  </si>
  <si>
    <t xml:space="preserve">his head was cought between the snachblock and winch scraper.                                                                                         </t>
  </si>
  <si>
    <t xml:space="preserve">While removing the tailrope from the pull rope drum, his finger got caught between the handle and the winch                                           </t>
  </si>
  <si>
    <t xml:space="preserve">Whilst adjusting the load on the trailer, the tractor and trailer combination moved back and rolled over his left lower leg.                          </t>
  </si>
  <si>
    <t xml:space="preserve">A general worker sustained a fractured collar bone when he was squashed between the back of an LHD and box that was being moved.                      </t>
  </si>
  <si>
    <t xml:space="preserve">Face winch ropes foul and he tried to avoid the ropes when he slipped and fell.                                                                       </t>
  </si>
  <si>
    <t xml:space="preserve">WHILST IN THE PROCESS OF CHANGING THE DIRECTION OF THE CONNECTOR POLE THE CONNECTING CABLE FLASHED CAUSING THE INJ TO SUSTAIN BURN WOUNDS.            </t>
  </si>
  <si>
    <t xml:space="preserve">WHILST PUSHING MATERIAL CAT THE TRANSMISSION BOX SHIFTED INSIDE THE CAR AND STRUCK INJ ON HER FINGER.                                                 </t>
  </si>
  <si>
    <t xml:space="preserve">Drawn by tractor                                                                </t>
  </si>
  <si>
    <t xml:space="preserve">WHILE WAITING FOR THE MAN CARRIAGE TO MOVE TO THE BOARDING AREA, THE LAST CARRIAGE DERAILED AT THE BACK WHEELS CAUSING INJURY TO LEFT LOWER LEG.      </t>
  </si>
  <si>
    <t xml:space="preserve">THE NOW DECEASED FELL FROM THE GUARD CHAIR AND WAS CAUGHT BETWEEN THE LOADER AND THE SIDEWALL, WHILST PERFORMING GUARD DUTIES.                        </t>
  </si>
  <si>
    <t xml:space="preserve">WHILE IN THE PROCESS OF CHANGING THE LOCO BATTERIES, MRS MS MOFOLO'S LITTLE RIGHT FINGER WAS CAUGHT BETWEEN THE LOCO AND THE BATTERY.                 </t>
  </si>
  <si>
    <t>0309C1</t>
  </si>
  <si>
    <t xml:space="preserve">Injured sustained bruises to his (L)shoulder&amp;leg, also fracture pelvis bone&amp;hip after foot tangled in rope resulting him being pulled under tractor.  </t>
  </si>
  <si>
    <t xml:space="preserve">Whilst the injured was fastening a pack on the mono winch rope his finger was fastened as  well &amp; rope pulled his finger into the pulley guard.       </t>
  </si>
  <si>
    <t xml:space="preserve">Whilst dismanteling a TC Machine and the cross bar of the TC car.                                                                                     </t>
  </si>
  <si>
    <t xml:space="preserve">A co-worker started a winch while Mr Futamo who was giving signals was releasing scraper rope from snatch block, it struck him on his head and neck   </t>
  </si>
  <si>
    <t xml:space="preserve">While re-railing a loader, his finger got caught between the loader and a steel pipe                                                                  </t>
  </si>
  <si>
    <t xml:space="preserve">while transporting waste rocks,he felt dizzy and climbed off the truck in process his hand slipped fro handrails and he fell to the ground            </t>
  </si>
  <si>
    <t xml:space="preserve">WHILST INJ WAS BUSY  COUPLING HOPPERS WHEN HIS LEFT INDEX FINGER WERE CAUGHT BETWEEN A BUFFER AND A SHACKLE.                                          </t>
  </si>
  <si>
    <t xml:space="preserve">INJ A HPE DRILL RIG SERVICE WAS INJURED BY A LOCO. HE SUSTAINED A FRACTURE TO HIS LEFT ANKLE, HIS ANKLE AND HIS LEFT LOWER LEG, TO BE AMPUTATED.      </t>
  </si>
  <si>
    <t xml:space="preserve">STRUCK BY WINCH SCRAPER WHILST CHANGING THE POSITION OF SCRAPER ROPE ON THE SCRAPER.                                                                  </t>
  </si>
  <si>
    <t xml:space="preserve">INJ PLACE HIS HAND ON THE TIP RAMP AND SIGNAL TO THE DRIVER TO MOVE, HIS LEFT HAND WAS CAUGHT BETWEEN THE TIP AND THE HOPPER DOLLY WHEEL.             </t>
  </si>
  <si>
    <t xml:space="preserve">In an attempt to re-rail a deraled hopper,he was struck by the hopper and pressed against the side wall.                                              </t>
  </si>
  <si>
    <t xml:space="preserve">While busy moving a jump set using a loco, he got injured on nhis foot.                                                                               </t>
  </si>
  <si>
    <t xml:space="preserve">While busy re-reiling a loco his fingers got caught between a sleeper and the loco jack.                                                              </t>
  </si>
  <si>
    <t xml:space="preserve">Ring finger was caught between the wheel and the chain.                                                                                               </t>
  </si>
  <si>
    <t>Packed a loco(8C9)she was using beyond the fouling mark,locomotive moved towards the switch and made contact with(5C3)that is when her hand was caught</t>
  </si>
  <si>
    <t xml:space="preserve">While inserting an eyebolt at the face of travelling, he turned away towards his winch and a piece of rock dislodged from hanging wall and struck him </t>
  </si>
  <si>
    <t xml:space="preserve">While assisting a co-worker with collaring a hole, the jumper slipped against the sidewall, his hand palm was pinched between sidewall and jumper     </t>
  </si>
  <si>
    <t xml:space="preserve">he was suspending a winch rope in the gully with a piece of bell wire when a loose strand punctured his left eye                                      </t>
  </si>
  <si>
    <t xml:space="preserve">Whilst busy re-railing a hopper his right hand got caught between a frame of a hopper &amp; piece of rail, resulting in a degloving right hand.           </t>
  </si>
  <si>
    <t xml:space="preserve">while in the process of coupling, a rock prop that was protruding from material car slid forward &amp; struck the injured on the thumb &amp; was fractured.   </t>
  </si>
  <si>
    <t xml:space="preserve">While in the process of coupling a hopper to the guard car he sustained a fractured left thumb when his finger got caught by shackle and buffer       </t>
  </si>
  <si>
    <t>Whils pulling material car at the station with a sling, material car derailed &amp; she was caught by the car on her left leg btween the shaft winch &amp; mat</t>
  </si>
  <si>
    <t xml:space="preserve">Whilst standing next to a 15mm compressed air hose,the hose burst and impact of the compressed air resulted in laceration on the left lower leg       </t>
  </si>
  <si>
    <t xml:space="preserve">The injured was busy coupling the loco &amp; hopper,his finger was nipped btween the buffer &amp; the hopper frame resulted in laceration to his left index   </t>
  </si>
  <si>
    <t xml:space="preserve">Whilst re-railling a material car, the loco jack slipped and fell onto Mr M.J Tuke's right index resulting in a laceration.                           </t>
  </si>
  <si>
    <t xml:space="preserve">Whilst the injured was uncoupling his hand was caught between the locomotive buffer and the coupling pin.                                             </t>
  </si>
  <si>
    <t xml:space="preserve">Whilst busy switching the rail switch, a tumbler broke and fell onto his finger                                                                       </t>
  </si>
  <si>
    <t xml:space="preserve">while removing stuck rock inside the hopper with a pinch bar, his hand was caught by the hopper door in a rapid speed                                 </t>
  </si>
  <si>
    <t xml:space="preserve">while busy placing a lock on top starter box after unlocking it,the handle on the right hand of winch fell down on top of his right hand              </t>
  </si>
  <si>
    <t>Uncoupled trailer</t>
  </si>
  <si>
    <t xml:space="preserve">Drawn by a vehicle                                </t>
  </si>
  <si>
    <t xml:space="preserve">Dump truck hit the c-packs which were lying in the way and one of the c-pack struck injured on the left leg shin.                                     </t>
  </si>
  <si>
    <t xml:space="preserve">WHILST MR MOTHEO WAS CLEARING THE TIP , HE INJURED HIS RIGHT HAND MIDDLE FINGER BETWEEN TWO PIECES OF ROCK, CAUSING A LACERATION                      </t>
  </si>
  <si>
    <t xml:space="preserve">Mr. Matamane was injured while securing face scraper ropes.                                                                                           </t>
  </si>
  <si>
    <t xml:space="preserve">While busy coupling a hopper with the safety chain the hopper moved backwards and his finger was pinched by the chain and coupling hook.              </t>
  </si>
  <si>
    <t xml:space="preserve">THE NOW INJURED WAS STRUCK BY A SUPPORT STICK WHICH WAS PULLED OUT BY THE ROPE ON HIS LOWER RIGHT LEG                                                 </t>
  </si>
  <si>
    <t xml:space="preserve">Other Personnel transport)                                                      </t>
  </si>
  <si>
    <t xml:space="preserve">Run over by guard hopper.                                                                                                                             </t>
  </si>
  <si>
    <t xml:space="preserve">Whilst busy lashing the sweeps the jumper broke and hit him on the nasal orbital area.                                                                </t>
  </si>
  <si>
    <t xml:space="preserve">THE INJURED PERSON HAD SUSPENDED A LAUNDER FROM THE HOOK OF A MOBILE CRANE. THE LAUNDER BROKE APART WHILE IN THE AIR AND STRUCK HIM ON THE CHEST.     </t>
  </si>
  <si>
    <t xml:space="preserve">THE INJURED CLIMBED INTO A HIPPO BIN TO REMOVE AN OBSTRUCTION, A FRONT-END LOADER OPERATOR EMPTIED A BUCKET INTO THE BIN AND A ROCK STRUCK HIS ANKLE. </t>
  </si>
  <si>
    <t xml:space="preserve">Driving down the incline shaft, the driver could not control the speed at which the LDV was traveling down the incline &amp; collided with the coal pilla </t>
  </si>
  <si>
    <t>Travelling on haul road when truck approached, the injured swerved out of way and fell of  4 wheeled motorcycle. His right foor was run over by truck.</t>
  </si>
  <si>
    <t xml:space="preserve">Whilst checking the pipes, he placed his hand at the boom locking ring, the driver lowered the boom and caught his finger.                            </t>
  </si>
  <si>
    <t xml:space="preserve">While trying to free the scrapper from between the hanging and broken rocks,his hand was caught between the scrapper and the hanging wall &amp; jerked    </t>
  </si>
  <si>
    <t xml:space="preserve">While on his way to tip a load of waste next to the entrance of a new access road, while reversing, the truck went over the berm wall.                </t>
  </si>
  <si>
    <t xml:space="preserve">WHILE BUSY WITH HAND TRAMMING OPERATIONS WHEN HIS FINGER GOT CAUGHT BETWEEN TWO MUD CARS WHICH WERE BEING PUSHED AROUND A BEND.                       </t>
  </si>
  <si>
    <t xml:space="preserve">while in process of removing scrapper against winch barricade stick,the injured right index finger was caught between scrapper n stick                </t>
  </si>
  <si>
    <t xml:space="preserve">while observing scraping operators the pull rope snaped and he was struck by the scraper rope                                                         </t>
  </si>
  <si>
    <t xml:space="preserve">while walking in the ASG the winch operater opened up the winch and the winch rope hit up and caught the jumper wich injured him                      </t>
  </si>
  <si>
    <t xml:space="preserve">THE LOCO STRUCK INJ AGAINST THE COOLING CAR WHILST TRAVELING IN THE HAULAGE.                                                                          </t>
  </si>
  <si>
    <t xml:space="preserve">WHILST INJ WAS BUSY IDENTIFYING AND TESTING  A (LOW TENSION) CABLE FOR VOLTAGE A FLASH OCCURRED.                                                      </t>
  </si>
  <si>
    <t xml:space="preserve">Whilst re-railing a loco with three hoppers with a loco jack, the jack slipped out &amp; the hopper struck the injured's right lower leg.                 </t>
  </si>
  <si>
    <t xml:space="preserve">THE INJURED WAS TRAVELLING IN THE MAN CARRIAGE WHEN IT DERAILED ON HIS WAY TO A4#. THE EMPLOYEE WAS INJURED WHEN THE CARRIAGE DERAILED.               </t>
  </si>
  <si>
    <t xml:space="preserve">MARK SUSTAINED MULTIPLE INJURIESS TO HIS RIGHT LEG WHEN HE WAS CAUGHT IN THE ARTICULATION OF HIS MACHINE                                              </t>
  </si>
  <si>
    <t xml:space="preserve">WHILST INJ WAS WALKING ALONG THE MAIN HAULAGE TOWARDS THE SHAFT HE WAS CAUGHT BETWEEN THE UNCOMMING LOCO AND CARRIAGE, SUSTAINED MULTIPLE INJURIES.   </t>
  </si>
  <si>
    <t xml:space="preserve">WHILST IN THE PROCESS OF COUPLING A DERAILED HOPPER INJ WAS CAUGHT BETWEEN THE DOOR FRAME AND THE HOPPER CAUSING FRACTURE INJURIES TO HIS RIBS.       </t>
  </si>
  <si>
    <t xml:space="preserve">WHILST INJ WAS BUSY COUPLING A LOCO TO A MAN CARRIAGE, HIS RIGHT HAND LITTLE FINGER GOT CAUGHT BETWEEN THE PIN AND THE LOCL FRAME.                    </t>
  </si>
  <si>
    <t xml:space="preserve">His right little finger was pinched against the locking mechanisms of the CM door and sustained a fracture on his finger.                             </t>
  </si>
  <si>
    <t xml:space="preserve">Dragline                                                                        </t>
  </si>
  <si>
    <t xml:space="preserve">His right hand ring finger was caught between the wheel unit &amp; rim of the hauler resulting in the amputation of four of his fingers.                  </t>
  </si>
  <si>
    <t xml:space="preserve">Continuous miner                                                                </t>
  </si>
  <si>
    <t xml:space="preserve">WHILST INJ WAS PASSING BETWEEN THE LHD BUCKET AND SIDEWALL WHEN THE DRIVER MOVED THE LHD BUCKET AND STRUCK INJ ON HIS RIGHT FOOT.                     </t>
  </si>
  <si>
    <t xml:space="preserve">He was busy replacing the hold down bolts, while busy tighten the bolts his finger got pinched resulting in a fracture on his left index finger.      </t>
  </si>
  <si>
    <t xml:space="preserve">While busy travelling in the gully,she slippee and fell,and in the process her finger was struck against the guard of the corner pulley.              </t>
  </si>
  <si>
    <t xml:space="preserve">Whilst re-railing material car,the jack  slipped and struck him on his middle finger.                                                                 </t>
  </si>
  <si>
    <t xml:space="preserve">Whilst giving signals to the winch from between packs,the scraper caught a pack and the pack struck him.                                              </t>
  </si>
  <si>
    <t xml:space="preserve">Tyrone Mclaren was busy reversing the crane alongside the stockpile and due to the uneven ground the crane tilted and fell over.                      </t>
  </si>
  <si>
    <t xml:space="preserve">While travelling down the gully,the chain on the chain block broke and he was struck by the return snatch block.                                      </t>
  </si>
  <si>
    <t>While assisting the loco operator by pulling a material car witth an empty dustb bin on the car,the dust bin moved and his finger was caught between t</t>
  </si>
  <si>
    <t xml:space="preserve">STRUCK BY SCRAPER SCOOP WHILE BUSY OPERATING SWEEPING TOOL DURING CLEANING OPERATION.                                                                 </t>
  </si>
  <si>
    <t xml:space="preserve">THE INJURED SUSTANED A CLOSED FRACTURE LEFT RADIUS WHILST COUPLING LOADER TO HOPPER.                                                                  </t>
  </si>
  <si>
    <t xml:space="preserve">THE NOW INJURED WAS STRUCK BY A VENTILATION DOOR WHEN IT WAS STRUCK BY A LOCO. HE SUSTAINED A FRACTURE TO HIS LEFT LOWER LEG.                         </t>
  </si>
  <si>
    <t>WHILST BUSY CUTTING OFF ACCUMULATED TWINES ON THE MONO WINCH IN-LINE PULLEY,THE PULLEY THAT WAS UNDER TENSION RELEASED AND STRUCK HIM ABOVE HIS L/EYE.</t>
  </si>
  <si>
    <t xml:space="preserve">INJ WAS PINNED BETWEEN HIS FORKLIFT AND THE WALL OF THE TRANFORMER BAY IN THE CIP AREA. INJ SUSTAINED A FRACTURED RADIUS &amp; ULNA WITH MUSSLE DAMAGE.   </t>
  </si>
  <si>
    <t xml:space="preserve">DURING VAMPING OPERTIONS INJ WA STRUCK BY A RAISE SCRAPER ROPE THAT WA CAUGHT BY A STRIKE GULLY SCRAPER, CAUSING BRUISED CONTUSED INJURIES.           </t>
  </si>
  <si>
    <t xml:space="preserve">WHILST OVERTURNING A FACE SCRAPER, THE NOW INJURED SLIPPED AND FELL IN THE ASG.                                                                       </t>
  </si>
  <si>
    <t>0311A1</t>
  </si>
  <si>
    <t xml:space="preserve">While disembarking from Terex No. 8, his finger was caught between the door frame and the door as wind blew the door closed.                          </t>
  </si>
  <si>
    <t xml:space="preserve">his leg was cought between an obstacle on the ground and the generator                                                                                </t>
  </si>
  <si>
    <t xml:space="preserve">the silng eye bolt dislodged from the ring hole and the locking pin hit the injured in his lower leg                                                  </t>
  </si>
  <si>
    <t xml:space="preserve">Whilst loading block H 24, his grip slipped causing the mast to fall back, his finger was nipped by the mast in the process                           </t>
  </si>
  <si>
    <t xml:space="preserve">His fingers werer caught between the mono winch rope and the chain during transportation of explosive bags                                            </t>
  </si>
  <si>
    <t xml:space="preserve">While coupling material car to the loco, his right middle finger got caugt in between the loco buffer and shackle                                     </t>
  </si>
  <si>
    <t xml:space="preserve">WHILST INJ WAS IN THE PROCESS OFF FEEDING THE WINCH WITH ROPE FROM THE TIGHT END SIDE, INJ ARM WAS CAUGHT UP IN THE COILED SLACK ROPE.                </t>
  </si>
  <si>
    <t xml:space="preserve">WHILST INJ WAS BUSY LOADING FLY-DIRT, HE WAS TRAPPED BETWEEN THE HP LOADER AND SIDEWALL.                                                              </t>
  </si>
  <si>
    <t xml:space="preserve">WHILST INJ WAS ATTEMPTING TO CLEAN OIL ON SHEAVE WHEEL, HIS HAND WAS PULLED IN BETWEEN THE SHEAVES AND ROPE OF THE CHAIRLIFT.                         </t>
  </si>
  <si>
    <t xml:space="preserve">His body was found partially pinned between the door and machine frame, which was against the side wall of the tunnel.                                </t>
  </si>
  <si>
    <t xml:space="preserve">An uncontrolled slide of a grouting gantry (platform) at the inclined High Pressure Shaft 3/4.                                                        </t>
  </si>
  <si>
    <t xml:space="preserve">while loading bricks into lhd,he was hit on the left ankle by the lhd                                                                                 </t>
  </si>
  <si>
    <t xml:space="preserve">he was pressed against the sidewall by the machine                                                                                                    </t>
  </si>
  <si>
    <t xml:space="preserve">THE INJURED ATTEMPTED TO UNTANGLE WINCH ROPE FROM THE SCRAPER WINCH DRUM IN THE PROCESS HIS LEFT RING FINGER TIP WAS AMPUTATED                        </t>
  </si>
  <si>
    <t>He was found underneath the ore after te re-dev was cleaned with a scraper, he sustained a fractured arm, fractured T1 spine and abrasions to his head</t>
  </si>
  <si>
    <t xml:space="preserve">whille pulling a blasting barricade his right foot was caught between the stick support and a moving scraper during sweeping operation                </t>
  </si>
  <si>
    <t xml:space="preserve">as he took hold of the loader shackle to insert the pin his left hand got caught between the shackle handle and the shackle frame                     </t>
  </si>
  <si>
    <t xml:space="preserve">while  a general non production section 35 was busy pushing a material car he sprained his lower back                                                 </t>
  </si>
  <si>
    <t xml:space="preserve">while trying to fasten his scraper winch ropes using a wire in front of his face winch, he was struck by the scraper of the centre gully on the leg   </t>
  </si>
  <si>
    <t xml:space="preserve">INJ WAS STRUCK AGAINST HIS RIGHT UPPER AND FLUNG TO THE GROUND AND IN THE PROCESS SUSTAINED INJURIES.                                                 </t>
  </si>
  <si>
    <t xml:space="preserve">Was coupling hopper when left ring finger was caught between the shackle was inserting and the buffer of a hopper sustained a compound fracture       </t>
  </si>
  <si>
    <t>While standing on top of the waiting place bench,the last carriage derailed and pulled one bench causing him fall sustaining a dislocater right should</t>
  </si>
  <si>
    <t xml:space="preserve">Was un-coupling two hoppers,the one moved and bumped his right foot resulting in a contusion to his foot.                                             </t>
  </si>
  <si>
    <t xml:space="preserve">While tensioning a roofbolt, the tensioning device got stuck, the airleg moved up and came down vigorously, striking him on his foot                  </t>
  </si>
  <si>
    <t xml:space="preserve">While lifting and loading an old rail switch, it pivoted and struck his lower leg                                                                     </t>
  </si>
  <si>
    <t xml:space="preserve">While assisting the team leader with pulling a scraper rope, the winch driver commisioned the winch and his hands were pulled against snatchblock     </t>
  </si>
  <si>
    <t xml:space="preserve">while cutting the winch scraper rope with a cold chizzel and hammer he placed it on top of the chazzel it slipped and he hit himself with a hammer    </t>
  </si>
  <si>
    <t xml:space="preserve">The bucket of FEL hooked loading bin of ADT n employee sustained back injury.                                                                         </t>
  </si>
  <si>
    <t xml:space="preserve">while standing inside the cage co worker rescue pack pressed against her stomach                                                                      </t>
  </si>
  <si>
    <t xml:space="preserve">She moved behind a bin and Excavator pulled bin and her leg was injured.                                                                              </t>
  </si>
  <si>
    <t xml:space="preserve">Whilst walking towards teh station, he met his subordinate who pushed him and he fell onto a material car which was pulled by a loco                  </t>
  </si>
  <si>
    <t>The loco guard at 8 lvl was busy trying to stop the moving hoppers by spragging them with a shackle his small finger got caught btwn the shackle &amp; whe</t>
  </si>
  <si>
    <t xml:space="preserve">The injured was travelling to the station when he was caught between a cement car tipping chute and a stationery loco at the station.                 </t>
  </si>
  <si>
    <t xml:space="preserve">Whilst the injuired qas assisting in tipping waste hoppers,he slipped &amp; fell causing his right foot to be caught betwn the hopper wheel &amp; rail.       </t>
  </si>
  <si>
    <t xml:space="preserve">While coupling hoppers, his left middle finger was hit against the side of the hopper by the coupling pin handle                                      </t>
  </si>
  <si>
    <t xml:space="preserve">He was caught between the chock canopy and the pain line underground in the long wall.                                                                </t>
  </si>
  <si>
    <t xml:space="preserve">Whileassisting with offloading valves from the UV,his foot was caught between the UV bucket and Uv frame.                                             </t>
  </si>
  <si>
    <t xml:space="preserve">While loading battery on to loco the injured finger got caught between the battery and canopy of the loco.                                            </t>
  </si>
  <si>
    <t xml:space="preserve">The wheel of the store car to be coupled over his foot bridge.                                                                                        </t>
  </si>
  <si>
    <t xml:space="preserve">While busy operating the centre gully winch,he got struck by the winch handle winch causing the injury to his wrist.                                  </t>
  </si>
  <si>
    <t xml:space="preserve">Injured struck by a loco jack handle whilst attempting to re-rail loco using a loco jack.                                                             </t>
  </si>
  <si>
    <t xml:space="preserve">While standing outside the loco cab testing a key, he was pushed by the loco cab agaist the battery stand, breaking his two ribs                      </t>
  </si>
  <si>
    <t xml:space="preserve">Whilst the injured was pushing the guard hopper,the hopper hit against another hopper and the door closed on his right middle finger.                 </t>
  </si>
  <si>
    <t xml:space="preserve">While re-railing a derailed hopper he was struck by the jack handle.                                                                                  </t>
  </si>
  <si>
    <t xml:space="preserve">when the winch operator started the winch, his hand was caught between the snatch block and moving rope                                               </t>
  </si>
  <si>
    <t xml:space="preserve">Roofbolter                                                                      </t>
  </si>
  <si>
    <t xml:space="preserve">while standing behind a pack observing the pulling operation a lug broke off from the winch pedestal and the rope struck him in the face              </t>
  </si>
  <si>
    <t>While was walking between the rails when the hoppers,whih he left spragged at the back,came rolling towards him and hit him from behind.He suspects th</t>
  </si>
  <si>
    <t>He was coupling materiak car in the x/cut to remove the cars from x/cut to continue with loading operations.The material cars moved down grade and his</t>
  </si>
  <si>
    <t xml:space="preserve">Volvo vehicle hydraulic arm pressed left index finger against steel, breaking the finger.                                                             </t>
  </si>
  <si>
    <t>While in the process of concrete pouring of a new transdormer bay, the injured wanted to open the delivery chute of the concrete mixer truck to discha</t>
  </si>
  <si>
    <t xml:space="preserve">He was standing inside the elevated LHD bucket, he was caught between the rim of the LHD bucket and the brow.                                         </t>
  </si>
  <si>
    <t xml:space="preserve">Whilst guiding roof bolt &amp; spanner; he mistakenly pulled the incorrect lever that activated the drill clamp which closed onto his right hand.         </t>
  </si>
  <si>
    <t xml:space="preserve">Unlicensed person took the keys of the utility vehicle &amp; drove to the married quarters, on his way back, he took a turn at high speed &amp; overturned.   </t>
  </si>
  <si>
    <t xml:space="preserve">Mr. Covane was injured while coupling hoppers.                                                                                                        </t>
  </si>
  <si>
    <t>The winch stuck &amp; the injured took the pinch bar &amp; unstuck the winch.The winch came unstuck swung towards the injured 7 struck him on right lower leg.</t>
  </si>
  <si>
    <t xml:space="preserve">Whilst barring to make the panel safe during the early examination process a rock dislodged from the hanging wall and struck the injured              </t>
  </si>
  <si>
    <t xml:space="preserve">in the process of pushing a torch car, the now injured slipped and fell, injuring his right hand.                                                     </t>
  </si>
  <si>
    <t xml:space="preserve">While they were shunting material cars into the off-load zone, Mr. Moeketsi's hand was caught between the gumplank and the material car.              </t>
  </si>
  <si>
    <t xml:space="preserve">Whilst walking up into the west raise, he hit his head agaisnt the raise climber rail.                                                                </t>
  </si>
  <si>
    <t xml:space="preserve">Whilst busy extracting the drill steel from the shot hole, the airleg switch fell on top of his right.                                                </t>
  </si>
  <si>
    <t xml:space="preserve">THE NOW DECEASED WAS TILLING THE HORIZONTAL SURFACE OF THE OVERBURDEN WITH A TRACTOR, TRACTOR MOVED OFF OVERBURDEN AND FELL ON THE NOW DECEASED.      </t>
  </si>
  <si>
    <t xml:space="preserve">The wheel of the shuttle car ran against the side of his little finger                                                                                </t>
  </si>
  <si>
    <t>Loader loaded large rock into haul truck causing body to</t>
  </si>
  <si>
    <t xml:space="preserve">While climbing out of utility vehicle cabin, it moved forward with reason still under investigation, he lost balance and landed underneath it.        </t>
  </si>
  <si>
    <t xml:space="preserve">Injured was in process of disembarking from LHD,whilst it idle.His caplamp cable caught articulation leaver n LHD started articulating.               </t>
  </si>
  <si>
    <t xml:space="preserve">FINGER CAUGHT BETWEEN SCRAPER AND PACK WHILST LIFTING THE SCRAPER.                                                                                    </t>
  </si>
  <si>
    <t xml:space="preserve">INJ WAS BUSY RE-RAILING A DERAILED LOCO AND WHEN HE RELEASED THE LOCO JACK HIS FINGER GOT CAUGHT BETWEEN THE JACK AND SIDE OF THE LOCO.               </t>
  </si>
  <si>
    <t xml:space="preserve">while fasterning fishplates,he felt a pain in the left side of his back                                                                               </t>
  </si>
  <si>
    <t xml:space="preserve">Mr. Molokoe was injured while re-railling a hopper.                                                                                                   </t>
  </si>
  <si>
    <t xml:space="preserve">finger was cought between a snatch block and scraper winch rope whilst installing same                                                                </t>
  </si>
  <si>
    <t>the injured was busy with the jacking up opearation. he lost his balance and still holding onto the jack handle,his fingers got caughr between the han</t>
  </si>
  <si>
    <t xml:space="preserve">While lifting rail mat, the sling broke loose and the attached shackle struck the injured on his arm                                                  </t>
  </si>
  <si>
    <t xml:space="preserve">A loco operator was struck by a de-railing hopper after battling to bar down the orepass,after barring the box the ore came out due to pressure       </t>
  </si>
  <si>
    <t xml:space="preserve">The injured was busy adjusting the jackson bolts when the clutch band handle fell forward and nipped is small finger as he tried to align the bolt..  </t>
  </si>
  <si>
    <t xml:space="preserve">Whilst changing position of the snatch block the injured's finger was pulled into the snatch block .                                                  </t>
  </si>
  <si>
    <t xml:space="preserve">Scraper threw rocks up, he ran away but a rock struck him on his head, fracturing his collar bone                                                     </t>
  </si>
  <si>
    <t xml:space="preserve">The injured's right foot was run over  by a pilot car when coupling it to a material car.                                                             </t>
  </si>
  <si>
    <t>While descending from a truck cab</t>
  </si>
  <si>
    <t xml:space="preserve">While the onsetter waited for the WED to reply on travelling signal,the cage moved down and his leg was caught between the cage &amp; station landing.    </t>
  </si>
  <si>
    <t xml:space="preserve">Hand caught between the pack and the winch in motion.                                                                                                 </t>
  </si>
  <si>
    <t xml:space="preserve">Whilsr  doing scraping operations,the winch scraper pressed him against a pack.                                                                       </t>
  </si>
  <si>
    <t>Whilst the injured was moving the 1/2 ton scraper with pinch bars  slipped on the broken ore in the gully and his finger was caught,by scraper footwal</t>
  </si>
  <si>
    <t xml:space="preserve">While were busy cutting a scraper rope using a hammer and a chissel,a splintered strand struck him in his eye.                                        </t>
  </si>
  <si>
    <t xml:space="preserve">Whilst coupling bogie to the bogie to the loco bogie moved forward and the wheel (flange)of the bogie ran onto his foot.                              </t>
  </si>
  <si>
    <t xml:space="preserve">Whilst in the process of coupling a derailed material car,he was pressed between the oncoming material car and the derailed material car.             </t>
  </si>
  <si>
    <t xml:space="preserve">Pinch bar got stuck on the footwall.  It subsequently whiplashed and struck him on the right side of his face.                                        </t>
  </si>
  <si>
    <t xml:space="preserve">Whilst busy watering down the gully, he pulled the hose, slipped and fell onto a sling eyebolt pin with his right hand and sustained an open wound    </t>
  </si>
  <si>
    <t xml:space="preserve">GAUGHT BETWEEN YALE JACK AND LOCO WHILST RERAILING LOCO.                                                                                              </t>
  </si>
  <si>
    <t xml:space="preserve">INJ RIGHT HAND BEEN CAUGHT BETWEEN THE JAWS OF THE CLAMPING DEVICE. HE SUSTAINED A FRACTURE ON HIS RIGHT FINGER.                                      </t>
  </si>
  <si>
    <t xml:space="preserve">Whilst removing the belly plate of an LHD during routine maintenance, it fell and struck his finger.                                                  </t>
  </si>
  <si>
    <t xml:space="preserve">Whilst pulling a slag scraper rope the injured hands was caught in a snatch block.                                                                    </t>
  </si>
  <si>
    <t xml:space="preserve">scraper rope threw up a rock which struck him on his upper lip                                                                                        </t>
  </si>
  <si>
    <t xml:space="preserve">WHILST TRAVELING THE GUARDVAN DERAILED AND BUMPED HIS HEAD ON STEELWORK INSIDE THE GUARDVAN.                                                          </t>
  </si>
  <si>
    <t xml:space="preserve">INJURED WAS PUSHED AGAINST THE VENILATION DOOR BY THE LOCO.                                                                                           </t>
  </si>
  <si>
    <t xml:space="preserve">Other(transport specify)                                                        </t>
  </si>
  <si>
    <t xml:space="preserve">whilst giving signals to the winch operator the scraper rose snapped,struck the injured on his left cheek                                             </t>
  </si>
  <si>
    <t xml:space="preserve">While installing roofbolts, his right middle finger got caught betwen the rise and feed machine and roofbolt plate                                    </t>
  </si>
  <si>
    <t xml:space="preserve">While trying to re-rail loader with a piece of pipe, the loader operator moved the loader backwards and his finger got caught between loader and pipe </t>
  </si>
  <si>
    <t xml:space="preserve">WHILST COLLECTING HIS AIR LEG IN THE WORKING PLACE OF 100C STOPE PANEL, HIS HAND WAS CAUGHT ON THE RETURN RIG SNATCH BLOCK.                           </t>
  </si>
  <si>
    <t xml:space="preserve">WHILE TRYING TO REMOVE THE COUPLING PIN FROM INSIDE THE DRIVERS CAB. THE CARS MOVED AND PULLED PIN TOWARDS  THE LOCO, NIPPING HIS FINGERS.            </t>
  </si>
  <si>
    <t xml:space="preserve">While the injured employee was driving the tractor which towed a trailer with a Bobcat on it down a ramp, the tractor and trailer overturned.         </t>
  </si>
  <si>
    <t xml:space="preserve">The breeze caused the bucket to swing and was wedged between his knee and the handles twisted causing him to loose his balance and fell.              </t>
  </si>
  <si>
    <t>Mr T.E Mosito sustained injuries to the chest when he attempted to get away from a derailling hopper. in the process of fleeing , he was caught betwee</t>
  </si>
  <si>
    <t xml:space="preserve">WHILST BUSY WITH CLEANING OPERTIONS THE SCRAPER ROPES BUMBED AGAINST A CAMLPOCK PROP WHICH FELL ONTO INJ.                                             </t>
  </si>
  <si>
    <t>WHILST INJ WAS CLEANING AT THE BAK OF THE CONVEYOR BELT, THE BACK WHEEL SLIPPED AND PUSHED THE CONVEYOR BELT FRAME, INJ SUSTAINED FRACTURES ON THE LEG</t>
  </si>
  <si>
    <t xml:space="preserve">WHILS INJ WAS LIFTING THE BATTERY OFF THE LOCO, THE BATTERY WAS MOVING FORWARD AND BACKWARDS.INJ FINGER WAS CAUGHT BETWEEN BATTERY TENK AND LOCO.     </t>
  </si>
  <si>
    <t xml:space="preserve">Whilst coupling loader to a hopper, his thumb was caught between hopper buffer and towbar.                                                            </t>
  </si>
  <si>
    <t xml:space="preserve">GENERAL WORKER OPERATED A FRONT-END-LOADER WITHOUT PERMISSION OR LICENCE. JUMPED POT AND THE TMM FELL ON HIS LEFT LEG.                                </t>
  </si>
  <si>
    <t xml:space="preserve">WHILST INJ WAS BUSY CUTTING TIMBER FROM THE MONO ROPE, LOST HIS BALANCE AND GRABBED HOLD OF  INSTALLATION. SUSTAINED AN AMPUTATION OF MIDDELE FINGER. </t>
  </si>
  <si>
    <t>WHILST INJ WAS IN THE PROCESS OF CLEANING, A SMALL ROCK FELL ONTO THE LOADER. INJ TRIED TO REMOVED THE ROCK, HIS ARM GOT CAUGHT B/TWEEN FRAME AND BUCK</t>
  </si>
  <si>
    <t>He drove a full articulated dump truck from quarry area to the jaw crusher; the truck drove over into the reserved dam and the driver drowned in the p</t>
  </si>
  <si>
    <t xml:space="preserve">Mr. Mbotyini was injured in a face scraper move.                                                                                                      </t>
  </si>
  <si>
    <t xml:space="preserve">while sitting next to the rails, the injured was struck by a hopper                                                                                   </t>
  </si>
  <si>
    <t xml:space="preserve">while attemting to remove a coiled up mono rope that was inthe line pully and under tension the pully suddenly came loose and struck him on forehead  </t>
  </si>
  <si>
    <t xml:space="preserve">his finger was caught against the guard dar door and frame while the loco was tripped                                                                 </t>
  </si>
  <si>
    <t xml:space="preserve">Crushed under  a load haul dumper whilst underground during tipping operations.                                                                       </t>
  </si>
  <si>
    <t>While assisting with rerailing a hopper the injured slipped</t>
  </si>
  <si>
    <t xml:space="preserve">after tipping last span of reef the injured signalled loco operator to go forward with intention of leaving hoppers at the end of shaft procudure     </t>
  </si>
  <si>
    <t>Whilst opening a ventilation door, she positioned herself on the no-travelling way she was caught between the door &amp; man carriage resulting in a fract</t>
  </si>
  <si>
    <t xml:space="preserve">the injured was struck by a face scraper whilst he was lashing broken ore on the stope panel                                                          </t>
  </si>
  <si>
    <t>0307C3</t>
  </si>
  <si>
    <t xml:space="preserve">INJ FINGER WAS CAUGHT BETWEEN WALL AND TIMBER CHOCK WHILE FASTENING CHOCKS TO AMOVING MONO ROPE.                                                      </t>
  </si>
  <si>
    <t xml:space="preserve">INJ WAS MOVING PALLETS, WHEN THE BOTTOM PALLET GOT STUCK. INJ PUSHED THE PALLET AND ALL THE OTHER PALLETS FELL ONTO HIS LEFT ANKLE.                   </t>
  </si>
  <si>
    <t xml:space="preserve">Two loco's collided in a curve in a drive causing the injured to hit his jaw against the loco battery.                                                </t>
  </si>
  <si>
    <t xml:space="preserve">While driving to the station, the LHD got stuck on the hanging wall and the canopy post got shuttered on th e welded post and struck him on his head  </t>
  </si>
  <si>
    <t xml:space="preserve">The hopper tilted unexpectedly and pulled his foot in,resulting into abrasion of the foot.                                                            </t>
  </si>
  <si>
    <t xml:space="preserve">While busy coupling 2 locos his thumb was pinched by the coupler.                                                                                     </t>
  </si>
  <si>
    <t xml:space="preserve">WHILE CLEANING OUT RAISE BORE CHIPS THAT STUCK IN A HOOPER, THE CHIPS DISLODGE FROM THE HOPPER, TLTING THE HOOPER BUCKET AND NIPPING INJ LEFT FOOT.   </t>
  </si>
  <si>
    <t xml:space="preserve">While busy loading a development end with a loader,his    foot was ran over by a lader wheel and he sustained a fractured toe.                        </t>
  </si>
  <si>
    <t xml:space="preserve">He was hit by scraper ropes on his back, fell inside the scraper in a sitting position, with his leg under the scraper, causing fracture to his leg   </t>
  </si>
  <si>
    <t xml:space="preserve">Whilst Mr. Mawanda Mpolokana was busy pulling a winch motor in a centre raise,it detached and struck him on his left arm.                             </t>
  </si>
  <si>
    <t xml:space="preserve">while loading he stopped to get out of the LHD his elbow got cought in the door causing a deep laceration to his right elbow                          </t>
  </si>
  <si>
    <t xml:space="preserve">While observing sweepings, the snatchblock came off the rig chain a piece of rock was lifted from the stuff and struck him on his elbow and elbow     </t>
  </si>
  <si>
    <t xml:space="preserve">The injured stopped the LHD on a inclination in 11 west 4 roadway he got out of the cabin waiting for the other people to take the trailing cable out </t>
  </si>
  <si>
    <t xml:space="preserve">The injured was removing a winch rope strand that was struck in a snatch block the scraper rope which was under tension came loose &amp; twisted him      </t>
  </si>
  <si>
    <t xml:space="preserve">Whilst in the process to free a hopper that got struck in the cage, Mr Khoro's right hand was caught between the hopper and sprag-bar of the cage.    </t>
  </si>
  <si>
    <t xml:space="preserve">Whilst Mr. Lelani was coupling a hopper to the loco a rock rolled down from the hopper and struck him on his left middle finger.                      </t>
  </si>
  <si>
    <t>0301B3</t>
  </si>
  <si>
    <t xml:space="preserve">While assisting to clean re raise ledge, he got struck by scraper                                                                                     </t>
  </si>
  <si>
    <t xml:space="preserve">the reverse of teh gear was inadvertently engaged, causing him t be caught between the vehicle and structure of garage                                </t>
  </si>
  <si>
    <t xml:space="preserve">WHILE TRANSPORTING MATERIAL TO THE FACE A ROCK DISLODGED FROM THE HANGING WALL AND STRUCK HIM ON HIS KNEE                                             </t>
  </si>
  <si>
    <t xml:space="preserve">A truck driver was on his way from Vunene Colliery &amp; overturned the coal truck on the mine access road.                                               </t>
  </si>
  <si>
    <t xml:space="preserve">He lost his balance &amp; fell; both of his legs were caught between the two skids.                                                                       </t>
  </si>
  <si>
    <t xml:space="preserve">The right hand was caught between the two parts of the chute.                                                                                         </t>
  </si>
  <si>
    <t xml:space="preserve">Injured by a hopper after he was tripped and fell while walking in between two hoppers,sustaining a fractured lower leg.                              </t>
  </si>
  <si>
    <t xml:space="preserve">INJURED WAS STRUCK BY A MOVING GUARD CARRIAGE WHICH WAS BEING PUSHED INTO THE SECTION WHILST WALKING IN FRONT OF IT.                                  </t>
  </si>
  <si>
    <t xml:space="preserve">While busy giving signals during scraper cleaning,he was struck by the scraper.                                                                       </t>
  </si>
  <si>
    <t xml:space="preserve">Whilst standing in the loading bay, the LHD operator dropped the bucket of the LHD on his foot causing the injury.                                    </t>
  </si>
  <si>
    <t xml:space="preserve">while buisy rerailing a caboose using a jack, it slipped struck his left hand                                                                         </t>
  </si>
  <si>
    <t xml:space="preserve">hand pulled into a return snatch block while ASG cleaning was in progress                                                                             </t>
  </si>
  <si>
    <t>Whilst in the process of shunting hoppers by handhe installed a chain sprag behind the wheel of the hopper in the process his finger was nibbed betwee</t>
  </si>
  <si>
    <t>Whilst pushing an empty material car towards the station, in this process the got stuck on the switch area,another car was being pushed by other worke</t>
  </si>
  <si>
    <t xml:space="preserve">Whilsr transporting tip grizzly,the scraper rope broke and struck her on her foot.                                                                    </t>
  </si>
  <si>
    <t>While attemped to allign the dolly wheel of the hopper at the station tip ramp,the loco was in motion to tip the hopper,then the dolly wheel rolled ov</t>
  </si>
  <si>
    <t xml:space="preserve">Whilst pulling material up service way sling broke and material ran down service way and struck material car at the bottom of service way which cause </t>
  </si>
  <si>
    <t xml:space="preserve">whilst busy removing track from dozer,his left ring finger got caught between two track plates causing laceration                                     </t>
  </si>
  <si>
    <t xml:space="preserve">Finger injured by winch                                                                                                                               </t>
  </si>
  <si>
    <t xml:space="preserve">While busy coupleing hopprs to each other his finger was struck by the coupler and pin.                                                               </t>
  </si>
  <si>
    <t xml:space="preserve">Whilst observing scraper cleaning operations,he was struck by the scraper.                                                                            </t>
  </si>
  <si>
    <t xml:space="preserve">While busy tentioning the mono ropes the miner started the momo winch which caused his thumb to get caught to get caught into the corner pulley.      </t>
  </si>
  <si>
    <t>0303B2</t>
  </si>
  <si>
    <t>0307F1</t>
  </si>
  <si>
    <t>Gully scraper</t>
  </si>
  <si>
    <t>0303B3</t>
  </si>
  <si>
    <t>Mono-rope installation</t>
  </si>
  <si>
    <t>0301G1</t>
  </si>
  <si>
    <t>0303B4</t>
  </si>
  <si>
    <t>20-99 ton Haultruck</t>
  </si>
  <si>
    <t>10-19 ton Haultruck</t>
  </si>
  <si>
    <t>Remote controlled</t>
  </si>
  <si>
    <t xml:space="preserve">hisleft thumb got caught between the scarper                                                                                                          </t>
  </si>
  <si>
    <t xml:space="preserve">INJ RETURN TO HIS WINCH AND STARTED TO PULL THE BROKEN ORE, THE SCRAPER PUSHED INJ OVER CAUSING MULTIPLE ABRASIONS TO HIS LOWER LEGS AND BACK.        </t>
  </si>
  <si>
    <t>INJ WAS BUSY USING WATER JET AT THE SOUTH SIDE OF HEADING WHEN RIG CHAIN ANS EYE BOLTS CAME OUT FROM THE HANGING WALL, THE RIG STRUCK HIM ON HIS FACE.</t>
  </si>
  <si>
    <t xml:space="preserve">He lost control of a truck and drove over road works site and front wheel caught a stone.                                                             </t>
  </si>
  <si>
    <t xml:space="preserve">He was busy assisting the CM operators pulling the cable hooked the cable; the cable wiped both his legs from underneath him and fell.                </t>
  </si>
  <si>
    <t xml:space="preserve">INJ WAS BUSY SUPPORTING THE SCRAPER ROPE IN THE STRIKE GULLY WHEN MINER OPENED THE GULLY,AS THE SCRAPER ROPE TIGHTENED IT STRUCK THE INJ.             </t>
  </si>
  <si>
    <t xml:space="preserve">INJ SLIPPED AND FELL WHILE WALKING IN FRONT OF THE HOPPER (AT WAK WAY SIDE) HIS RIGHT HAND CAUGHT BY HOPPER WHEEL RESULTING IN FINGERS INJURY.        </t>
  </si>
  <si>
    <t>0309B2</t>
  </si>
  <si>
    <t>Other transporters (specify)</t>
  </si>
  <si>
    <t xml:space="preserve">THE FACE SCRAPER WINCH ROPE WAS PULEED INTO THE GULLY SNATCH BLOCK WHEN HE TRIED TO RELEASE THE ROPE TENSION THE SCRAPER FELL INTO HIS R/LEG.         </t>
  </si>
  <si>
    <t xml:space="preserve">Mancarriage                                                                     </t>
  </si>
  <si>
    <t xml:space="preserve">THE INJURED WAS STRUCK BY GULLY Y SCRAPER WHILST BUSY WITH CLEANING OPERATIONS.                                                                       </t>
  </si>
  <si>
    <t xml:space="preserve">He was operating drill rig when the roof window broke and fell on the operator,s right handhe sustained open wound on the hand ans cut on the leg     </t>
  </si>
  <si>
    <t xml:space="preserve">Whilst busy loosening the shackle on the scraper with a spike, his right pink finger got caught between by spike and scraper                          </t>
  </si>
  <si>
    <t xml:space="preserve">Front end loader reversed and he fell on the ground and the left tyre ran between his legs and back                                                   </t>
  </si>
  <si>
    <t>Whilst opening ventilation door,he lost control of ventilation door and it struck his hand against the frame resulting in the laceration to right hand</t>
  </si>
  <si>
    <t xml:space="preserve">Whilst walking in front of the hopper, he slipped &amp; fell whereby his right hand three finger were caught by the wheels of the hopper an amputated     </t>
  </si>
  <si>
    <t>After the now deceased had finished offloading timber by forklift from the truck he fell out of the forklift &amp;caught by its wheels resulting in multip</t>
  </si>
  <si>
    <t xml:space="preserve">WHILST THE INJURED WAS SIGNALLING THE LHD TO MOVE OUT OFTIP AREA,HIS LEFT HAND WAS RESTING ON THE STEEL SIDE PLATE,HIS FINGER CAUGTH BY LHD AND STEEL </t>
  </si>
  <si>
    <t>Scissors lift, or platform lift</t>
  </si>
  <si>
    <t xml:space="preserve">Whilst coupling loader to a guard car the train moved and caught him on his shoulder,he fell and the loader ran over his foot.                        </t>
  </si>
  <si>
    <t xml:space="preserve">While busy pushing a material car into the cage his middle finger got struck by the door of the material car causing an injury.                       </t>
  </si>
  <si>
    <t xml:space="preserve">While busy washing gumboots,he was struck by a chain used by the loco crew to switch a loco and hoppers.                                              </t>
  </si>
  <si>
    <t xml:space="preserve">DURING NORMAL DRILLING  OPERATIONS IN THE 109 3C A ROCK DISLODGED FROM THE FACE INJURING MR MOKO'S FOOT.                                              </t>
  </si>
  <si>
    <t>Year of Accident</t>
  </si>
  <si>
    <t>Persons Killed</t>
  </si>
  <si>
    <t>Persons Injured</t>
  </si>
  <si>
    <t xml:space="preserve">while installing an elavating snachblock in the ASG he was pulled by a moving scraper                                                                 </t>
  </si>
  <si>
    <t xml:space="preserve">while installing a camlock jack the handle slipped thus resulted on his finger caught between handle and footwall, later his finger was amputated     </t>
  </si>
  <si>
    <t xml:space="preserve">Whilst uncoupling the loader from the hopper, the loader moved backward and injured his right foot                                                    </t>
  </si>
  <si>
    <t>while busy working in the asg suspending his winch ropes, thhe centre gully winch ropes fauled with the ASG ropes caught him on his right leg and disl</t>
  </si>
  <si>
    <t xml:space="preserve">he was busy removing the loco jack from the bracket fitted to the loco.due to some damaged to the bracket which prevented hin to free it              </t>
  </si>
  <si>
    <t xml:space="preserve">The injured was sitting in the siding when he was struck by a rock that was thrown up by the scraper rope.                                            </t>
  </si>
  <si>
    <t xml:space="preserve">The injured was closing ventilation door behind him an due to pressure from ventilation doors &amp; his left index was caught between the door.           </t>
  </si>
  <si>
    <t xml:space="preserve">Whilst the injured was observing an incoming loco he was struck by a 50mm hose that whiplashed after their valve was struck by the hopper dolly       </t>
  </si>
  <si>
    <t xml:space="preserve">Other lifting machines (specify)                                                </t>
  </si>
  <si>
    <t xml:space="preserve">Car                                                                             </t>
  </si>
  <si>
    <t xml:space="preserve">LDV was stuck; he tried to assist by applying weight at back of LDV. As the LDV started move, he tried to jump &amp; placed his foot on the wheel.        </t>
  </si>
  <si>
    <t xml:space="preserve">While busy trying to overturn the face scraper in the top of the face,he sustained an injury to his hand little finger.                               </t>
  </si>
  <si>
    <t xml:space="preserve">While standing,waiting after offloading laggings,the loco got hooked on a timber pack and he was then struck by the pack.                             </t>
  </si>
  <si>
    <t xml:space="preserve">While cleaning, the loader bucket got stuck, causing the loader to press him against the side wall                                                    </t>
  </si>
  <si>
    <t xml:space="preserve">While busy with rerailing operations,his finger was caught between the loader and re-railing device.                                                  </t>
  </si>
  <si>
    <t xml:space="preserve">WHILE ASSISTING WITH DRILLING OPERATIONS MR FOLODI STEPPED ONTO A ROCK THAT RESULTED IN A LACERATION TO HIS FOOT.                                     </t>
  </si>
  <si>
    <t xml:space="preserve">a rock from hanging wall dilslodged from the hanging wall and sruck mr manyala                                                                        </t>
  </si>
  <si>
    <t xml:space="preserve">the injured used his cap lamp to stop winch and entered centre line,tension on the rope was realised,trapping the injured between winch n sidewall    </t>
  </si>
  <si>
    <t>whilst he was on the crane platform he observe the rope,several workers were on the ground,he grabbed rope,my right hand finger was caught between rop</t>
  </si>
  <si>
    <t xml:space="preserve">while coupling car caboose on to a hopper at 28w38box his right little finger was caught between the hopper chassis n hopper pin handle               </t>
  </si>
  <si>
    <t xml:space="preserve">WHILE REMOVING A RE-RAILED HOPPER AT 26 LEVEL HIS FINGER GOT CAUGHT BETWEEN THE CHASSISOF THE HOPPER AN THE JACK                                      </t>
  </si>
  <si>
    <t xml:space="preserve">while trying to slack a winch rope the handle struck him on his left little finger                                                                    </t>
  </si>
  <si>
    <t xml:space="preserve">injured's hand was caught between the feed rail base plate and the drifter while  installing roof bolts.                                              </t>
  </si>
  <si>
    <t xml:space="preserve">Vincent was on his way to the scrapyard when the loader reversed around the stockpile, knocking Vincent down, injuring his right anckle.              </t>
  </si>
  <si>
    <t xml:space="preserve">As his machine was moving back he felt bump, like the wheel was lifting, he noticed that there was a person laying.                                   </t>
  </si>
  <si>
    <t xml:space="preserve">the injured was holding on to the handrail inside the basket when the basket made contact with a protruding rock bolt and the injured's middle finger </t>
  </si>
  <si>
    <t xml:space="preserve">Truck (excluding haultruck)                                                     </t>
  </si>
  <si>
    <t xml:space="preserve">Now deceased went in between MAC truck and 400v Doosan machine. The brakes released and truck moved forward fatally injured the man.                  </t>
  </si>
  <si>
    <t xml:space="preserve">The gully winch ropes fouled with the face winch ropes and the face winch ropes pressed injured against the face.                                     </t>
  </si>
  <si>
    <t xml:space="preserve">The CM operator was in the process of pushing a faulty S/car out of face with the CM, he was caught between the side wall and the s/car.              </t>
  </si>
  <si>
    <t xml:space="preserve">He was struck by a LHD while evading a working place.                                                                                                 </t>
  </si>
  <si>
    <t xml:space="preserve">WHILE BUSY REMOVING ROCKS FROM THE LOCO BUFFER HIS RIGHT FINGER WAS CAUGHT BETWEEN THE BUFFERS                                                        </t>
  </si>
  <si>
    <t>Whilst the injured was attempting to free a stuck drill steel from a rig hole he slipped and fell and his finger was caught between air leg &amp; sidewall</t>
  </si>
  <si>
    <t xml:space="preserve">While busy re-railing a guard car,she was caught between the sidewall and guard car.                                                                  </t>
  </si>
  <si>
    <t xml:space="preserve">While standing in-between the packs,a sling came out,and in an attempt to get away he struck on his knee.                                             </t>
  </si>
  <si>
    <t xml:space="preserve">While attempting to uncouple a loader from a moving span of hoppers the loader ran over the foot of the locomotive guard.                             </t>
  </si>
  <si>
    <t>While installing temporary roof support unit onto a Sandvic twin boom roof bolter, the roof bolter moved forward &amp; pinched his left foot between the c</t>
  </si>
  <si>
    <t xml:space="preserve">He was fatally injured when his head was caught between an L.H.D &amp; the coal seam floor.                                                               </t>
  </si>
  <si>
    <t xml:space="preserve">Whilst busy loading drains,the mechanical loader derailed and struck him on the jaw.                                                                  </t>
  </si>
  <si>
    <t xml:space="preserve">INJ WAS TRING TO SPRAG ON THE TIP RAMP WHEN HIS FINGER WAS CAUGHT IN THE HOPPER DOOR.                                                                 </t>
  </si>
  <si>
    <t xml:space="preserve">FINGER WAS CAUGHT BETWEEN AIR LEG AND FOOT WALL WHILST DRILLING.                                                                                      </t>
  </si>
  <si>
    <t xml:space="preserve">INJ WAS STRUCK BY A SCRAPER ROPE WHICH CAME OUT FROM A DEFELECTING SNATCH BLOCK.                                                                      </t>
  </si>
  <si>
    <t xml:space="preserve">Whilst sitting in the guard hopper,his fingers got caught between the hopper bucket and trunion.                                                      </t>
  </si>
  <si>
    <t xml:space="preserve">Whilst coupling,he got pressed between the loader and the guard hopper.                                                                               </t>
  </si>
  <si>
    <t xml:space="preserve">WHILST IN THE PROCESS  OF  REPOSITIONING THE SCRAPER, THE SCRAPER, THE CONTINUOUS RIG CHAIN WHIP LASHED STRUCK THE INJURED ON THE LEFT KNEE           </t>
  </si>
  <si>
    <t>ythe injured was travelling in north 35 towards decline4,the LHd was travelling in from of him,his right little finger was caught between the door and</t>
  </si>
  <si>
    <t>Other lifting machines (specify)</t>
  </si>
  <si>
    <t>0311B1</t>
  </si>
  <si>
    <t>0312D1</t>
  </si>
  <si>
    <t xml:space="preserve">while travelling in centre gully winch operator opened the winch and the scraper rope hit the injured                                                 </t>
  </si>
  <si>
    <t xml:space="preserve">while trying to remove sticks out of the way another stick fell on mono rope and struck the injured foot causing causing the injury                   </t>
  </si>
  <si>
    <t xml:space="preserve">while busy drilling he drilled into a methane pocket that exploded and the machine pushed him against the spd sidewall                                </t>
  </si>
  <si>
    <t xml:space="preserve">Struck by piece of rock,caused by whip lash of scraper rope whilst supervising.                                                                       </t>
  </si>
  <si>
    <t xml:space="preserve">while sweeping the scraper rope broke and whiplash the injured on the face resulting injuries he sustained                                            </t>
  </si>
  <si>
    <t xml:space="preserve">a piece of rock dislodged from the face and struck the injured finger                                                                                 </t>
  </si>
  <si>
    <t xml:space="preserve">Whilst loco and span of hoppers was on their way to the tips,the caboos derailed and bumped his thigh inside the caboos.                              </t>
  </si>
  <si>
    <t>While itting on a concrete bench ststion a material car that was pushed by a loco strucked a loco lamp that was standing next to the him on the floor.</t>
  </si>
  <si>
    <t xml:space="preserve">While busy tightening the mono rope with lever hoist,his finger was caught between the chain and hoist frame.                                         </t>
  </si>
  <si>
    <t xml:space="preserve">INJ WAS PLACED HIS HAND ON TOP MONO ROPE CLOSE TO THE MONO WINCH GEARBOX/DRUM, HIS FINGER PULLED IN AND LANDED BETWEEN THE ROPE AND DRUM.             </t>
  </si>
  <si>
    <t xml:space="preserve">WHILST INJ WAS BUSY REMOVING THE PIN BETWEEN THE GUARD CAR AND THE HOPPER, HIS HEEL WAS STRUCK BY THE BOTTOM CORNER OF THE GUARD CAR.                 </t>
  </si>
  <si>
    <t>Sustained fractured lower leg during shouting operations 53level fitter shop entrance.when he was struck by a wire sling that was used to pull man car</t>
  </si>
  <si>
    <t xml:space="preserve">While busy coupling hoppers, his finger was caught between the pin and shackle.                                                                       </t>
  </si>
  <si>
    <t xml:space="preserve">Whilst uncoupling derailed hopper at 103 east haulage,his right index finger was caught between a shackle and a pin.                                  </t>
  </si>
  <si>
    <t>Injured was busy applying the braking device of rail wagon n as a result of this action,his hand was caught betw3n braking device n structure of wagon</t>
  </si>
  <si>
    <t xml:space="preserve">Whilst removing a prop that was pulled out by the scaper, the moving scraper struck Mr TP Maime against his foot resulting in a severe open wound .   </t>
  </si>
  <si>
    <t xml:space="preserve">Mr D.M. Matlhomancho 's hand was caught  by a hoe scoop as he tried to remove the scraper rope underneath the hoe  scoop.                             </t>
  </si>
  <si>
    <t xml:space="preserve">During the process of lifting a bin, the crane fell onto its side.                                                                                    </t>
  </si>
  <si>
    <t xml:space="preserve">Operator lost control of DT on route, he steered off the road and overturned.                                                                         </t>
  </si>
  <si>
    <t xml:space="preserve">He was in the process of installing roof bolts when he suddenly felt that something hit/nip his right little finger.                                  </t>
  </si>
  <si>
    <t xml:space="preserve">He was driving the loco to the station tip, his leg was caught between the loco and ventilation door.                                                 </t>
  </si>
  <si>
    <t xml:space="preserve">Pushing a material car by hand when she was bumped from behind by another material car which they did not spragged properly.                          </t>
  </si>
  <si>
    <t xml:space="preserve">The scraper hooked on a rock and flew off direction into a pack,striking his hand .                                                                   </t>
  </si>
  <si>
    <t xml:space="preserve">Mr. Cele sustained an injury while busy re-railing a material car.                                                                                    </t>
  </si>
  <si>
    <t xml:space="preserve">WHILST WAS BUSY MOVING HIS LOCOMOTIVE FROM THE WASHING AREA IN THE CROSSCUT WHEN HE WAS CAUGHT BETWEEN THE SIDEWALL AND THE SIDE OF THE LOCOMOTIVE.   </t>
  </si>
  <si>
    <t xml:space="preserve">he was struck by a plank that was hooked by the centre gully scraper during cleaning operations.he sustained a fracture left lower leg                </t>
  </si>
  <si>
    <t xml:space="preserve">FINGER CAUGHT BETWEEN SHACKLE AND BUFFER WHILST COUPING HOPPERS.                                                                                      </t>
  </si>
  <si>
    <t xml:space="preserve">WHILST BUSY PACKING BRICKS ONTO A PALLET THE FORKLIFT DROVE BACKWARDS AND BUMPED THE INJURED OVER.                                                    </t>
  </si>
  <si>
    <t xml:space="preserve">WHILST IN THE PROCESS OF LOOSENING AN INLINE PULLYWHICH WAS ACCUMULATED WITH MONO TWINE, INLINE PULLY HIT INJ ON HIS LEFT EYEBROW.                    </t>
  </si>
  <si>
    <t xml:space="preserve">Whilst re-railing his finger was  caught between a hopper and jumper.                                                                                 </t>
  </si>
  <si>
    <t>Motor Vehicles</t>
  </si>
  <si>
    <t xml:space="preserve">Other (winches specify)                                                         </t>
  </si>
  <si>
    <t>0308G1</t>
  </si>
  <si>
    <t>0309D1</t>
  </si>
  <si>
    <t>0309A1</t>
  </si>
  <si>
    <t>Multi purpose vehicle or utility vehicle</t>
  </si>
  <si>
    <t xml:space="preserve">WHILST INJ WAS BUSY PUSHING MATERIAL CAR WITH A LOCO, THE CAR DERAILED AND CAUGHT A STEEL BEAM. HIS FOOT WAS PRESSED AGAINST THE TWO STEEL BEAMS.     </t>
  </si>
  <si>
    <t xml:space="preserve">WHEN FACE WINCH TIGHTENED THE ROPES, THE OTHER ROPE MOVED TO THE SIDE OF THE SCRAPER SHIFTED THE SCRAPER TOWARDS INJ AND CAUGHT HIS LEFT FOOT.        </t>
  </si>
  <si>
    <t xml:space="preserve">AFTER SWITCHING THE RAIL SWITCH, THE GUARDS SIGNALLED THE DRIVER TO MOVE FORWARD AND THE INJ FOOT WAS CAUGHT BETWEEN THE LOCO AND THE RAIL SWITCH.    </t>
  </si>
  <si>
    <t>DMR</t>
  </si>
  <si>
    <t xml:space="preserve">He was pulling a CM cable out of the way when his right foot was caught by the CM spade.                                                              </t>
  </si>
  <si>
    <t xml:space="preserve">He got struck by the bumper of a moving tractor when he moved between the tractor and a power pack that was pulled by an LHD.                         </t>
  </si>
  <si>
    <t xml:space="preserve">He was installing the brattices; he accidentally positioned himself in the tramming route and was struck by the shuttle car.                          </t>
  </si>
  <si>
    <t xml:space="preserve">He was operating the CM when a shuttle car slide accidentally towards his direction and caught him against a pillar causing the injury.               </t>
  </si>
  <si>
    <t xml:space="preserve">While coupling a rail boggie his finger was pinched between the loco buffer and shackle.                                                              </t>
  </si>
  <si>
    <t xml:space="preserve">While re-railing a hopper that was derailed in the hlge,the jack slipped and struck him on his ring finger.                                           </t>
  </si>
  <si>
    <t xml:space="preserve">two persons were sleeping on  the footwall, the LHD entered the drive where the two were sleeping.the LHD stuck the two persons                       </t>
  </si>
  <si>
    <t xml:space="preserve">WHILST INJ WAS BUSY WITH CLEANING OPERATION, ALSO PULLED THE LINE INFRONT OF BLASTING BARRICADE, THE ROPES FORMED A COIL THAT CAUGHT INJ LEG.         </t>
  </si>
  <si>
    <t xml:space="preserve">WHILST INJ WAS TRANSPORTING MATERIAL CARS, THE LOCO BATTERY COVER STRIKE THE VENTILATION COLUMN FLANGE CAUSING INJURIES TO BOTH HANDS.                </t>
  </si>
  <si>
    <t xml:space="preserve">While coupling a loader to a loco the coupling pin fell onto the injured's left foot resulting in a contusion.                                        </t>
  </si>
  <si>
    <t>0312B1</t>
  </si>
  <si>
    <t>0309A2</t>
  </si>
  <si>
    <t>Road grader</t>
  </si>
  <si>
    <t>0305B3</t>
  </si>
  <si>
    <t>0308B1</t>
  </si>
  <si>
    <t>0306B1</t>
  </si>
  <si>
    <t>Before he could fasten the ropes,the centre gully scraper foulded with the pull rope which pushed him into the centre gully where he fell on the his b</t>
  </si>
  <si>
    <t>Some fines entered the buffer opening, while trying to remove it, his hand got caught between buffer of moving hopper and shackle of stationery hopper</t>
  </si>
  <si>
    <t xml:space="preserve">Whilst filling grease system, employee fell off the mudguard and injured his right hand.                                                              </t>
  </si>
  <si>
    <t xml:space="preserve">The winch suddenly tilted over, causing Mr Sifiso to be flung into the air and falling with his back against the said winch base,injuring his back.   </t>
  </si>
  <si>
    <t xml:space="preserve">The now deceased was walking to mine along the right hand side of the road when the coal hauler truck hit and ran over him.                           </t>
  </si>
  <si>
    <t xml:space="preserve">Finger caught between hopper &amp; pin whilst joining hoppers.                                                                                            </t>
  </si>
  <si>
    <t xml:space="preserve">Whilst walking next to loco in motion at 29 east haulage,the injuired slipped &amp; fell &amp; his left lower leg was caught betwn the hopper wheel bracket &amp; </t>
  </si>
  <si>
    <t xml:space="preserve">The injured accidentally cut himself with a retractable carpet knife whilst cutting a pigeon on surface,He sustained a laceration on his left hand.   </t>
  </si>
  <si>
    <t>200-299 ton Haultruck</t>
  </si>
  <si>
    <t>Backhoe (backactor)</t>
  </si>
  <si>
    <t>0301B2</t>
  </si>
  <si>
    <t>0301C1</t>
  </si>
  <si>
    <t>Bicycle</t>
  </si>
  <si>
    <t>0301F1</t>
  </si>
  <si>
    <t>Coupling/uncoupling</t>
  </si>
  <si>
    <t>Rerailing</t>
  </si>
  <si>
    <t>0301D1</t>
  </si>
  <si>
    <t>0301E1</t>
  </si>
  <si>
    <t xml:space="preserve">While installing pencil sticks, his hammer fell into the gully, while climbing from the face to the gully he slipped and grabed scraper onto himself  </t>
  </si>
  <si>
    <t xml:space="preserve">Whille standing in the cubby with the winch operator, the ASG winch caught a barricade, dragged it past the winch cubby, injuring his leg             </t>
  </si>
  <si>
    <t xml:space="preserve">While trying to loosen the scraper winch tail rope which was in tension, the tail rope broke and struck him on his foot                               </t>
  </si>
  <si>
    <t xml:space="preserve">whilst the now injured was busy barring a rock, which was struck in the hopper door,his finger got caught between the pinch bar and the hooper        </t>
  </si>
  <si>
    <t xml:space="preserve">THE GOPHER HANDLE FELL AND HIT THE NOW INJURED ON HIS LEFT HAN,CAUSING A DEEP LACERATION ON HIS LEFT THUMB WHILE HE PLACED THE GOPHER IN THE TEST     </t>
  </si>
  <si>
    <t xml:space="preserve">THE INJURED WAS TURNING THE LHD HIS RIGHT LITTLE FINGERGOT CAUGHT BETWEEN THE ARTUCION AND THE SAFETY STEEL PLATE AT THE BUCKET CONTROL LEVER         </t>
  </si>
  <si>
    <t xml:space="preserve">while pulling a scraper rope a loose strand pierced his hand through his glove causing a puncture wound to his right hand                             </t>
  </si>
  <si>
    <t xml:space="preserve">WHILE TRYING TO REMOVE THE TRAPPED TRANSPORTING TOOL, THE RSJ SLIPPED AND CAUGHT HIM AGAINST THE OTHER RSJ.SUSTAINED A FRACTURE ON HIS FINGER.        </t>
  </si>
  <si>
    <t xml:space="preserve">AFTER RE-RAILING A HOPPER THAT DERAILED THE DRIVER PROCEEDED TOWARDS THE LOCOMOTIVE WHEN A PICE OF ROCK CAME LOOSE AND STRUCK HIM.                    </t>
  </si>
  <si>
    <t xml:space="preserve">WHILST INJ WAS SITTING AT THE BEND ALONG THE REEF DRIVE, HE WAS CAUGHT BY A LEADING HOPPER DOLLY WHEEL. HE SUSTAINED A SOFT TISSUE INJURY.            </t>
  </si>
  <si>
    <t xml:space="preserve">WHILST INJ WAS BUSY A SCRAPER ROPE WHEN FINE SUFF FELL INTO HIS RIGHT EYE.                                                                            </t>
  </si>
  <si>
    <t xml:space="preserve">WHILST INJ WAS TRANSPORTING EXPLOSIVE TO WORKING PLACE, SHE SLIPPED AND FELL.                                                                         </t>
  </si>
  <si>
    <t xml:space="preserve">WHILST INJ WAS HOLDING ONTO A PIECE OF PLANK, TO ASSIT OPENING THE STUCK HOPPER DOOR, INJ FINGER GOT CAUGHT BETWEEN THE PLANK AND TIP RAMP.           </t>
  </si>
  <si>
    <t xml:space="preserve">While busy uncoupling the loco from the hopper,the loco driver went backwards without signaling,and he was struck by the shackle.                     </t>
  </si>
  <si>
    <t xml:space="preserve">While busy with re-railing operations,the jack slipped and he was then struck by the jack.                                                            </t>
  </si>
  <si>
    <t>Alleged that he attempted to install a chain at the front wheel of the loco to stop it from rolling back,he lost control of the chain and when he trie</t>
  </si>
  <si>
    <t xml:space="preserve">8 sticks that were being transported fell down and his left middle finger was clamped by the stick                                                    </t>
  </si>
  <si>
    <t xml:space="preserve">Whilst the injuired was busy collering a hole,he remobved the airleg.It slipped &amp; the machine fell onto his left middle finger.                       </t>
  </si>
  <si>
    <t>Whilst oprating the loader down the decline,the engine stopped running and the brake system failed,the loader rolled down and stopped at the stockpile</t>
  </si>
  <si>
    <t xml:space="preserve">While coupling up a hopper to the loco,using the safety chain his hand index finger caught between the safety chain link and buffer hook.             </t>
  </si>
  <si>
    <t xml:space="preserve">Whilst placing a piece of rock in front of the hopper wheel,his finger was pinched between        the wheel and the rock.                             </t>
  </si>
  <si>
    <t xml:space="preserve">He completed loading in the end and proceeds to assist to the face he drove in to crosscut .mr Balane was struck                                      </t>
  </si>
  <si>
    <t xml:space="preserve">While busy with tramming process, he sprained his ankle                                                                                               </t>
  </si>
  <si>
    <t xml:space="preserve">He was on his way to load coal in the working face, when he drove over the hump and hit head against a roof bolt on the roof.                         </t>
  </si>
  <si>
    <t xml:space="preserve">He was climbing over the LHD to inspect oil level, when he got burnt by hot water from radiator.                                                      </t>
  </si>
  <si>
    <t xml:space="preserve">The injured caught his hand between a chute cover and crusher motor while lifting with mobile crane.                                                  </t>
  </si>
  <si>
    <t xml:space="preserve">a suspected failure occured while led to the dump ruck running backwards thus injuring miss raganya in the process                                    </t>
  </si>
  <si>
    <t xml:space="preserve">FOOT CAUGHT BETWEEN TIP RAMP AND LOCO WHILST OPERATING LOCO DURING TRAMMING OPERATIONS.                                                               </t>
  </si>
  <si>
    <t xml:space="preserve">Injured was busy barring down the face when a rock dislodged from the side wall and landed on his left foot.                                          </t>
  </si>
  <si>
    <t xml:space="preserve">Mr Munyadziwa was injured on his left foot while assisting to align the rod on drill rig resulting in his two toes being amputated at the hospital.   </t>
  </si>
  <si>
    <t xml:space="preserve">While inspecting the mono winch pulley, his colleague started the mono winch, his finger got caught between mono winch and mono rope                  </t>
  </si>
  <si>
    <t xml:space="preserve">While changing the drill steel, the pipto clamps of boltec 4 which was involved in and accident, injured his hand                                     </t>
  </si>
  <si>
    <t xml:space="preserve">Whilst busy coupling a hopper to the loco his right hand two fingers,ring middle finger were caught between the shackle and loco buffer.              </t>
  </si>
  <si>
    <t xml:space="preserve">WHILST INJ WAS IN THE PROESS OF REPLACING A HOLDING PIN, HE ACCIDENTLY PUSHED THE OVERHEAD CRANE. THIS RESULTED IN AN AMPUTATION.                     </t>
  </si>
  <si>
    <t>WHILST INJ WAS WALKING NEXT TO A MOVING HOPPERS, SHE WAS STRUCK BY THE GUARD CAR. INJ FELL DOWN INFRONT OF THE GUARD CAR THE GUARD WEEL CAUGHT HER LEG</t>
  </si>
  <si>
    <t xml:space="preserve">INJURED FINGER GOT CAUGHT BETWEEN HOPPER WHEEL AND FRAME DURING TRAMMING OPERATIONS.                                                                  </t>
  </si>
  <si>
    <t xml:space="preserve">Track bound (rail bound)                                                        </t>
  </si>
  <si>
    <t xml:space="preserve">He was using a pair of pliers to remove the pieces of glass when his hand caught a sharp edge of the broken glass.                                    </t>
  </si>
  <si>
    <t xml:space="preserve">Whilst the scraper was busy pulling stuff the tail rope caught the scraper and overturned it and it fell on injureds right leg.                       </t>
  </si>
  <si>
    <t xml:space="preserve">Injured was busy pulling ropes to move the face scraper when the winch driver started the winch and the ropes caught his right arm.                   </t>
  </si>
  <si>
    <t xml:space="preserve">The injured was busy drilling the face when the rock dislodge from the face &amp; hit him on the left knee.                                               </t>
  </si>
  <si>
    <t xml:space="preserve">The loco collided with the battery charging frame causing the hopper to open &amp; injuiring the injuired in the leg.                                     </t>
  </si>
  <si>
    <t>Whilst he was removing a jumper/drill steel out of the bolt hole he was drilling in 3 west panel 9,he closed the cradle &amp; caught his left finger index</t>
  </si>
  <si>
    <t xml:space="preserve">He was caught between a material &amp; ventilation door.                                                                                                  </t>
  </si>
  <si>
    <t xml:space="preserve">WHILST BUSY ASSISTING TO FIX SIGNALING DEVICE INJ WAS CAUGHT BY THE SCRAPPER WHICH RESULTED AN INJURY TO HIS LEFT FOOT.                               </t>
  </si>
  <si>
    <t xml:space="preserve">Whilst loading lifter at the back of LHD vehicle, his finger got caught betwwen lifter wheel arms.                                                    </t>
  </si>
  <si>
    <t xml:space="preserve">Whilst transporting materials with a mono winch he was struck on the head,face and shoulder by a corner pulley.                                       </t>
  </si>
  <si>
    <t xml:space="preserve">Whilst unblocking pipes, employee was struck by pipe.                                                                                                 </t>
  </si>
  <si>
    <t xml:space="preserve">Whilst alighting Dump Truck, operator slipped and fell.                                                                                               </t>
  </si>
  <si>
    <t xml:space="preserve">While pushing a hopper,his finger was caught between the hopper and support prop.                                                                     </t>
  </si>
  <si>
    <t xml:space="preserve">The injured's thumb was caught between a steel plate and the material car, whilt pushing material car loaded with  plates.                            </t>
  </si>
  <si>
    <t xml:space="preserve">the injured was standing at the intersection of panel 3 ,scraper hit him on the lower right leg  and his right leg                                    </t>
  </si>
  <si>
    <t xml:space="preserve">THE DOOR DISLODGED FROM THE LATCH AND THE WIRE THAT WAS TIGHTRNING IT,IT SWUNG BACK TO THE CLOSE POSITION AND STUCK HIS LEFT PINKY FINGER             </t>
  </si>
  <si>
    <t xml:space="preserve">while coupling the guard car and the loco with coupling pin, her left ring finger got caught between the pin and the loco light bracket               </t>
  </si>
  <si>
    <t>while lifting  long boiler tubes with the aid of 2 forklift in process the  forklift started to fall over, his left leg was pinned between cabin n tar</t>
  </si>
  <si>
    <t>THE DUMP TRUCK STRUCK THE 6 PIPE THAT FELL ON THE PUMP ATTENDANT.                                                                                    "</t>
  </si>
  <si>
    <t xml:space="preserve">WHILST INJ WAS BUSY OPENED THE WINCH UP AND STARTED PULLING THE SCRAPER UP OVER THE GUMPLANKS, THE GUMPLANKS MOVED AND FELL ONTO INJ LEG.             </t>
  </si>
  <si>
    <t xml:space="preserve">DURING CLEANING OPERATIONS, A  SLACK OD WATER JET-HOSE THAT WAS COILED BETWEEN THE PACKS FELL ONTO THE GULLLY AND WAS PULLED BY A SCRAPER, HIT INJ.   </t>
  </si>
  <si>
    <t xml:space="preserve">While injured was busy operating the sub centre gull;y winch, the one clutch  band slipped out and he was struck on his rightforearm.                 </t>
  </si>
  <si>
    <t xml:space="preserve">Injured was transporting ventilation pipes when his right foot got stuck behind a piece of rock and he lost his balance and fell backwards.           </t>
  </si>
  <si>
    <t xml:space="preserve">while he was rerailing a loco, the loco fell off the jack and his left foot was caught under the loco's body frame                                    </t>
  </si>
  <si>
    <t xml:space="preserve">while in the process of uncoupling two hoppers, his finger got caught between the hopper pin flange and the hopper buffer                             </t>
  </si>
  <si>
    <t xml:space="preserve">when crossing the rail while the loco was moving over station tips he slipped and fell after stepping on the T-sprag and foot was caught by frame of  </t>
  </si>
  <si>
    <t xml:space="preserve">WHILST BUSY SORTING OUT MATERIAL CARS, INJ PUT HIS FOOT ON THE RAIL TRYING TO ALIGN A CHAIN THE BOOGEY MOVED FORWARD AND CAUGHT HIS FOOT.             </t>
  </si>
  <si>
    <t xml:space="preserve">INJ WAS STRUCK BY A MATERIAL CAR WHICH MADE HER LOOSE HER BALANCE AND IN THE PROCESS SHE  KNOKED HER TOE AGAINST THE MATERIAL CAR WHICH INJURED HER.  </t>
  </si>
  <si>
    <t>WHILST INJ WAS BUSY OFFLOADING, THE LOCOMOTIVE GUARD GAVE SIGNALS FOR THE LOCOMOTIVE CAR TO MOVE, INJ LEG GOT CAUGHT BETWEEN LEG AND BUNDLE OF HEADBOR</t>
  </si>
  <si>
    <t xml:space="preserve">Gathering arm coal loader                                                       </t>
  </si>
  <si>
    <t>0306A1</t>
  </si>
  <si>
    <t>Coal cutter</t>
  </si>
  <si>
    <t xml:space="preserve">HIS SLIPPED AND FELL HIS LEFT FINGER WAS CAUGHT BETWEEN THE PROP SHAFT AND TRESTLE                                                                    </t>
  </si>
  <si>
    <t xml:space="preserve">He tripped and fellwhile travelling besides a moving train                                                                                            </t>
  </si>
  <si>
    <t xml:space="preserve">finger struck against stopper by the guard door                                                                                                       </t>
  </si>
  <si>
    <t>Accepted</t>
  </si>
  <si>
    <t xml:space="preserve">INJ WAS BUSY PICKING UP A RAIL WHEN INJ FOOT SLIPPED INTO THE DRAIN THE RAIL TONG CAUGHT HIS FINGER BETWEEN RAIL AND SIDEWALL.                        </t>
  </si>
  <si>
    <t xml:space="preserve">INJURED WAS CAUGHT BETWEEN LOCO AND FOOTWALL AFTHER STARTING LOCO. HE WAS OPERATING LOCO STANDING OUTSIDE CAB IN CONFINED SPACE.                      </t>
  </si>
  <si>
    <t xml:space="preserve">As he was inspecting stand still hopper, a rock fall from the top of the overfilled hopper &amp; struck him on his finger.                                </t>
  </si>
  <si>
    <t>Whilst guiding the handles of the premix bulk bag to the forklift for easy pick up,his mid finger was pressed against the bulk bag standing next to th</t>
  </si>
  <si>
    <t xml:space="preserve">Sliiped and fell                                                                                                                                      </t>
  </si>
  <si>
    <t xml:space="preserve">While travelling pass the deflection pulley he bumped against the mono ropes causing the mono ropes to dislodge and struck him on his arm.            </t>
  </si>
  <si>
    <t xml:space="preserve">Whilst clearing rocks and spillasge from the rail with his foot,the guard hopper wheel ran over his foot.                                             </t>
  </si>
  <si>
    <t xml:space="preserve">When struck the knock off bit on the jumper,it counter levered up and struck him on the  right eyelid                                                 </t>
  </si>
  <si>
    <t xml:space="preserve">THE FATALLY INJURED WAS OVERRUN BY A LOCO AT EAST HAULAGE (BETWEEN VENTILATION DOORS)                                                                 </t>
  </si>
  <si>
    <t xml:space="preserve">While overturning scraper, the injured's foot was caught between the scraper and sidewall, causing injured sustained.                                 </t>
  </si>
  <si>
    <t xml:space="preserve">INJURED WAS STRUCK BY A SCRAPER WHILST CROSSING THE GULLY.                                                                                            </t>
  </si>
  <si>
    <t xml:space="preserve">STRUCK BY SCRAPER SCOOP WHILE BUSY OPERATING SWEEPING TOOL DURING CLEANING OPERATIONS.                                                                </t>
  </si>
  <si>
    <t xml:space="preserve">WHILE BUSY WITH TRAMMING OPERATION, HIS LEFT THUMB WAS CAUGHT BETWEEN THE COVER AND THE BATTERY CAUSING AMPUTATION OF HIS TIP OF THUMB.               </t>
  </si>
  <si>
    <t xml:space="preserve">INJURED WAS BUSY WALKING PASSED A STATIONARY TRAIN WHEN THE LOCOMOTIVE PULLED AWAY AND A HOPPER PRESSED THE INJURED AGAINST A STEEL LEG(RSJ) .        </t>
  </si>
  <si>
    <t xml:space="preserve">While re-railing a hopper his finger was caught between the re-railing device and the hopper.                                                         </t>
  </si>
  <si>
    <t xml:space="preserve">Walking down the face when a stationary face scraper slid and pinned his leg on the face.                                                             </t>
  </si>
  <si>
    <t>Observing scraper cleaning operations positioned in the strike gully when the scraper  of the centre gully caught the stike gully scraper ropes caiugh</t>
  </si>
  <si>
    <t xml:space="preserve">INJ SLIPPED AND FELL AND GRABBED ONTO MOMO WINCH ROPE CAUSING THE HAND TO BE PULLED INTO THE CORNER PULLEY GUARD.SUSTAINED LACERATIONS TO L/R FINGER. </t>
  </si>
  <si>
    <t>`WHILST INJ WAS ATTEMPTING TO INSTALL A HOSE ONTO THE MONO ROPE,THE MOVING ROPE CAUGHT HER LEFT HAND CLOVE AND PULLED IT ONTO THE MONO WAY INJ FINGER.</t>
  </si>
  <si>
    <t xml:space="preserve">WHILST INJ WAS BUSY WITH REPLACING SCRAPER ROPE, WHEN HIS RIGHT HAND WAS CAUGHT BETWEEN ROPE AND THE SNATCH BAR.                                      </t>
  </si>
  <si>
    <t xml:space="preserve">During the process of installing roof bolts, his left hand middle finger got nipped between the gripper and water curtain bracket.                    </t>
  </si>
  <si>
    <t xml:space="preserve">Whilst assisting with support installation, he stepped onto a piece of rock and twisted his right ankle.                                              </t>
  </si>
  <si>
    <t xml:space="preserve">The material car front wheels lifted up and it twisted towards his side and struck his lower leg.                                                     </t>
  </si>
  <si>
    <t xml:space="preserve">While offloading heavy moil steel from the LDV, his hand caught between the moil and the floor and sustained fracture to his lef ring finger.         </t>
  </si>
  <si>
    <t xml:space="preserve">While coupling hoppers his left finger was pinched between the buffers, resulting in the avulsion of tissue of the tip of his right finger.           </t>
  </si>
  <si>
    <t xml:space="preserve"> The injured's finger got caught between the two buffers &amp; sustained a traumatic amputation to the right hand ring &amp; little finger.                   </t>
  </si>
  <si>
    <t xml:space="preserve">He was busy reversing the toro, with chock carrier around a split when his left hand ring and middle fingers got caught between the cab and the toro. </t>
  </si>
  <si>
    <t xml:space="preserve">His hand was caught between the wheel he was trying to fit and the wheel arch.                                                                        </t>
  </si>
  <si>
    <t xml:space="preserve">His right hand thumb was caught between the shackle &amp; scraper of the rope that was pulled then his thumb was amputated.                               </t>
  </si>
  <si>
    <t>Roofbolter</t>
  </si>
  <si>
    <t xml:space="preserve">WHILST CAUPLING A MATERIAL CAR, THE INJ PINCHED HIS FINGER BETWEEN THE COUPLING AND THE BUFFER OF THE MATERIAL CAR.                                   </t>
  </si>
  <si>
    <t xml:space="preserve">WHILST INJ WAS ASSISTING IN OVERTURNING A FACE SCRAPER, HIS FOOT WAS CAUGHT BETWEEN THE SCRAPER AND THE FOOTWALL.                                     </t>
  </si>
  <si>
    <t xml:space="preserve">WHILE COUPLING DERAILED GUARD CAR CABOOSE ONTO HOPPER,HIS RIGHT LITTLE FINGER CAUGHT BETWEEN HOPPER CHASSIS N HOPPER PIN HANDLE                       </t>
  </si>
  <si>
    <t>GUARD FOR LOCO KNE 043 WAS WITH THE LOCO OPERATOR TOWARDS THE BOX TO BE PULLED,HE WALKED TOO CLOSE TO RAIL  THEN  HE WAS STRUCK  BY THE LOCO ON HS LEG</t>
  </si>
  <si>
    <t xml:space="preserve">Whilst inspecting his Truck's tail gate his left hand's index finger was caught between the Ore and the tail gate.                                    </t>
  </si>
  <si>
    <t>In the process of pushing material cars with the grab the injured's finger got trapped between the material car buffer and stopper block injuring him.</t>
  </si>
  <si>
    <t xml:space="preserve">Whilst pushing a drill carrriage,he slipped aand fell and his left hand got caught anderneath the wheel of the drill carriage                         </t>
  </si>
  <si>
    <t xml:space="preserve">IMJ ALLEGED THT HE WAS RUN OVER BY A MATERIAL CAR RESULTING IN A CONTUSED RIGHT FOOT.                                                                 </t>
  </si>
  <si>
    <t>LEANER DOZER OPERATOR WAS OPERATING DOZER 302, HE NOTICED A RED SIGNAL ON THE DASHBOARD AND HE THEN CHECKED THE RADIATO.HHOT WATER FLASHES ON HIS FACE</t>
  </si>
  <si>
    <t xml:space="preserve">THE HAMMER SLIPPED FROM THE BASEPLATE AND CAUGHT HIS FINGER AGAINST THE RSJ                                                                           </t>
  </si>
  <si>
    <t>He instructed the operator of the uv to drop the backet whilst The injureds foot was on top of the emulsion tank and in that process his leg was caugh</t>
  </si>
  <si>
    <t>While travelling in a hhopper, the hoper derailed and he fell off his chair and his finger caught between a hopper then he sustained a fracture 2nd,3r</t>
  </si>
  <si>
    <t xml:space="preserve">Whilst uncoupling the hopper hid fingers got caught between the pin and the scakel                                                                    </t>
  </si>
  <si>
    <t xml:space="preserve">WHILST INJ WAS CLIMBING OUT THE CARRIAGE WHEN THE DOOR WAS CLOSED BY FELLOW WORKER . INJ FINGER WAS CAUGHT IN THE CARRIAGE DOOR.                      </t>
  </si>
  <si>
    <t xml:space="preserve">WHILST BUSY UNCOUPLING HOPPERS WHILE THE LOCOMOTIVE WAS IN MOTION, INJ SLIPPED AND FELL. HE WAS CAUGHT BETWEEN THE HOPPERS.                           </t>
  </si>
  <si>
    <t xml:space="preserve">WHILST INJ WAS TRIED TO COUPLE SCRAPERS USED HIS FINGER TO SPRAG THE CHAIN, SCRAPER TILTED FORWARD, HIS FINGER WAS CAUGHT BETWEEN CHAIN AND SCRAPER.  </t>
  </si>
  <si>
    <t>During the scraper cleaning process, the scraper hooked against a profile stick and tension was put on the return rig chain.the chain struck his mouth</t>
  </si>
  <si>
    <t xml:space="preserve">While climbing out of the guard car he slipped and fell.                                                                                              </t>
  </si>
  <si>
    <t xml:space="preserve">While elevating the scraper rope of the face winch,the scraper of the centre gully winch struck him against his lower leg.                            </t>
  </si>
  <si>
    <t xml:space="preserve">WHILST BUSY WIH TIPPING OPERATIONS, THE WINCH OVER TRAVELLED CAUSING THE HOPPER TO DERAIL. THE HOPPER SWUNG TOWARDS INJ AND TRUCK HIM.                </t>
  </si>
  <si>
    <t xml:space="preserve">INJURED FOOT WAS RUN OVER BY A LOADER WHEN IT DERAILED.                                                                                               </t>
  </si>
  <si>
    <t xml:space="preserve">INJ CAUGHT BY SCRAPER ROPES AGAINST THE PACK WHILE TRAVELLING IN THE RAISE TO THE GULLY INTERSECTION DURING CLEANING OPERATION.                       </t>
  </si>
  <si>
    <t>THE 2ND LAST HOPPER DE-RAILED.  THE INJ UNCOUPLED IT AND HE ATTEMPTED TO RE-RAIL IT WITH A WOODEN LAGGING. THE LAGGING SLIPPED AND STRUCK ON HIS HAND.</t>
  </si>
  <si>
    <t xml:space="preserve">While aligning the rod onto the pull down cable, he grabbed onto the pull down cable with his hand, his finger got nipped by the pulley               </t>
  </si>
  <si>
    <t xml:space="preserve">Whilst standing next to the UV Fermel scissors lift,his fingers were caught between the bucket and the stopping block when the bucket was lowered.    </t>
  </si>
  <si>
    <t>Whilst attempting to couple a hopper the train moved towards the tip and as he walked with the movement of the train he was caught between the tip upr</t>
  </si>
  <si>
    <t xml:space="preserve"> Pulling/lifting a scraper winch with an air hoist into gully,the sling eyebolt came out of the hole and the airhoist into gully,the sling eyebolt cam</t>
  </si>
  <si>
    <t xml:space="preserve">WHILE DRIVING ON HIS GUAD BIKE HE OBSERVED A HUMP IN THE ROAD AND APPLIED THE BRAKES WHICH RESULTED IN THE INJURED LOSING CONTROL OF THE VEHICLE.     </t>
  </si>
  <si>
    <t xml:space="preserve">Whilst the injured was disconnecting the coupling between the water &amp; hopper,he was tripped by the ventil;ation clamps the hopper wheel run over leg. </t>
  </si>
  <si>
    <t xml:space="preserve">Fellow employee struggled with her vehicle wen leaving for home.A man passing by came to assist the vehicle started &amp; jumped frwrd &amp; struck him.      </t>
  </si>
  <si>
    <t xml:space="preserve">Whilst removing a skid sprag his finger got caught between the wheel and the sprag.                                                                   </t>
  </si>
  <si>
    <t xml:space="preserve">While busy de-coupling a loco from the guard car his finger got pinched between the loco steelwork and coupling pin.                                  </t>
  </si>
  <si>
    <t xml:space="preserve">Whilst loading material in a material car,he bumped.                                                                                                  </t>
  </si>
  <si>
    <t>While replacing a lift cylinder on a dozer the injured's hand</t>
  </si>
  <si>
    <t xml:space="preserve">He drove a LHD28 when he turned short and drove over alump at bullnose.  LHD hopped and he bumped his head, wounding head and neck.                   </t>
  </si>
  <si>
    <t xml:space="preserve">Truck stuck laboratory wall, and the wall fell on the injured person.                                                                                 </t>
  </si>
  <si>
    <t>Other (loco specify)</t>
  </si>
  <si>
    <t>UG Plat</t>
  </si>
  <si>
    <t>Surface
Cut 1</t>
  </si>
  <si>
    <t>Surface
Cut 2</t>
  </si>
  <si>
    <t>UG Coal
Cut 1</t>
  </si>
  <si>
    <t>UG Coal
Cut 2</t>
  </si>
  <si>
    <t>UG Plat
Cut 1</t>
  </si>
  <si>
    <t>UG Plat
Cut 2</t>
  </si>
  <si>
    <t>Cut 1 Selection Filter</t>
  </si>
  <si>
    <t>Cut 2 Selection Filter</t>
  </si>
  <si>
    <t>Number of Incidents:</t>
  </si>
  <si>
    <t>UG Diesel</t>
  </si>
  <si>
    <t>UG Electric</t>
  </si>
  <si>
    <t>Towed By</t>
  </si>
  <si>
    <t>S Diesel</t>
  </si>
  <si>
    <t>UG</t>
  </si>
  <si>
    <t/>
  </si>
  <si>
    <t>Cut-1 Selection Filter - Relevance to Surface or Underground Operations</t>
  </si>
  <si>
    <t>Cut-2 Selection Filter - Relevance to TMM Collision Interaction HPI's and Accidents - Surface Diesel or Underground Diesel/Electric Respectively</t>
  </si>
  <si>
    <t>Railbound Equipment and 'Non TMM Collision Interaction' Incidents and Accidents Excluded and Referenced as a '0'</t>
  </si>
  <si>
    <t>Incidents selected for analysis</t>
  </si>
  <si>
    <t>Relevance to
Surface or Underground Operations</t>
  </si>
  <si>
    <t>Relevance to TMM Collision Interaction -  High Potential Incidents and Accidents - Surface Diesel or Underground Diesel/Electric Respectively</t>
  </si>
  <si>
    <t>Railbound Equipment and low potential TMM Collision Interaction excluded and referenced as a '0'</t>
  </si>
  <si>
    <t>Description</t>
  </si>
  <si>
    <t>Code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</si>
</sst>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 #,##0.00_ ;_ * \-#,##0.00_ ;_ * &quot;-&quot;??_ ;_ @_ "/>
  </numFmts>
  <fonts count="25" x14ac:knownFonts="1">
    <font>
      <sz val="11"/>
      <color rgb="FF000000"/>
      <name val="Calibri"/>
    </font>
    <font>
      <sz val="11"/>
      <color rgb="FF000000"/>
      <name val="Calibri"/>
      <family val="2"/>
    </font>
    <font>
      <b/>
      <sz val="18"/>
      <color rgb="FF1F497D"/>
      <name val="Cambria"/>
      <family val="1"/>
    </font>
    <font>
      <b/>
      <sz val="15"/>
      <color rgb="FF1F497D"/>
      <name val="Calibri"/>
      <family val="2"/>
    </font>
    <font>
      <b/>
      <sz val="13"/>
      <color rgb="FF1F497D"/>
      <name val="Calibri"/>
      <family val="2"/>
    </font>
    <font>
      <b/>
      <sz val="11"/>
      <color rgb="FF1F497D"/>
      <name val="Calibri"/>
      <family val="2"/>
    </font>
    <font>
      <sz val="11"/>
      <color rgb="FF006100"/>
      <name val="Calibri"/>
      <family val="2"/>
    </font>
    <font>
      <sz val="11"/>
      <color rgb="FF9C0006"/>
      <name val="Calibri"/>
      <family val="2"/>
    </font>
    <font>
      <sz val="11"/>
      <color rgb="FF9C6500"/>
      <name val="Calibri"/>
      <family val="2"/>
    </font>
    <font>
      <sz val="11"/>
      <color rgb="FF3F3F76"/>
      <name val="Calibri"/>
      <family val="2"/>
    </font>
    <font>
      <b/>
      <sz val="11"/>
      <color rgb="FF3F3F3F"/>
      <name val="Calibri"/>
      <family val="2"/>
    </font>
    <font>
      <b/>
      <sz val="11"/>
      <color rgb="FFFA7D00"/>
      <name val="Calibri"/>
      <family val="2"/>
    </font>
    <font>
      <sz val="11"/>
      <color rgb="FFFA7D00"/>
      <name val="Calibri"/>
      <family val="2"/>
    </font>
    <font>
      <b/>
      <sz val="11"/>
      <color rgb="FFFFFFFF"/>
      <name val="Calibri"/>
      <family val="2"/>
    </font>
    <font>
      <sz val="11"/>
      <color rgb="FFFF0000"/>
      <name val="Calibri"/>
      <family val="2"/>
    </font>
    <font>
      <i/>
      <sz val="11"/>
      <color rgb="FF7F7F7F"/>
      <name val="Calibri"/>
      <family val="2"/>
    </font>
    <font>
      <b/>
      <sz val="11"/>
      <color rgb="FF000000"/>
      <name val="Calibri"/>
      <family val="2"/>
    </font>
    <font>
      <sz val="11"/>
      <color rgb="FFFFFFFF"/>
      <name val="Calibri"/>
      <family val="2"/>
    </font>
    <font>
      <sz val="10"/>
      <color rgb="FF000000"/>
      <name val="Arial"/>
      <family val="2"/>
    </font>
    <font>
      <u/>
      <sz val="11"/>
      <color rgb="FF0000FF"/>
      <name val="Calibri"/>
      <family val="2"/>
    </font>
    <font>
      <u/>
      <sz val="11"/>
      <color rgb="FF800080"/>
      <name val="Calibri"/>
      <family val="2"/>
    </font>
    <font>
      <sz val="16"/>
      <color rgb="FF000000"/>
      <name val="Arial"/>
      <family val="2"/>
    </font>
    <font>
      <sz val="11"/>
      <color rgb="FF000000"/>
      <name val="Calibri"/>
      <family val="2"/>
    </font>
    <font>
      <b/>
      <sz val="11"/>
      <color rgb="FF000000"/>
      <name val="Calibri"/>
      <family val="2"/>
    </font>
    <font>
      <sz val="10"/>
      <color rgb="FF000000"/>
      <name val="Calibri"/>
      <family val="2"/>
    </font>
  </fonts>
  <fills count="40">
    <fill>
      <patternFill patternType="none"/>
    </fill>
    <fill>
      <patternFill patternType="gray125"/>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FFFFCC"/>
        <bgColor indexed="64"/>
      </patternFill>
    </fill>
    <fill>
      <patternFill patternType="solid">
        <fgColor rgb="FF4F81BD"/>
        <bgColor indexed="64"/>
      </patternFill>
    </fill>
    <fill>
      <patternFill patternType="solid">
        <fgColor rgb="FFDCE6F2"/>
        <bgColor indexed="64"/>
      </patternFill>
    </fill>
    <fill>
      <patternFill patternType="solid">
        <fgColor rgb="FFB8CCE5"/>
        <bgColor indexed="64"/>
      </patternFill>
    </fill>
    <fill>
      <patternFill patternType="solid">
        <fgColor rgb="FF96B3D7"/>
        <bgColor indexed="64"/>
      </patternFill>
    </fill>
    <fill>
      <patternFill patternType="solid">
        <fgColor rgb="FFC0504D"/>
        <bgColor indexed="64"/>
      </patternFill>
    </fill>
    <fill>
      <patternFill patternType="solid">
        <fgColor rgb="FFF3DCDB"/>
        <bgColor indexed="64"/>
      </patternFill>
    </fill>
    <fill>
      <patternFill patternType="solid">
        <fgColor rgb="FFE6B8B7"/>
        <bgColor indexed="64"/>
      </patternFill>
    </fill>
    <fill>
      <patternFill patternType="solid">
        <fgColor rgb="FFD99694"/>
        <bgColor indexed="64"/>
      </patternFill>
    </fill>
    <fill>
      <patternFill patternType="solid">
        <fgColor rgb="FF9BBB59"/>
        <bgColor indexed="64"/>
      </patternFill>
    </fill>
    <fill>
      <patternFill patternType="solid">
        <fgColor rgb="FFEBF1DE"/>
        <bgColor indexed="64"/>
      </patternFill>
    </fill>
    <fill>
      <patternFill patternType="solid">
        <fgColor rgb="FFD7E4BC"/>
        <bgColor indexed="64"/>
      </patternFill>
    </fill>
    <fill>
      <patternFill patternType="solid">
        <fgColor rgb="FFC3D69B"/>
        <bgColor indexed="64"/>
      </patternFill>
    </fill>
    <fill>
      <patternFill patternType="solid">
        <fgColor rgb="FF8064A2"/>
        <bgColor indexed="64"/>
      </patternFill>
    </fill>
    <fill>
      <patternFill patternType="solid">
        <fgColor rgb="FFE6E0ED"/>
        <bgColor indexed="64"/>
      </patternFill>
    </fill>
    <fill>
      <patternFill patternType="solid">
        <fgColor rgb="FFCCC1DA"/>
        <bgColor indexed="64"/>
      </patternFill>
    </fill>
    <fill>
      <patternFill patternType="solid">
        <fgColor rgb="FFB3A2C7"/>
        <bgColor indexed="64"/>
      </patternFill>
    </fill>
    <fill>
      <patternFill patternType="solid">
        <fgColor rgb="FF4BACC6"/>
        <bgColor indexed="64"/>
      </patternFill>
    </fill>
    <fill>
      <patternFill patternType="solid">
        <fgColor rgb="FFDBEEF3"/>
        <bgColor indexed="64"/>
      </patternFill>
    </fill>
    <fill>
      <patternFill patternType="solid">
        <fgColor rgb="FFB7DEE8"/>
        <bgColor indexed="64"/>
      </patternFill>
    </fill>
    <fill>
      <patternFill patternType="solid">
        <fgColor rgb="FF92CDDD"/>
        <bgColor indexed="64"/>
      </patternFill>
    </fill>
    <fill>
      <patternFill patternType="solid">
        <fgColor rgb="FFF79646"/>
        <bgColor indexed="64"/>
      </patternFill>
    </fill>
    <fill>
      <patternFill patternType="solid">
        <fgColor rgb="FFFDEADB"/>
        <bgColor indexed="64"/>
      </patternFill>
    </fill>
    <fill>
      <patternFill patternType="solid">
        <fgColor rgb="FFFCD5B5"/>
        <bgColor indexed="64"/>
      </patternFill>
    </fill>
    <fill>
      <patternFill patternType="solid">
        <fgColor rgb="FFFAC090"/>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rgb="FFFFFF00"/>
        <bgColor indexed="64"/>
      </patternFill>
    </fill>
    <fill>
      <patternFill patternType="solid">
        <fgColor rgb="FF92D050"/>
        <bgColor indexed="64"/>
      </patternFill>
    </fill>
    <fill>
      <patternFill patternType="solid">
        <fgColor theme="7" tint="-0.249977111117893"/>
        <bgColor indexed="64"/>
      </patternFill>
    </fill>
  </fills>
  <borders count="27">
    <border>
      <left/>
      <right/>
      <top/>
      <bottom/>
      <diagonal/>
    </border>
    <border>
      <left/>
      <right/>
      <top/>
      <bottom style="thick">
        <color rgb="FF4F81BD"/>
      </bottom>
      <diagonal/>
    </border>
    <border>
      <left/>
      <right/>
      <top/>
      <bottom style="thick">
        <color rgb="FFA7C0DE"/>
      </bottom>
      <diagonal/>
    </border>
    <border>
      <left/>
      <right/>
      <top/>
      <bottom style="medium">
        <color rgb="FF96B3D7"/>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rgb="FF4F81BD"/>
      </top>
      <bottom style="double">
        <color rgb="FF4F81BD"/>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s>
  <cellStyleXfs count="56">
    <xf numFmtId="0" fontId="0" fillId="0" borderId="0"/>
    <xf numFmtId="0" fontId="2" fillId="0" borderId="0"/>
    <xf numFmtId="0" fontId="3" fillId="0" borderId="1"/>
    <xf numFmtId="0" fontId="4" fillId="0" borderId="2"/>
    <xf numFmtId="0" fontId="5" fillId="0" borderId="3"/>
    <xf numFmtId="0" fontId="5" fillId="0" borderId="0"/>
    <xf numFmtId="0" fontId="6" fillId="2" borderId="0"/>
    <xf numFmtId="0" fontId="7" fillId="3" borderId="0"/>
    <xf numFmtId="0" fontId="8" fillId="4" borderId="0"/>
    <xf numFmtId="0" fontId="9" fillId="5" borderId="4"/>
    <xf numFmtId="0" fontId="10" fillId="6" borderId="5"/>
    <xf numFmtId="0" fontId="11" fillId="6" borderId="4"/>
    <xf numFmtId="0" fontId="12" fillId="0" borderId="6"/>
    <xf numFmtId="0" fontId="13" fillId="7" borderId="7"/>
    <xf numFmtId="0" fontId="14" fillId="0" borderId="0"/>
    <xf numFmtId="0" fontId="1" fillId="8" borderId="8"/>
    <xf numFmtId="0" fontId="15" fillId="0" borderId="0"/>
    <xf numFmtId="0" fontId="16" fillId="0" borderId="9"/>
    <xf numFmtId="0" fontId="17" fillId="9" borderId="0"/>
    <xf numFmtId="0" fontId="1" fillId="10" borderId="0"/>
    <xf numFmtId="0" fontId="1" fillId="11" borderId="0"/>
    <xf numFmtId="0" fontId="17" fillId="12" borderId="0"/>
    <xf numFmtId="0" fontId="17" fillId="13" borderId="0"/>
    <xf numFmtId="0" fontId="1" fillId="14" borderId="0"/>
    <xf numFmtId="0" fontId="1" fillId="15" borderId="0"/>
    <xf numFmtId="0" fontId="17" fillId="16" borderId="0"/>
    <xf numFmtId="0" fontId="17" fillId="17" borderId="0"/>
    <xf numFmtId="0" fontId="1" fillId="18" borderId="0"/>
    <xf numFmtId="0" fontId="1" fillId="19" borderId="0"/>
    <xf numFmtId="0" fontId="17" fillId="20" borderId="0"/>
    <xf numFmtId="0" fontId="17" fillId="21" borderId="0"/>
    <xf numFmtId="0" fontId="1" fillId="22" borderId="0"/>
    <xf numFmtId="0" fontId="1" fillId="23" borderId="0"/>
    <xf numFmtId="0" fontId="17" fillId="24" borderId="0"/>
    <xf numFmtId="0" fontId="17" fillId="25" borderId="0"/>
    <xf numFmtId="0" fontId="1" fillId="26" borderId="0"/>
    <xf numFmtId="0" fontId="1" fillId="27" borderId="0"/>
    <xf numFmtId="0" fontId="17" fillId="28" borderId="0"/>
    <xf numFmtId="0" fontId="17" fillId="29" borderId="0"/>
    <xf numFmtId="0" fontId="1" fillId="30" borderId="0"/>
    <xf numFmtId="0" fontId="1" fillId="31" borderId="0"/>
    <xf numFmtId="0" fontId="17" fillId="32" borderId="0"/>
    <xf numFmtId="0" fontId="18" fillId="0" borderId="0"/>
    <xf numFmtId="164" fontId="18" fillId="0" borderId="0"/>
    <xf numFmtId="0" fontId="18" fillId="0" borderId="0"/>
    <xf numFmtId="9" fontId="18" fillId="0" borderId="0"/>
    <xf numFmtId="164" fontId="18" fillId="0" borderId="0"/>
    <xf numFmtId="0" fontId="18" fillId="0" borderId="0"/>
    <xf numFmtId="9" fontId="18" fillId="0" borderId="0"/>
    <xf numFmtId="0" fontId="19" fillId="0" borderId="0"/>
    <xf numFmtId="0" fontId="20" fillId="0" borderId="0"/>
    <xf numFmtId="0" fontId="18" fillId="0" borderId="0"/>
    <xf numFmtId="0" fontId="18" fillId="0" borderId="0"/>
    <xf numFmtId="164" fontId="18" fillId="0" borderId="0"/>
    <xf numFmtId="0" fontId="18" fillId="0" borderId="0"/>
    <xf numFmtId="9" fontId="18" fillId="0" borderId="0"/>
  </cellStyleXfs>
  <cellXfs count="54">
    <xf numFmtId="0" fontId="0" fillId="0" borderId="0" xfId="0"/>
    <xf numFmtId="0" fontId="0" fillId="0" borderId="0" xfId="0" applyBorder="1" applyAlignment="1">
      <alignment vertical="center"/>
    </xf>
    <xf numFmtId="0" fontId="0" fillId="0" borderId="0" xfId="0" applyAlignment="1">
      <alignment horizontal="right" vertical="center"/>
    </xf>
    <xf numFmtId="0" fontId="0" fillId="0" borderId="0" xfId="0"/>
    <xf numFmtId="0" fontId="0" fillId="0" borderId="0" xfId="0" applyAlignment="1">
      <alignment horizontal="center"/>
    </xf>
    <xf numFmtId="0" fontId="0" fillId="0" borderId="0" xfId="0" applyBorder="1" applyAlignment="1">
      <alignment horizontal="left" vertical="center"/>
    </xf>
    <xf numFmtId="0" fontId="0" fillId="0" borderId="0" xfId="0" applyBorder="1" applyAlignment="1">
      <alignment horizontal="center" vertical="center"/>
    </xf>
    <xf numFmtId="0" fontId="21" fillId="0" borderId="0" xfId="0" applyFont="1" applyAlignment="1">
      <alignment vertical="top"/>
    </xf>
    <xf numFmtId="0" fontId="16" fillId="16" borderId="0" xfId="0" applyFont="1" applyFill="1" applyBorder="1" applyAlignment="1">
      <alignment horizontal="center" vertical="center" wrapText="1"/>
    </xf>
    <xf numFmtId="0" fontId="16" fillId="16" borderId="0" xfId="0" applyFont="1" applyFill="1" applyBorder="1" applyAlignment="1">
      <alignment horizontal="left" vertical="center" wrapText="1"/>
    </xf>
    <xf numFmtId="0" fontId="0" fillId="0" borderId="0" xfId="0"/>
    <xf numFmtId="0" fontId="0" fillId="0" borderId="0" xfId="0" applyAlignment="1">
      <alignment horizontal="center"/>
    </xf>
    <xf numFmtId="0" fontId="0" fillId="0" borderId="0" xfId="0" applyBorder="1" applyAlignment="1">
      <alignment horizontal="center" vertical="center"/>
    </xf>
    <xf numFmtId="0" fontId="23" fillId="16" borderId="0" xfId="0" applyFont="1" applyFill="1" applyBorder="1" applyAlignment="1">
      <alignment horizontal="center" vertical="center" wrapText="1"/>
    </xf>
    <xf numFmtId="0" fontId="1" fillId="0" borderId="0" xfId="0" applyFont="1" applyAlignment="1">
      <alignment horizontal="right"/>
    </xf>
    <xf numFmtId="0" fontId="16" fillId="0" borderId="10" xfId="0" applyFont="1" applyBorder="1" applyAlignment="1">
      <alignment horizontal="right"/>
    </xf>
    <xf numFmtId="0" fontId="16" fillId="0" borderId="13" xfId="0" applyFont="1" applyBorder="1" applyAlignment="1">
      <alignment horizontal="right"/>
    </xf>
    <xf numFmtId="0" fontId="16" fillId="0" borderId="11" xfId="0" applyFont="1" applyBorder="1" applyAlignment="1">
      <alignment horizontal="right"/>
    </xf>
    <xf numFmtId="0" fontId="0" fillId="0" borderId="0" xfId="0" applyAlignment="1">
      <alignment horizontal="center" wrapText="1"/>
    </xf>
    <xf numFmtId="0" fontId="0" fillId="0" borderId="0" xfId="0" applyAlignment="1">
      <alignment wrapText="1"/>
    </xf>
    <xf numFmtId="0" fontId="22" fillId="0" borderId="0" xfId="0" applyFont="1" applyAlignment="1">
      <alignment horizontal="right" wrapText="1"/>
    </xf>
    <xf numFmtId="0" fontId="24" fillId="34" borderId="18" xfId="0" applyFont="1" applyFill="1" applyBorder="1" applyAlignment="1">
      <alignment horizontal="center" vertical="center" wrapText="1"/>
    </xf>
    <xf numFmtId="0" fontId="24" fillId="33" borderId="19" xfId="0" applyFont="1" applyFill="1" applyBorder="1" applyAlignment="1">
      <alignment horizontal="center" vertical="center" wrapText="1"/>
    </xf>
    <xf numFmtId="0" fontId="16" fillId="0" borderId="22" xfId="0" applyFont="1" applyBorder="1" applyAlignment="1">
      <alignment horizontal="right" vertical="center"/>
    </xf>
    <xf numFmtId="0" fontId="16" fillId="0" borderId="23" xfId="0" applyFont="1" applyBorder="1" applyAlignment="1">
      <alignment horizontal="right" vertical="center"/>
    </xf>
    <xf numFmtId="0" fontId="24" fillId="33" borderId="12" xfId="0" applyFont="1" applyFill="1" applyBorder="1" applyAlignment="1">
      <alignment horizontal="center" vertical="center" wrapText="1"/>
    </xf>
    <xf numFmtId="0" fontId="16" fillId="0" borderId="24" xfId="0" applyFont="1" applyBorder="1" applyAlignment="1">
      <alignment horizontal="right" vertical="center"/>
    </xf>
    <xf numFmtId="0" fontId="16" fillId="0" borderId="25" xfId="0" applyFont="1" applyBorder="1" applyAlignment="1">
      <alignment horizontal="right"/>
    </xf>
    <xf numFmtId="0" fontId="24" fillId="35" borderId="12" xfId="0" applyFont="1" applyFill="1" applyBorder="1" applyAlignment="1">
      <alignment horizontal="center" vertical="center" wrapText="1"/>
    </xf>
    <xf numFmtId="0" fontId="24" fillId="36" borderId="19" xfId="0" applyFont="1" applyFill="1" applyBorder="1" applyAlignment="1">
      <alignment horizontal="center" vertical="center" wrapText="1"/>
    </xf>
    <xf numFmtId="0" fontId="1" fillId="0" borderId="15" xfId="0" applyFont="1" applyBorder="1" applyAlignment="1">
      <alignment horizontal="center"/>
    </xf>
    <xf numFmtId="0" fontId="0" fillId="0" borderId="17" xfId="0" applyBorder="1" applyAlignment="1">
      <alignment horizontal="center"/>
    </xf>
    <xf numFmtId="0" fontId="0" fillId="0" borderId="16" xfId="0" applyBorder="1" applyAlignment="1">
      <alignment horizontal="center"/>
    </xf>
    <xf numFmtId="0" fontId="16" fillId="0" borderId="14" xfId="0" applyFont="1" applyBorder="1" applyAlignment="1">
      <alignment horizontal="center" vertical="center"/>
    </xf>
    <xf numFmtId="0" fontId="16" fillId="0" borderId="21" xfId="0" applyFont="1" applyBorder="1" applyAlignment="1">
      <alignment horizontal="center" vertical="center"/>
    </xf>
    <xf numFmtId="0" fontId="16" fillId="0" borderId="20" xfId="0" applyFont="1" applyBorder="1" applyAlignment="1">
      <alignment horizontal="center" vertical="center"/>
    </xf>
    <xf numFmtId="0" fontId="1" fillId="0" borderId="17" xfId="0" applyFont="1" applyBorder="1" applyAlignment="1">
      <alignment horizontal="center"/>
    </xf>
    <xf numFmtId="0" fontId="1" fillId="0" borderId="16" xfId="0" applyFont="1" applyBorder="1" applyAlignment="1">
      <alignment horizontal="center"/>
    </xf>
    <xf numFmtId="0" fontId="24" fillId="34" borderId="18" xfId="0" applyFont="1" applyFill="1" applyBorder="1" applyAlignment="1">
      <alignment horizontal="center" vertical="center" wrapText="1"/>
    </xf>
    <xf numFmtId="0" fontId="24" fillId="33" borderId="12" xfId="0" applyFont="1" applyFill="1" applyBorder="1" applyAlignment="1">
      <alignment horizontal="center" vertical="center" wrapText="1"/>
    </xf>
    <xf numFmtId="0" fontId="24" fillId="33" borderId="19" xfId="0" applyFont="1" applyFill="1" applyBorder="1" applyAlignment="1">
      <alignment horizontal="center" vertical="center" wrapText="1"/>
    </xf>
    <xf numFmtId="0" fontId="0" fillId="37" borderId="0" xfId="0" applyFill="1" applyBorder="1" applyAlignment="1">
      <alignment horizontal="left" vertical="center"/>
    </xf>
    <xf numFmtId="0" fontId="0" fillId="37" borderId="0" xfId="0" applyFill="1" applyBorder="1" applyAlignment="1">
      <alignment horizontal="center" vertical="center"/>
    </xf>
    <xf numFmtId="0" fontId="0" fillId="37" borderId="0" xfId="0" applyFill="1" applyBorder="1" applyAlignment="1">
      <alignment vertical="center"/>
    </xf>
    <xf numFmtId="0" fontId="0" fillId="38" borderId="0" xfId="0" applyFill="1" applyBorder="1" applyAlignment="1">
      <alignment horizontal="left" vertical="center"/>
    </xf>
    <xf numFmtId="0" fontId="0" fillId="38" borderId="0" xfId="0" applyFill="1" applyBorder="1" applyAlignment="1">
      <alignment horizontal="center" vertical="center"/>
    </xf>
    <xf numFmtId="0" fontId="0" fillId="38" borderId="0" xfId="0" applyFill="1" applyBorder="1" applyAlignment="1">
      <alignment vertical="center"/>
    </xf>
    <xf numFmtId="0" fontId="1" fillId="37" borderId="26" xfId="0" applyFont="1" applyFill="1" applyBorder="1" applyAlignment="1">
      <alignment vertical="center" wrapText="1"/>
    </xf>
    <xf numFmtId="0" fontId="0" fillId="39" borderId="0" xfId="0" applyFill="1" applyBorder="1" applyAlignment="1">
      <alignment vertical="center"/>
    </xf>
    <xf numFmtId="0" fontId="0" fillId="39" borderId="0" xfId="0" applyFill="1" applyBorder="1" applyAlignment="1">
      <alignment horizontal="left" vertical="center"/>
    </xf>
    <xf numFmtId="0" fontId="0" fillId="39" borderId="0" xfId="0" applyFill="1" applyBorder="1" applyAlignment="1">
      <alignment horizontal="center" vertical="center"/>
    </xf>
    <xf numFmtId="0" fontId="1" fillId="37" borderId="0" xfId="0" applyFont="1" applyFill="1" applyBorder="1" applyAlignment="1">
      <alignment horizontal="center" vertical="center" wrapText="1"/>
    </xf>
    <xf numFmtId="0" fontId="0" fillId="0" borderId="23" xfId="0" applyBorder="1" applyAlignment="1">
      <alignment horizontal="center" vertical="center" wrapText="1"/>
    </xf>
    <xf numFmtId="0" fontId="0" fillId="0" borderId="23" xfId="0" applyBorder="1" applyAlignment="1">
      <alignment horizontal="center" vertical="center"/>
    </xf>
  </cellXfs>
  <cellStyles count="56">
    <cellStyle name="20% - Accent1" xfId="19"/>
    <cellStyle name="20% - Accent2" xfId="23"/>
    <cellStyle name="20% - Accent3" xfId="27"/>
    <cellStyle name="20% - Accent4" xfId="31"/>
    <cellStyle name="20% - Accent5" xfId="35"/>
    <cellStyle name="20% - Accent6" xfId="39"/>
    <cellStyle name="40% - Accent1" xfId="20"/>
    <cellStyle name="40% - Accent2" xfId="24"/>
    <cellStyle name="40% - Accent3" xfId="28"/>
    <cellStyle name="40% - Accent4" xfId="32"/>
    <cellStyle name="40% - Accent5" xfId="36"/>
    <cellStyle name="40% - Accent6" xfId="40"/>
    <cellStyle name="60% - Accent1" xfId="21"/>
    <cellStyle name="60% - Accent2" xfId="25"/>
    <cellStyle name="60% - Accent3" xfId="29"/>
    <cellStyle name="60% - Accent4" xfId="33"/>
    <cellStyle name="60% - Accent5" xfId="37"/>
    <cellStyle name="60% - Accent6" xfId="41"/>
    <cellStyle name="Accent1" xfId="18"/>
    <cellStyle name="Accent2" xfId="22"/>
    <cellStyle name="Accent3" xfId="26"/>
    <cellStyle name="Accent4" xfId="30"/>
    <cellStyle name="Accent5" xfId="34"/>
    <cellStyle name="Accent6" xfId="38"/>
    <cellStyle name="Bad" xfId="7"/>
    <cellStyle name="Calculation" xfId="11"/>
    <cellStyle name="Check Cell" xfId="13"/>
    <cellStyle name="Comma 2" xfId="43"/>
    <cellStyle name="Comma 2 2" xfId="46"/>
    <cellStyle name="Comma 2 3" xfId="53"/>
    <cellStyle name="Explanatory Text" xfId="16"/>
    <cellStyle name="Followed Hyperlink" xfId="50"/>
    <cellStyle name="Good" xfId="6"/>
    <cellStyle name="Heading 1" xfId="2"/>
    <cellStyle name="Heading 2" xfId="3"/>
    <cellStyle name="Heading 3" xfId="4"/>
    <cellStyle name="Heading 4" xfId="5"/>
    <cellStyle name="Hyperlink" xfId="49"/>
    <cellStyle name="Input" xfId="9"/>
    <cellStyle name="Linked Cell" xfId="12"/>
    <cellStyle name="Neutral" xfId="8"/>
    <cellStyle name="Normal" xfId="0" builtinId="0"/>
    <cellStyle name="Normal 2" xfId="44"/>
    <cellStyle name="Normal 2 2" xfId="47"/>
    <cellStyle name="Normal 2 3" xfId="51"/>
    <cellStyle name="Normal 2 4" xfId="54"/>
    <cellStyle name="Normal 3" xfId="42"/>
    <cellStyle name="Normal 3 2" xfId="52"/>
    <cellStyle name="Note" xfId="15"/>
    <cellStyle name="Output" xfId="10"/>
    <cellStyle name="Percent 2" xfId="45"/>
    <cellStyle name="Percent 2 2" xfId="48"/>
    <cellStyle name="Percent 2 3" xfId="55"/>
    <cellStyle name="Title" xfId="1"/>
    <cellStyle name="Total" xfId="17"/>
    <cellStyle name="Warning Text" xfId="14"/>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A1:U2827"/>
  <sheetViews>
    <sheetView zoomScale="90" zoomScaleNormal="90" workbookViewId="0">
      <pane ySplit="7" topLeftCell="A8" activePane="bottomLeft" state="frozen"/>
      <selection pane="bottomLeft" activeCell="B2" sqref="B2"/>
    </sheetView>
  </sheetViews>
  <sheetFormatPr defaultColWidth="9.140625" defaultRowHeight="15" x14ac:dyDescent="0.25"/>
  <cols>
    <col min="1" max="2" width="9.140625" style="1"/>
    <col min="3" max="3" width="10.7109375" style="6" customWidth="1"/>
    <col min="4" max="4" width="11.28515625" style="12" customWidth="1"/>
    <col min="5" max="6" width="9.7109375" style="12" customWidth="1"/>
    <col min="7" max="11" width="10.5703125" style="12" customWidth="1"/>
    <col min="12" max="12" width="10.28515625" style="1" customWidth="1"/>
    <col min="13" max="13" width="10.28515625" style="6" hidden="1" customWidth="1"/>
    <col min="14" max="14" width="9" style="1" customWidth="1"/>
    <col min="15" max="16" width="9" style="6" customWidth="1"/>
    <col min="17" max="17" width="12.5703125" style="6" customWidth="1"/>
    <col min="18" max="18" width="22.28515625" style="5" customWidth="1"/>
    <col min="19" max="19" width="16.42578125" style="1" customWidth="1"/>
    <col min="20" max="20" width="22.85546875" style="1" customWidth="1"/>
    <col min="21" max="16384" width="9.140625" style="1"/>
  </cols>
  <sheetData>
    <row r="1" spans="1:20" x14ac:dyDescent="0.25">
      <c r="C1" s="12"/>
      <c r="D1" s="41" t="s">
        <v>3082</v>
      </c>
      <c r="E1" s="42"/>
      <c r="F1" s="42"/>
      <c r="G1" s="42"/>
      <c r="H1" s="42"/>
      <c r="I1" s="42"/>
      <c r="J1" s="42"/>
      <c r="K1" s="42"/>
      <c r="L1" s="43"/>
      <c r="M1" s="42"/>
      <c r="N1" s="43"/>
      <c r="O1" s="42"/>
      <c r="P1" s="42"/>
      <c r="Q1" s="42"/>
    </row>
    <row r="2" spans="1:20" x14ac:dyDescent="0.25">
      <c r="C2" s="12"/>
      <c r="D2" s="44" t="s">
        <v>3083</v>
      </c>
      <c r="E2" s="45"/>
      <c r="F2" s="45"/>
      <c r="G2" s="45"/>
      <c r="H2" s="45"/>
      <c r="I2" s="45"/>
      <c r="J2" s="45"/>
      <c r="K2" s="45"/>
      <c r="L2" s="46"/>
      <c r="M2" s="45"/>
      <c r="N2" s="46"/>
      <c r="O2" s="45"/>
      <c r="P2" s="45"/>
      <c r="Q2" s="45"/>
    </row>
    <row r="3" spans="1:20" x14ac:dyDescent="0.25">
      <c r="C3" s="12"/>
      <c r="D3" s="49" t="s">
        <v>3085</v>
      </c>
      <c r="E3" s="50"/>
      <c r="F3" s="50"/>
      <c r="G3" s="50"/>
      <c r="H3" s="50"/>
      <c r="I3" s="50"/>
      <c r="J3" s="50"/>
      <c r="K3" s="50"/>
      <c r="L3" s="48"/>
      <c r="M3" s="50"/>
      <c r="N3" s="48"/>
      <c r="O3" s="50"/>
      <c r="P3" s="50"/>
      <c r="Q3" s="50"/>
    </row>
    <row r="4" spans="1:20" ht="15.75" thickBot="1" x14ac:dyDescent="0.3">
      <c r="C4" s="12"/>
      <c r="D4" s="5" t="s">
        <v>3084</v>
      </c>
      <c r="M4" s="12"/>
      <c r="O4" s="12"/>
      <c r="P4" s="12"/>
      <c r="Q4" s="12"/>
    </row>
    <row r="5" spans="1:20" ht="15.75" thickBot="1" x14ac:dyDescent="0.3">
      <c r="C5" s="12"/>
      <c r="D5" s="51"/>
      <c r="E5" s="46"/>
      <c r="F5" s="51"/>
      <c r="G5" s="46"/>
      <c r="H5" s="51"/>
      <c r="I5" s="46"/>
      <c r="J5" s="48"/>
      <c r="K5" s="48"/>
      <c r="M5" s="47"/>
      <c r="O5" s="1"/>
      <c r="P5" s="1"/>
      <c r="Q5" s="1"/>
    </row>
    <row r="6" spans="1:20" s="8" customFormat="1" ht="45" x14ac:dyDescent="0.25">
      <c r="A6" s="8" t="s">
        <v>479</v>
      </c>
      <c r="B6" s="8" t="s">
        <v>2800</v>
      </c>
      <c r="D6" s="13" t="s">
        <v>3067</v>
      </c>
      <c r="E6" s="13" t="s">
        <v>3068</v>
      </c>
      <c r="F6" s="13" t="s">
        <v>3069</v>
      </c>
      <c r="G6" s="8" t="s">
        <v>3070</v>
      </c>
      <c r="H6" s="13" t="s">
        <v>3071</v>
      </c>
      <c r="I6" s="13" t="s">
        <v>3072</v>
      </c>
      <c r="J6" s="8" t="s">
        <v>3077</v>
      </c>
      <c r="K6" s="8" t="s">
        <v>3076</v>
      </c>
      <c r="L6" s="8" t="s">
        <v>2801</v>
      </c>
      <c r="N6" s="8" t="s">
        <v>2802</v>
      </c>
      <c r="Q6" s="8" t="s">
        <v>1056</v>
      </c>
      <c r="R6" s="9"/>
      <c r="S6" s="8" t="s">
        <v>1055</v>
      </c>
      <c r="T6" s="8" t="s">
        <v>2340</v>
      </c>
    </row>
    <row r="8" spans="1:20" x14ac:dyDescent="0.25">
      <c r="A8" s="1">
        <v>1</v>
      </c>
      <c r="B8" s="1">
        <v>2009</v>
      </c>
      <c r="C8" s="6" t="str">
        <f t="shared" ref="C8:C71" si="0">B8&amp;"."&amp;RIGHT("00"&amp;A8,3)</f>
        <v>2009.001</v>
      </c>
      <c r="D8" s="12">
        <v>0</v>
      </c>
      <c r="E8" s="12" t="s">
        <v>3081</v>
      </c>
      <c r="F8" s="12">
        <v>0</v>
      </c>
      <c r="G8" s="12" t="s">
        <v>3081</v>
      </c>
      <c r="H8" s="12">
        <v>0</v>
      </c>
      <c r="I8" s="12" t="s">
        <v>3081</v>
      </c>
      <c r="J8" s="12" t="s">
        <v>3081</v>
      </c>
      <c r="K8" s="12" t="s">
        <v>3081</v>
      </c>
      <c r="L8" s="1">
        <v>1</v>
      </c>
      <c r="M8" s="6" t="str">
        <f t="shared" ref="M8:M71" si="1">IF(L8&gt;1,"MFI",IF(L8&gt;0,"SFI",""))</f>
        <v>SFI</v>
      </c>
      <c r="N8" s="1">
        <v>0</v>
      </c>
      <c r="O8" s="6" t="str">
        <f t="shared" ref="O8:O71" si="2">IF(N8&gt;0,"LTI","")</f>
        <v/>
      </c>
      <c r="P8" s="6" t="str">
        <f t="shared" ref="P8:P71" si="3">IF(M8&lt;&gt;"",M8,O8)</f>
        <v>SFI</v>
      </c>
      <c r="Q8" s="6" t="s">
        <v>707</v>
      </c>
      <c r="R8" s="5" t="str">
        <f>INDEX(SAMRASS!$B:$B,MATCH(Q8,SAMRASS!$A:$A,0))</f>
        <v>Hopper</v>
      </c>
      <c r="S8" s="1" t="s">
        <v>2486</v>
      </c>
      <c r="T8" s="1" t="s">
        <v>783</v>
      </c>
    </row>
    <row r="9" spans="1:20" x14ac:dyDescent="0.25">
      <c r="A9" s="1">
        <v>1</v>
      </c>
      <c r="B9" s="1">
        <v>2010</v>
      </c>
      <c r="C9" s="6" t="str">
        <f t="shared" si="0"/>
        <v>2010.001</v>
      </c>
      <c r="D9" s="12">
        <v>0</v>
      </c>
      <c r="E9" s="12" t="s">
        <v>3081</v>
      </c>
      <c r="F9" s="12">
        <v>0</v>
      </c>
      <c r="G9" s="12" t="s">
        <v>3081</v>
      </c>
      <c r="H9" s="12">
        <v>0</v>
      </c>
      <c r="I9" s="12" t="s">
        <v>3081</v>
      </c>
      <c r="J9" s="12" t="s">
        <v>3081</v>
      </c>
      <c r="K9" s="12" t="s">
        <v>3081</v>
      </c>
      <c r="L9" s="1">
        <v>0</v>
      </c>
      <c r="M9" s="6" t="str">
        <f t="shared" si="1"/>
        <v/>
      </c>
      <c r="N9" s="1">
        <v>1</v>
      </c>
      <c r="O9" s="6" t="str">
        <f t="shared" si="2"/>
        <v>LTI</v>
      </c>
      <c r="P9" s="6" t="str">
        <f t="shared" si="3"/>
        <v>LTI</v>
      </c>
      <c r="Q9" s="6" t="s">
        <v>2924</v>
      </c>
      <c r="R9" s="5" t="str">
        <f>INDEX(SAMRASS!$B:$B,MATCH(Q9,SAMRASS!$A:$A,0))</f>
        <v>Coupling/uncoupling</v>
      </c>
      <c r="S9" s="1" t="s">
        <v>674</v>
      </c>
      <c r="T9" s="1" t="s">
        <v>782</v>
      </c>
    </row>
    <row r="10" spans="1:20" x14ac:dyDescent="0.25">
      <c r="A10" s="1">
        <v>2</v>
      </c>
      <c r="B10" s="1">
        <v>2010</v>
      </c>
      <c r="C10" s="6" t="str">
        <f t="shared" si="0"/>
        <v>2010.002</v>
      </c>
      <c r="D10" s="12" t="s">
        <v>880</v>
      </c>
      <c r="E10" s="12" t="s">
        <v>3081</v>
      </c>
      <c r="F10" s="12">
        <v>0</v>
      </c>
      <c r="G10" s="12" t="s">
        <v>3081</v>
      </c>
      <c r="H10" s="12" t="s">
        <v>3066</v>
      </c>
      <c r="I10" s="12" t="s">
        <v>3081</v>
      </c>
      <c r="J10" s="12" t="s">
        <v>3081</v>
      </c>
      <c r="K10" s="12" t="s">
        <v>3081</v>
      </c>
      <c r="L10" s="1">
        <v>0</v>
      </c>
      <c r="M10" s="6" t="str">
        <f t="shared" si="1"/>
        <v/>
      </c>
      <c r="N10" s="1">
        <v>1</v>
      </c>
      <c r="O10" s="6" t="str">
        <f t="shared" si="2"/>
        <v>LTI</v>
      </c>
      <c r="P10" s="6" t="str">
        <f t="shared" si="3"/>
        <v>LTI</v>
      </c>
      <c r="Q10" s="6" t="s">
        <v>1333</v>
      </c>
      <c r="R10" s="5" t="str">
        <f>INDEX(SAMRASS!$B:$B,MATCH(Q10,SAMRASS!$A:$A,0))</f>
        <v>Forklift</v>
      </c>
      <c r="S10" s="1" t="s">
        <v>1202</v>
      </c>
      <c r="T10" s="1" t="s">
        <v>2213</v>
      </c>
    </row>
    <row r="11" spans="1:20" x14ac:dyDescent="0.25">
      <c r="A11" s="1">
        <v>3</v>
      </c>
      <c r="B11" s="1">
        <v>2010</v>
      </c>
      <c r="C11" s="6" t="str">
        <f t="shared" si="0"/>
        <v>2010.003</v>
      </c>
      <c r="D11" s="12" t="s">
        <v>880</v>
      </c>
      <c r="E11" s="12" t="s">
        <v>3079</v>
      </c>
      <c r="F11" s="12" t="s">
        <v>731</v>
      </c>
      <c r="G11" s="12" t="s">
        <v>3076</v>
      </c>
      <c r="H11" s="12" t="s">
        <v>3066</v>
      </c>
      <c r="I11" s="12" t="s">
        <v>3076</v>
      </c>
      <c r="J11" s="12" t="s">
        <v>3081</v>
      </c>
      <c r="K11" s="12" t="s">
        <v>3076</v>
      </c>
      <c r="L11" s="1">
        <v>0</v>
      </c>
      <c r="M11" s="6" t="str">
        <f t="shared" si="1"/>
        <v/>
      </c>
      <c r="N11" s="1">
        <v>1</v>
      </c>
      <c r="O11" s="6" t="str">
        <f t="shared" si="2"/>
        <v>LTI</v>
      </c>
      <c r="P11" s="6" t="str">
        <f t="shared" si="3"/>
        <v>LTI</v>
      </c>
      <c r="Q11" s="6" t="s">
        <v>2903</v>
      </c>
      <c r="R11" s="5" t="str">
        <f>INDEX(SAMRASS!$B:$B,MATCH(Q11,SAMRASS!$A:$A,0))</f>
        <v>LDV</v>
      </c>
      <c r="S11" s="1" t="s">
        <v>1566</v>
      </c>
      <c r="T11" s="1" t="s">
        <v>795</v>
      </c>
    </row>
    <row r="12" spans="1:20" x14ac:dyDescent="0.25">
      <c r="A12" s="1">
        <v>4</v>
      </c>
      <c r="B12" s="1">
        <v>2010</v>
      </c>
      <c r="C12" s="6" t="str">
        <f t="shared" si="0"/>
        <v>2010.004</v>
      </c>
      <c r="D12" s="12" t="s">
        <v>880</v>
      </c>
      <c r="E12" s="12" t="s">
        <v>3079</v>
      </c>
      <c r="F12" s="12">
        <v>0</v>
      </c>
      <c r="G12" s="12" t="s">
        <v>3081</v>
      </c>
      <c r="H12" s="12">
        <v>0</v>
      </c>
      <c r="I12" s="12" t="s">
        <v>3081</v>
      </c>
      <c r="J12" s="12" t="s">
        <v>3081</v>
      </c>
      <c r="K12" s="12" t="s">
        <v>3081</v>
      </c>
      <c r="L12" s="1">
        <v>0</v>
      </c>
      <c r="M12" s="6" t="str">
        <f t="shared" si="1"/>
        <v/>
      </c>
      <c r="N12" s="1">
        <v>1</v>
      </c>
      <c r="O12" s="6" t="str">
        <f t="shared" si="2"/>
        <v>LTI</v>
      </c>
      <c r="P12" s="6" t="str">
        <f t="shared" si="3"/>
        <v>LTI</v>
      </c>
      <c r="Q12" s="6" t="s">
        <v>79</v>
      </c>
      <c r="R12" s="5" t="str">
        <f>INDEX(SAMRASS!$B:$B,MATCH(Q12,SAMRASS!$A:$A,0))</f>
        <v>20-99 ton Haultruck</v>
      </c>
      <c r="S12" s="1" t="s">
        <v>1658</v>
      </c>
      <c r="T12" s="1" t="s">
        <v>2212</v>
      </c>
    </row>
    <row r="13" spans="1:20" x14ac:dyDescent="0.25">
      <c r="A13" s="1">
        <v>5</v>
      </c>
      <c r="B13" s="1">
        <v>2010</v>
      </c>
      <c r="C13" s="6" t="str">
        <f t="shared" si="0"/>
        <v>2010.005</v>
      </c>
      <c r="D13" s="12">
        <v>0</v>
      </c>
      <c r="E13" s="12" t="s">
        <v>3081</v>
      </c>
      <c r="F13" s="12">
        <v>0</v>
      </c>
      <c r="G13" s="12" t="s">
        <v>3081</v>
      </c>
      <c r="H13" s="12">
        <v>0</v>
      </c>
      <c r="I13" s="12" t="s">
        <v>3081</v>
      </c>
      <c r="J13" s="12" t="s">
        <v>3081</v>
      </c>
      <c r="K13" s="12" t="s">
        <v>3081</v>
      </c>
      <c r="L13" s="1">
        <v>1</v>
      </c>
      <c r="M13" s="6" t="str">
        <f t="shared" si="1"/>
        <v>SFI</v>
      </c>
      <c r="N13" s="1">
        <v>0</v>
      </c>
      <c r="O13" s="6" t="str">
        <f t="shared" si="2"/>
        <v/>
      </c>
      <c r="P13" s="6" t="str">
        <f t="shared" si="3"/>
        <v>SFI</v>
      </c>
      <c r="Q13" s="6" t="s">
        <v>2726</v>
      </c>
      <c r="R13" s="5" t="str">
        <f>INDEX(SAMRASS!$B:$B,MATCH(Q13,SAMRASS!$A:$A,0))</f>
        <v>Backhoe (backactor)</v>
      </c>
      <c r="S13" s="1" t="s">
        <v>865</v>
      </c>
      <c r="T13" s="1" t="s">
        <v>2119</v>
      </c>
    </row>
    <row r="14" spans="1:20" x14ac:dyDescent="0.25">
      <c r="A14" s="1">
        <v>6</v>
      </c>
      <c r="B14" s="1">
        <v>2010</v>
      </c>
      <c r="C14" s="6" t="str">
        <f t="shared" si="0"/>
        <v>2010.006</v>
      </c>
      <c r="D14" s="12" t="s">
        <v>880</v>
      </c>
      <c r="E14" s="12" t="s">
        <v>3079</v>
      </c>
      <c r="F14" s="12">
        <v>0</v>
      </c>
      <c r="G14" s="12" t="s">
        <v>3081</v>
      </c>
      <c r="H14" s="12">
        <v>0</v>
      </c>
      <c r="I14" s="12" t="s">
        <v>3081</v>
      </c>
      <c r="J14" s="12" t="s">
        <v>3081</v>
      </c>
      <c r="K14" s="12" t="s">
        <v>3081</v>
      </c>
      <c r="L14" s="1">
        <v>0</v>
      </c>
      <c r="M14" s="6" t="str">
        <f t="shared" si="1"/>
        <v/>
      </c>
      <c r="N14" s="1">
        <v>1</v>
      </c>
      <c r="O14" s="6" t="str">
        <f t="shared" si="2"/>
        <v>LTI</v>
      </c>
      <c r="P14" s="6" t="str">
        <f t="shared" si="3"/>
        <v>LTI</v>
      </c>
      <c r="Q14" s="6" t="s">
        <v>2767</v>
      </c>
      <c r="R14" s="5" t="str">
        <f>INDEX(SAMRASS!$B:$B,MATCH(Q14,SAMRASS!$A:$A,0))</f>
        <v>Front end loader</v>
      </c>
      <c r="S14" s="1" t="s">
        <v>443</v>
      </c>
      <c r="T14" s="1" t="s">
        <v>2118</v>
      </c>
    </row>
    <row r="15" spans="1:20" x14ac:dyDescent="0.25">
      <c r="A15" s="1">
        <v>7</v>
      </c>
      <c r="B15" s="1">
        <v>2010</v>
      </c>
      <c r="C15" s="6" t="str">
        <f t="shared" si="0"/>
        <v>2010.007</v>
      </c>
      <c r="D15" s="12" t="s">
        <v>880</v>
      </c>
      <c r="E15" s="12" t="s">
        <v>3081</v>
      </c>
      <c r="F15" s="12">
        <v>0</v>
      </c>
      <c r="G15" s="12" t="s">
        <v>3081</v>
      </c>
      <c r="H15" s="12">
        <v>0</v>
      </c>
      <c r="I15" s="12" t="s">
        <v>3081</v>
      </c>
      <c r="J15" s="12" t="s">
        <v>3081</v>
      </c>
      <c r="K15" s="12" t="s">
        <v>3081</v>
      </c>
      <c r="L15" s="1">
        <v>0</v>
      </c>
      <c r="M15" s="6" t="str">
        <f t="shared" si="1"/>
        <v/>
      </c>
      <c r="N15" s="1">
        <v>1</v>
      </c>
      <c r="O15" s="6" t="str">
        <f t="shared" si="2"/>
        <v>LTI</v>
      </c>
      <c r="P15" s="6" t="str">
        <f t="shared" si="3"/>
        <v>LTI</v>
      </c>
      <c r="Q15" s="6" t="s">
        <v>79</v>
      </c>
      <c r="R15" s="5" t="str">
        <f>INDEX(SAMRASS!$B:$B,MATCH(Q15,SAMRASS!$A:$A,0))</f>
        <v>20-99 ton Haultruck</v>
      </c>
      <c r="S15" s="1" t="s">
        <v>1658</v>
      </c>
      <c r="T15" s="1" t="s">
        <v>1594</v>
      </c>
    </row>
    <row r="16" spans="1:20" x14ac:dyDescent="0.25">
      <c r="A16" s="1">
        <v>8</v>
      </c>
      <c r="B16" s="1">
        <v>2010</v>
      </c>
      <c r="C16" s="6" t="str">
        <f t="shared" si="0"/>
        <v>2010.008</v>
      </c>
      <c r="D16" s="12">
        <v>0</v>
      </c>
      <c r="E16" s="12" t="s">
        <v>3081</v>
      </c>
      <c r="F16" s="12" t="s">
        <v>731</v>
      </c>
      <c r="G16" s="12" t="s">
        <v>3081</v>
      </c>
      <c r="H16" s="12" t="s">
        <v>3066</v>
      </c>
      <c r="I16" s="12" t="s">
        <v>3081</v>
      </c>
      <c r="J16" s="12" t="s">
        <v>3081</v>
      </c>
      <c r="K16" s="12" t="s">
        <v>3081</v>
      </c>
      <c r="L16" s="1">
        <v>0</v>
      </c>
      <c r="M16" s="6" t="str">
        <f t="shared" si="1"/>
        <v/>
      </c>
      <c r="N16" s="1">
        <v>1</v>
      </c>
      <c r="O16" s="6" t="str">
        <f t="shared" si="2"/>
        <v>LTI</v>
      </c>
      <c r="P16" s="6" t="str">
        <f t="shared" si="3"/>
        <v>LTI</v>
      </c>
      <c r="Q16" s="6" t="s">
        <v>2604</v>
      </c>
      <c r="R16" s="5" t="str">
        <f>INDEX(SAMRASS!$B:$B,MATCH(Q16,SAMRASS!$A:$A,0))</f>
        <v>Roofbolter</v>
      </c>
      <c r="S16" s="1" t="s">
        <v>2650</v>
      </c>
      <c r="T16" s="1" t="s">
        <v>2825</v>
      </c>
    </row>
    <row r="17" spans="1:20" x14ac:dyDescent="0.25">
      <c r="A17" s="1">
        <v>9</v>
      </c>
      <c r="B17" s="1">
        <v>2010</v>
      </c>
      <c r="C17" s="6" t="str">
        <f t="shared" si="0"/>
        <v>2010.009</v>
      </c>
      <c r="D17" s="12" t="s">
        <v>880</v>
      </c>
      <c r="E17" s="12" t="s">
        <v>3081</v>
      </c>
      <c r="F17" s="12">
        <v>0</v>
      </c>
      <c r="G17" s="12" t="s">
        <v>3081</v>
      </c>
      <c r="H17" s="12">
        <v>0</v>
      </c>
      <c r="I17" s="12" t="s">
        <v>3081</v>
      </c>
      <c r="J17" s="12" t="s">
        <v>3081</v>
      </c>
      <c r="K17" s="12" t="s">
        <v>3081</v>
      </c>
      <c r="L17" s="1">
        <v>1</v>
      </c>
      <c r="M17" s="6" t="str">
        <f t="shared" si="1"/>
        <v>SFI</v>
      </c>
      <c r="N17" s="1">
        <v>0</v>
      </c>
      <c r="O17" s="6" t="str">
        <f t="shared" si="2"/>
        <v/>
      </c>
      <c r="P17" s="6" t="str">
        <f t="shared" si="3"/>
        <v>SFI</v>
      </c>
      <c r="Q17" s="6" t="s">
        <v>540</v>
      </c>
      <c r="R17" s="5" t="str">
        <f>INDEX(SAMRASS!$B:$B,MATCH(Q17,SAMRASS!$A:$A,0))</f>
        <v>100-199 ton Haultruck</v>
      </c>
      <c r="S17" s="1" t="s">
        <v>1498</v>
      </c>
      <c r="T17" s="1" t="s">
        <v>2228</v>
      </c>
    </row>
    <row r="18" spans="1:20" x14ac:dyDescent="0.25">
      <c r="A18" s="1">
        <v>10</v>
      </c>
      <c r="B18" s="1">
        <v>2010</v>
      </c>
      <c r="C18" s="6" t="str">
        <f t="shared" si="0"/>
        <v>2010.010</v>
      </c>
      <c r="D18" s="12">
        <v>0</v>
      </c>
      <c r="E18" s="12" t="s">
        <v>3081</v>
      </c>
      <c r="F18" s="12">
        <v>0</v>
      </c>
      <c r="G18" s="12" t="s">
        <v>3081</v>
      </c>
      <c r="H18" s="12" t="s">
        <v>3066</v>
      </c>
      <c r="I18" s="12" t="s">
        <v>3081</v>
      </c>
      <c r="J18" s="12" t="s">
        <v>3081</v>
      </c>
      <c r="K18" s="12" t="s">
        <v>3081</v>
      </c>
      <c r="L18" s="1">
        <v>0</v>
      </c>
      <c r="M18" s="6" t="str">
        <f t="shared" si="1"/>
        <v/>
      </c>
      <c r="N18" s="1">
        <v>1</v>
      </c>
      <c r="O18" s="6" t="str">
        <f t="shared" si="2"/>
        <v>LTI</v>
      </c>
      <c r="P18" s="6" t="str">
        <f t="shared" si="3"/>
        <v>LTI</v>
      </c>
      <c r="Q18" s="6" t="s">
        <v>1986</v>
      </c>
      <c r="R18" s="5" t="str">
        <f>INDEX(SAMRASS!$B:$B,MATCH(Q18,SAMRASS!$A:$A,0))</f>
        <v>Scaler</v>
      </c>
      <c r="S18" s="1" t="s">
        <v>1231</v>
      </c>
      <c r="T18" s="1" t="s">
        <v>2229</v>
      </c>
    </row>
    <row r="19" spans="1:20" x14ac:dyDescent="0.25">
      <c r="A19" s="1">
        <v>11</v>
      </c>
      <c r="B19" s="1">
        <v>2010</v>
      </c>
      <c r="C19" s="6" t="str">
        <f t="shared" si="0"/>
        <v>2010.011</v>
      </c>
      <c r="D19" s="12" t="s">
        <v>880</v>
      </c>
      <c r="E19" s="12" t="s">
        <v>3081</v>
      </c>
      <c r="F19" s="12">
        <v>0</v>
      </c>
      <c r="G19" s="12" t="s">
        <v>3081</v>
      </c>
      <c r="H19" s="12">
        <v>0</v>
      </c>
      <c r="I19" s="12" t="s">
        <v>3081</v>
      </c>
      <c r="J19" s="12" t="s">
        <v>3081</v>
      </c>
      <c r="K19" s="12" t="s">
        <v>3081</v>
      </c>
      <c r="L19" s="1">
        <v>0</v>
      </c>
      <c r="M19" s="6" t="str">
        <f t="shared" si="1"/>
        <v/>
      </c>
      <c r="N19" s="1">
        <v>1</v>
      </c>
      <c r="O19" s="6" t="str">
        <f t="shared" si="2"/>
        <v>LTI</v>
      </c>
      <c r="P19" s="6" t="str">
        <f t="shared" si="3"/>
        <v>LTI</v>
      </c>
      <c r="Q19" s="6" t="s">
        <v>2767</v>
      </c>
      <c r="R19" s="5" t="str">
        <f>INDEX(SAMRASS!$B:$B,MATCH(Q19,SAMRASS!$A:$A,0))</f>
        <v>Front end loader</v>
      </c>
      <c r="S19" s="1" t="s">
        <v>443</v>
      </c>
      <c r="T19" s="1" t="s">
        <v>1230</v>
      </c>
    </row>
    <row r="20" spans="1:20" x14ac:dyDescent="0.25">
      <c r="A20" s="1">
        <v>12</v>
      </c>
      <c r="B20" s="1">
        <v>2010</v>
      </c>
      <c r="C20" s="6" t="str">
        <f t="shared" si="0"/>
        <v>2010.012</v>
      </c>
      <c r="D20" s="12" t="s">
        <v>880</v>
      </c>
      <c r="E20" s="12" t="s">
        <v>3079</v>
      </c>
      <c r="F20" s="12">
        <v>0</v>
      </c>
      <c r="G20" s="12" t="s">
        <v>3081</v>
      </c>
      <c r="H20" s="12">
        <v>0</v>
      </c>
      <c r="I20" s="12" t="s">
        <v>3081</v>
      </c>
      <c r="J20" s="12" t="s">
        <v>3081</v>
      </c>
      <c r="K20" s="12" t="s">
        <v>3081</v>
      </c>
      <c r="L20" s="1">
        <v>0</v>
      </c>
      <c r="M20" s="6" t="str">
        <f t="shared" si="1"/>
        <v/>
      </c>
      <c r="N20" s="1">
        <v>1</v>
      </c>
      <c r="O20" s="6" t="str">
        <f t="shared" si="2"/>
        <v>LTI</v>
      </c>
      <c r="P20" s="6" t="str">
        <f t="shared" si="3"/>
        <v>LTI</v>
      </c>
      <c r="Q20" s="6" t="s">
        <v>2767</v>
      </c>
      <c r="R20" s="5" t="str">
        <f>INDEX(SAMRASS!$B:$B,MATCH(Q20,SAMRASS!$A:$A,0))</f>
        <v>Front end loader</v>
      </c>
      <c r="S20" s="1" t="s">
        <v>443</v>
      </c>
      <c r="T20" s="1" t="s">
        <v>565</v>
      </c>
    </row>
    <row r="21" spans="1:20" x14ac:dyDescent="0.25">
      <c r="A21" s="1">
        <v>13</v>
      </c>
      <c r="B21" s="1">
        <v>2010</v>
      </c>
      <c r="C21" s="6" t="str">
        <f t="shared" si="0"/>
        <v>2010.013</v>
      </c>
      <c r="D21" s="12" t="s">
        <v>880</v>
      </c>
      <c r="E21" s="12" t="s">
        <v>3081</v>
      </c>
      <c r="F21" s="12">
        <v>0</v>
      </c>
      <c r="G21" s="12" t="s">
        <v>3081</v>
      </c>
      <c r="H21" s="12" t="s">
        <v>3066</v>
      </c>
      <c r="I21" s="12" t="s">
        <v>3081</v>
      </c>
      <c r="J21" s="12" t="s">
        <v>3081</v>
      </c>
      <c r="K21" s="12" t="s">
        <v>3081</v>
      </c>
      <c r="L21" s="1">
        <v>0</v>
      </c>
      <c r="M21" s="6" t="str">
        <f t="shared" si="1"/>
        <v/>
      </c>
      <c r="N21" s="1">
        <v>1</v>
      </c>
      <c r="O21" s="6" t="str">
        <f t="shared" si="2"/>
        <v>LTI</v>
      </c>
      <c r="P21" s="6" t="str">
        <f t="shared" si="3"/>
        <v>LTI</v>
      </c>
      <c r="Q21" s="6" t="s">
        <v>1333</v>
      </c>
      <c r="R21" s="5" t="str">
        <f>INDEX(SAMRASS!$B:$B,MATCH(Q21,SAMRASS!$A:$A,0))</f>
        <v>Forklift</v>
      </c>
      <c r="S21" s="1" t="s">
        <v>1202</v>
      </c>
      <c r="T21" s="1" t="s">
        <v>1312</v>
      </c>
    </row>
    <row r="22" spans="1:20" x14ac:dyDescent="0.25">
      <c r="A22" s="1">
        <v>14</v>
      </c>
      <c r="B22" s="1">
        <v>2010</v>
      </c>
      <c r="C22" s="6" t="str">
        <f t="shared" si="0"/>
        <v>2010.014</v>
      </c>
      <c r="D22" s="12">
        <v>0</v>
      </c>
      <c r="E22" s="12" t="s">
        <v>3081</v>
      </c>
      <c r="F22" s="12">
        <v>0</v>
      </c>
      <c r="G22" s="12" t="s">
        <v>3081</v>
      </c>
      <c r="H22" s="12" t="s">
        <v>3066</v>
      </c>
      <c r="I22" s="12" t="s">
        <v>3081</v>
      </c>
      <c r="J22" s="12" t="s">
        <v>3081</v>
      </c>
      <c r="K22" s="12" t="s">
        <v>3081</v>
      </c>
      <c r="L22" s="1">
        <v>1</v>
      </c>
      <c r="M22" s="6" t="str">
        <f t="shared" si="1"/>
        <v>SFI</v>
      </c>
      <c r="N22" s="1">
        <v>0</v>
      </c>
      <c r="O22" s="6" t="str">
        <f t="shared" si="2"/>
        <v/>
      </c>
      <c r="P22" s="6" t="str">
        <f t="shared" si="3"/>
        <v>SFI</v>
      </c>
      <c r="Q22" s="6" t="s">
        <v>577</v>
      </c>
      <c r="R22" s="5" t="str">
        <f>INDEX(SAMRASS!$B:$B,MATCH(Q22,SAMRASS!$A:$A,0))</f>
        <v>Scissors lift, or platform lift</v>
      </c>
      <c r="S22" s="1" t="s">
        <v>1313</v>
      </c>
      <c r="T22" s="1" t="s">
        <v>1311</v>
      </c>
    </row>
    <row r="23" spans="1:20" x14ac:dyDescent="0.25">
      <c r="A23" s="1">
        <v>15</v>
      </c>
      <c r="B23" s="1">
        <v>2010</v>
      </c>
      <c r="C23" s="6" t="str">
        <f t="shared" si="0"/>
        <v>2010.015</v>
      </c>
      <c r="D23" s="12">
        <v>0</v>
      </c>
      <c r="E23" s="12" t="s">
        <v>3081</v>
      </c>
      <c r="F23" s="12">
        <v>0</v>
      </c>
      <c r="G23" s="12" t="s">
        <v>3081</v>
      </c>
      <c r="H23" s="12">
        <v>0</v>
      </c>
      <c r="I23" s="12" t="s">
        <v>3081</v>
      </c>
      <c r="J23" s="12" t="s">
        <v>3081</v>
      </c>
      <c r="K23" s="12" t="s">
        <v>3081</v>
      </c>
      <c r="L23" s="1">
        <v>0</v>
      </c>
      <c r="M23" s="6" t="str">
        <f t="shared" si="1"/>
        <v/>
      </c>
      <c r="N23" s="1">
        <v>1</v>
      </c>
      <c r="O23" s="6" t="str">
        <f t="shared" si="2"/>
        <v>LTI</v>
      </c>
      <c r="P23" s="6" t="str">
        <f t="shared" si="3"/>
        <v>LTI</v>
      </c>
      <c r="Q23" s="6" t="s">
        <v>2918</v>
      </c>
      <c r="R23" s="5" t="str">
        <f>INDEX(SAMRASS!$B:$B,MATCH(Q23,SAMRASS!$A:$A,0))</f>
        <v>Other (specify)</v>
      </c>
      <c r="S23" s="1" t="s">
        <v>1500</v>
      </c>
      <c r="T23" s="1" t="s">
        <v>566</v>
      </c>
    </row>
    <row r="24" spans="1:20" x14ac:dyDescent="0.25">
      <c r="A24" s="1">
        <v>16</v>
      </c>
      <c r="B24" s="1">
        <v>2010</v>
      </c>
      <c r="C24" s="6" t="str">
        <f t="shared" si="0"/>
        <v>2010.016</v>
      </c>
      <c r="D24" s="12">
        <v>0</v>
      </c>
      <c r="E24" s="12" t="s">
        <v>3081</v>
      </c>
      <c r="F24" s="12">
        <v>0</v>
      </c>
      <c r="G24" s="12" t="s">
        <v>3081</v>
      </c>
      <c r="H24" s="12">
        <v>0</v>
      </c>
      <c r="I24" s="12" t="s">
        <v>3081</v>
      </c>
      <c r="J24" s="12" t="s">
        <v>3081</v>
      </c>
      <c r="K24" s="12" t="s">
        <v>3081</v>
      </c>
      <c r="L24" s="1">
        <v>0</v>
      </c>
      <c r="M24" s="6" t="str">
        <f t="shared" si="1"/>
        <v/>
      </c>
      <c r="N24" s="1">
        <v>1</v>
      </c>
      <c r="O24" s="6" t="str">
        <f t="shared" si="2"/>
        <v>LTI</v>
      </c>
      <c r="P24" s="6" t="str">
        <f t="shared" si="3"/>
        <v>LTI</v>
      </c>
      <c r="Q24" s="6" t="s">
        <v>707</v>
      </c>
      <c r="R24" s="5" t="str">
        <f>INDEX(SAMRASS!$B:$B,MATCH(Q24,SAMRASS!$A:$A,0))</f>
        <v>Hopper</v>
      </c>
      <c r="S24" s="1" t="s">
        <v>2486</v>
      </c>
      <c r="T24" s="1" t="s">
        <v>2881</v>
      </c>
    </row>
    <row r="25" spans="1:20" x14ac:dyDescent="0.25">
      <c r="A25" s="1">
        <v>17</v>
      </c>
      <c r="B25" s="1">
        <v>2010</v>
      </c>
      <c r="C25" s="6" t="str">
        <f t="shared" si="0"/>
        <v>2010.017</v>
      </c>
      <c r="D25" s="12">
        <v>0</v>
      </c>
      <c r="E25" s="12" t="s">
        <v>3081</v>
      </c>
      <c r="F25" s="12">
        <v>0</v>
      </c>
      <c r="G25" s="12" t="s">
        <v>3081</v>
      </c>
      <c r="H25" s="12">
        <v>0</v>
      </c>
      <c r="I25" s="12" t="s">
        <v>3081</v>
      </c>
      <c r="J25" s="12" t="s">
        <v>3081</v>
      </c>
      <c r="K25" s="12" t="s">
        <v>3081</v>
      </c>
      <c r="L25" s="1">
        <v>0</v>
      </c>
      <c r="M25" s="6" t="str">
        <f t="shared" si="1"/>
        <v/>
      </c>
      <c r="N25" s="1">
        <v>1</v>
      </c>
      <c r="O25" s="6" t="str">
        <f t="shared" si="2"/>
        <v>LTI</v>
      </c>
      <c r="P25" s="6" t="str">
        <f t="shared" si="3"/>
        <v>LTI</v>
      </c>
      <c r="Q25" s="6" t="s">
        <v>709</v>
      </c>
      <c r="R25" s="5" t="str">
        <f>INDEX(SAMRASS!$B:$B,MATCH(Q25,SAMRASS!$A:$A,0))</f>
        <v>Single drum winch</v>
      </c>
      <c r="S25" s="1" t="s">
        <v>292</v>
      </c>
      <c r="T25" s="1" t="s">
        <v>834</v>
      </c>
    </row>
    <row r="26" spans="1:20" x14ac:dyDescent="0.25">
      <c r="A26" s="1">
        <v>18</v>
      </c>
      <c r="B26" s="1">
        <v>2010</v>
      </c>
      <c r="C26" s="6" t="str">
        <f t="shared" si="0"/>
        <v>2010.018</v>
      </c>
      <c r="D26" s="12">
        <v>0</v>
      </c>
      <c r="E26" s="12" t="s">
        <v>3081</v>
      </c>
      <c r="F26" s="12">
        <v>0</v>
      </c>
      <c r="G26" s="12" t="s">
        <v>3081</v>
      </c>
      <c r="H26" s="12">
        <v>0</v>
      </c>
      <c r="I26" s="12" t="s">
        <v>3081</v>
      </c>
      <c r="J26" s="12" t="s">
        <v>3081</v>
      </c>
      <c r="K26" s="12" t="s">
        <v>3081</v>
      </c>
      <c r="L26" s="1">
        <v>0</v>
      </c>
      <c r="M26" s="6" t="str">
        <f t="shared" si="1"/>
        <v/>
      </c>
      <c r="N26" s="1">
        <v>1</v>
      </c>
      <c r="O26" s="6" t="str">
        <f t="shared" si="2"/>
        <v>LTI</v>
      </c>
      <c r="P26" s="6" t="str">
        <f t="shared" si="3"/>
        <v>LTI</v>
      </c>
      <c r="Q26" s="6" t="s">
        <v>1758</v>
      </c>
      <c r="R26" s="5" t="str">
        <f>INDEX(SAMRASS!$B:$B,MATCH(Q26,SAMRASS!$A:$A,0))</f>
        <v>Mono-rope installation</v>
      </c>
      <c r="S26" s="1" t="s">
        <v>1423</v>
      </c>
      <c r="T26" s="1" t="s">
        <v>837</v>
      </c>
    </row>
    <row r="27" spans="1:20" x14ac:dyDescent="0.25">
      <c r="A27" s="1">
        <v>19</v>
      </c>
      <c r="B27" s="1">
        <v>2010</v>
      </c>
      <c r="C27" s="6" t="str">
        <f t="shared" si="0"/>
        <v>2010.019</v>
      </c>
      <c r="D27" s="12">
        <v>0</v>
      </c>
      <c r="E27" s="12" t="s">
        <v>3081</v>
      </c>
      <c r="F27" s="12">
        <v>0</v>
      </c>
      <c r="G27" s="12" t="s">
        <v>3081</v>
      </c>
      <c r="H27" s="12">
        <v>0</v>
      </c>
      <c r="I27" s="12" t="s">
        <v>3081</v>
      </c>
      <c r="J27" s="12" t="s">
        <v>3081</v>
      </c>
      <c r="K27" s="12" t="s">
        <v>3081</v>
      </c>
      <c r="L27" s="1">
        <v>0</v>
      </c>
      <c r="M27" s="6" t="str">
        <f t="shared" si="1"/>
        <v/>
      </c>
      <c r="N27" s="1">
        <v>1</v>
      </c>
      <c r="O27" s="6" t="str">
        <f t="shared" si="2"/>
        <v>LTI</v>
      </c>
      <c r="P27" s="6" t="str">
        <f t="shared" si="3"/>
        <v>LTI</v>
      </c>
      <c r="Q27" s="6" t="s">
        <v>1755</v>
      </c>
      <c r="R27" s="5" t="str">
        <f>INDEX(SAMRASS!$B:$B,MATCH(Q27,SAMRASS!$A:$A,0))</f>
        <v>Hand tramming</v>
      </c>
      <c r="S27" s="1" t="s">
        <v>26</v>
      </c>
      <c r="T27" s="1" t="s">
        <v>835</v>
      </c>
    </row>
    <row r="28" spans="1:20" x14ac:dyDescent="0.25">
      <c r="A28" s="1">
        <v>20</v>
      </c>
      <c r="B28" s="1">
        <v>2010</v>
      </c>
      <c r="C28" s="6" t="str">
        <f t="shared" si="0"/>
        <v>2010.020</v>
      </c>
      <c r="D28" s="12">
        <v>0</v>
      </c>
      <c r="E28" s="12" t="s">
        <v>3081</v>
      </c>
      <c r="F28" s="12">
        <v>0</v>
      </c>
      <c r="G28" s="12" t="s">
        <v>3081</v>
      </c>
      <c r="H28" s="12">
        <v>0</v>
      </c>
      <c r="I28" s="12" t="s">
        <v>3081</v>
      </c>
      <c r="J28" s="12" t="s">
        <v>3081</v>
      </c>
      <c r="K28" s="12" t="s">
        <v>3081</v>
      </c>
      <c r="L28" s="1">
        <v>0</v>
      </c>
      <c r="M28" s="6" t="str">
        <f t="shared" si="1"/>
        <v/>
      </c>
      <c r="N28" s="1">
        <v>1</v>
      </c>
      <c r="O28" s="6" t="str">
        <f t="shared" si="2"/>
        <v>LTI</v>
      </c>
      <c r="P28" s="6" t="str">
        <f t="shared" si="3"/>
        <v>LTI</v>
      </c>
      <c r="Q28" s="6" t="s">
        <v>1755</v>
      </c>
      <c r="R28" s="5" t="str">
        <f>INDEX(SAMRASS!$B:$B,MATCH(Q28,SAMRASS!$A:$A,0))</f>
        <v>Hand tramming</v>
      </c>
      <c r="S28" s="1" t="s">
        <v>26</v>
      </c>
      <c r="T28" s="1" t="s">
        <v>836</v>
      </c>
    </row>
    <row r="29" spans="1:20" x14ac:dyDescent="0.25">
      <c r="A29" s="1">
        <v>21</v>
      </c>
      <c r="B29" s="1">
        <v>2010</v>
      </c>
      <c r="C29" s="6" t="str">
        <f t="shared" si="0"/>
        <v>2010.021</v>
      </c>
      <c r="D29" s="12">
        <v>0</v>
      </c>
      <c r="E29" s="12" t="s">
        <v>3081</v>
      </c>
      <c r="F29" s="12">
        <v>0</v>
      </c>
      <c r="G29" s="12" t="s">
        <v>3081</v>
      </c>
      <c r="H29" s="12">
        <v>0</v>
      </c>
      <c r="I29" s="12" t="s">
        <v>3081</v>
      </c>
      <c r="J29" s="12" t="s">
        <v>3081</v>
      </c>
      <c r="K29" s="12" t="s">
        <v>3081</v>
      </c>
      <c r="L29" s="1">
        <v>0</v>
      </c>
      <c r="M29" s="6" t="str">
        <f t="shared" si="1"/>
        <v/>
      </c>
      <c r="N29" s="1">
        <v>1</v>
      </c>
      <c r="O29" s="6" t="str">
        <f t="shared" si="2"/>
        <v>LTI</v>
      </c>
      <c r="P29" s="6" t="str">
        <f t="shared" si="3"/>
        <v>LTI</v>
      </c>
      <c r="Q29" s="6" t="s">
        <v>707</v>
      </c>
      <c r="R29" s="5" t="str">
        <f>INDEX(SAMRASS!$B:$B,MATCH(Q29,SAMRASS!$A:$A,0))</f>
        <v>Hopper</v>
      </c>
      <c r="S29" s="1" t="s">
        <v>2486</v>
      </c>
      <c r="T29" s="1" t="s">
        <v>1422</v>
      </c>
    </row>
    <row r="30" spans="1:20" x14ac:dyDescent="0.25">
      <c r="A30" s="1">
        <v>22</v>
      </c>
      <c r="B30" s="1">
        <v>2010</v>
      </c>
      <c r="C30" s="6" t="str">
        <f t="shared" si="0"/>
        <v>2010.022</v>
      </c>
      <c r="D30" s="12">
        <v>0</v>
      </c>
      <c r="E30" s="12" t="s">
        <v>3081</v>
      </c>
      <c r="F30" s="12">
        <v>0</v>
      </c>
      <c r="G30" s="12" t="s">
        <v>3081</v>
      </c>
      <c r="H30" s="12">
        <v>0</v>
      </c>
      <c r="I30" s="12" t="s">
        <v>3081</v>
      </c>
      <c r="J30" s="12" t="s">
        <v>3081</v>
      </c>
      <c r="K30" s="12" t="s">
        <v>3081</v>
      </c>
      <c r="L30" s="1">
        <v>0</v>
      </c>
      <c r="M30" s="6" t="str">
        <f t="shared" si="1"/>
        <v/>
      </c>
      <c r="N30" s="1">
        <v>1</v>
      </c>
      <c r="O30" s="6" t="str">
        <f t="shared" si="2"/>
        <v>LTI</v>
      </c>
      <c r="P30" s="6" t="str">
        <f t="shared" si="3"/>
        <v>LTI</v>
      </c>
      <c r="Q30" s="6" t="s">
        <v>2924</v>
      </c>
      <c r="R30" s="5" t="str">
        <f>INDEX(SAMRASS!$B:$B,MATCH(Q30,SAMRASS!$A:$A,0))</f>
        <v>Coupling/uncoupling</v>
      </c>
      <c r="S30" s="1" t="s">
        <v>674</v>
      </c>
      <c r="T30" s="1" t="s">
        <v>1424</v>
      </c>
    </row>
    <row r="31" spans="1:20" x14ac:dyDescent="0.25">
      <c r="A31" s="1">
        <v>23</v>
      </c>
      <c r="B31" s="1">
        <v>2010</v>
      </c>
      <c r="C31" s="6" t="str">
        <f t="shared" si="0"/>
        <v>2010.023</v>
      </c>
      <c r="D31" s="12">
        <v>0</v>
      </c>
      <c r="E31" s="12" t="s">
        <v>3081</v>
      </c>
      <c r="F31" s="12">
        <v>0</v>
      </c>
      <c r="G31" s="12" t="s">
        <v>3081</v>
      </c>
      <c r="H31" s="12">
        <v>0</v>
      </c>
      <c r="I31" s="12" t="s">
        <v>3081</v>
      </c>
      <c r="J31" s="12" t="s">
        <v>3081</v>
      </c>
      <c r="K31" s="12" t="s">
        <v>3081</v>
      </c>
      <c r="L31" s="1">
        <v>0</v>
      </c>
      <c r="M31" s="6" t="str">
        <f t="shared" si="1"/>
        <v/>
      </c>
      <c r="N31" s="1">
        <v>1</v>
      </c>
      <c r="O31" s="6" t="str">
        <f t="shared" si="2"/>
        <v>LTI</v>
      </c>
      <c r="P31" s="6" t="str">
        <f t="shared" si="3"/>
        <v>LTI</v>
      </c>
      <c r="Q31" s="6" t="s">
        <v>2919</v>
      </c>
      <c r="R31" s="5" t="str">
        <f>INDEX(SAMRASS!$B:$B,MATCH(Q31,SAMRASS!$A:$A,0))</f>
        <v>Rerailing</v>
      </c>
      <c r="S31" s="1" t="s">
        <v>2433</v>
      </c>
      <c r="T31" s="1" t="s">
        <v>27</v>
      </c>
    </row>
    <row r="32" spans="1:20" x14ac:dyDescent="0.25">
      <c r="A32" s="1">
        <v>24</v>
      </c>
      <c r="B32" s="1">
        <v>2010</v>
      </c>
      <c r="C32" s="6" t="str">
        <f t="shared" si="0"/>
        <v>2010.024</v>
      </c>
      <c r="D32" s="12">
        <v>0</v>
      </c>
      <c r="E32" s="12" t="s">
        <v>3081</v>
      </c>
      <c r="F32" s="12">
        <v>0</v>
      </c>
      <c r="G32" s="12" t="s">
        <v>3081</v>
      </c>
      <c r="H32" s="12">
        <v>0</v>
      </c>
      <c r="I32" s="12" t="s">
        <v>3081</v>
      </c>
      <c r="J32" s="12" t="s">
        <v>3081</v>
      </c>
      <c r="K32" s="12" t="s">
        <v>3081</v>
      </c>
      <c r="L32" s="1">
        <v>0</v>
      </c>
      <c r="M32" s="6" t="str">
        <f t="shared" si="1"/>
        <v/>
      </c>
      <c r="N32" s="1">
        <v>1</v>
      </c>
      <c r="O32" s="6" t="str">
        <f t="shared" si="2"/>
        <v>LTI</v>
      </c>
      <c r="P32" s="6" t="str">
        <f t="shared" si="3"/>
        <v>LTI</v>
      </c>
      <c r="Q32" s="6" t="s">
        <v>1936</v>
      </c>
      <c r="R32" s="5" t="str">
        <f>INDEX(SAMRASS!$B:$B,MATCH(Q32,SAMRASS!$A:$A,0))</f>
        <v>Other (specify)</v>
      </c>
      <c r="S32" s="1" t="s">
        <v>2434</v>
      </c>
      <c r="T32" s="1" t="s">
        <v>28</v>
      </c>
    </row>
    <row r="33" spans="1:20" x14ac:dyDescent="0.25">
      <c r="A33" s="1">
        <v>25</v>
      </c>
      <c r="B33" s="1">
        <v>2010</v>
      </c>
      <c r="C33" s="6" t="str">
        <f t="shared" si="0"/>
        <v>2010.025</v>
      </c>
      <c r="D33" s="12">
        <v>0</v>
      </c>
      <c r="E33" s="12" t="s">
        <v>3081</v>
      </c>
      <c r="F33" s="12">
        <v>0</v>
      </c>
      <c r="G33" s="12" t="s">
        <v>3081</v>
      </c>
      <c r="H33" s="12">
        <v>0</v>
      </c>
      <c r="I33" s="12" t="s">
        <v>3081</v>
      </c>
      <c r="J33" s="12" t="s">
        <v>3081</v>
      </c>
      <c r="K33" s="12" t="s">
        <v>3081</v>
      </c>
      <c r="L33" s="1">
        <v>0</v>
      </c>
      <c r="M33" s="6" t="str">
        <f t="shared" si="1"/>
        <v/>
      </c>
      <c r="N33" s="1">
        <v>1</v>
      </c>
      <c r="O33" s="6" t="str">
        <f t="shared" si="2"/>
        <v>LTI</v>
      </c>
      <c r="P33" s="6" t="str">
        <f t="shared" si="3"/>
        <v>LTI</v>
      </c>
      <c r="Q33" s="6" t="s">
        <v>1755</v>
      </c>
      <c r="R33" s="5" t="str">
        <f>INDEX(SAMRASS!$B:$B,MATCH(Q33,SAMRASS!$A:$A,0))</f>
        <v>Hand tramming</v>
      </c>
      <c r="S33" s="1" t="s">
        <v>26</v>
      </c>
      <c r="T33" s="1" t="s">
        <v>2757</v>
      </c>
    </row>
    <row r="34" spans="1:20" x14ac:dyDescent="0.25">
      <c r="A34" s="1">
        <v>26</v>
      </c>
      <c r="B34" s="1">
        <v>2010</v>
      </c>
      <c r="C34" s="6" t="str">
        <f t="shared" si="0"/>
        <v>2010.026</v>
      </c>
      <c r="D34" s="12">
        <v>0</v>
      </c>
      <c r="E34" s="12" t="s">
        <v>3081</v>
      </c>
      <c r="F34" s="12">
        <v>0</v>
      </c>
      <c r="G34" s="12" t="s">
        <v>3081</v>
      </c>
      <c r="H34" s="12">
        <v>0</v>
      </c>
      <c r="I34" s="12" t="s">
        <v>3081</v>
      </c>
      <c r="J34" s="12" t="s">
        <v>3081</v>
      </c>
      <c r="K34" s="12" t="s">
        <v>3081</v>
      </c>
      <c r="L34" s="1">
        <v>0</v>
      </c>
      <c r="M34" s="6" t="str">
        <f t="shared" si="1"/>
        <v/>
      </c>
      <c r="N34" s="1">
        <v>1</v>
      </c>
      <c r="O34" s="6" t="str">
        <f t="shared" si="2"/>
        <v>LTI</v>
      </c>
      <c r="P34" s="6" t="str">
        <f t="shared" si="3"/>
        <v>LTI</v>
      </c>
      <c r="Q34" s="6" t="s">
        <v>707</v>
      </c>
      <c r="R34" s="5" t="str">
        <f>INDEX(SAMRASS!$B:$B,MATCH(Q34,SAMRASS!$A:$A,0))</f>
        <v>Hopper</v>
      </c>
      <c r="S34" s="1" t="s">
        <v>2486</v>
      </c>
      <c r="T34" s="1" t="s">
        <v>2431</v>
      </c>
    </row>
    <row r="35" spans="1:20" x14ac:dyDescent="0.25">
      <c r="A35" s="1">
        <v>27</v>
      </c>
      <c r="B35" s="1">
        <v>2010</v>
      </c>
      <c r="C35" s="6" t="str">
        <f t="shared" si="0"/>
        <v>2010.027</v>
      </c>
      <c r="D35" s="12">
        <v>0</v>
      </c>
      <c r="E35" s="12" t="s">
        <v>3081</v>
      </c>
      <c r="F35" s="12">
        <v>0</v>
      </c>
      <c r="G35" s="12" t="s">
        <v>3081</v>
      </c>
      <c r="H35" s="12">
        <v>0</v>
      </c>
      <c r="I35" s="12" t="s">
        <v>3081</v>
      </c>
      <c r="J35" s="12" t="s">
        <v>3081</v>
      </c>
      <c r="K35" s="12" t="s">
        <v>3081</v>
      </c>
      <c r="L35" s="1">
        <v>0</v>
      </c>
      <c r="M35" s="6" t="str">
        <f t="shared" si="1"/>
        <v/>
      </c>
      <c r="N35" s="1">
        <v>1</v>
      </c>
      <c r="O35" s="6" t="str">
        <f t="shared" si="2"/>
        <v>LTI</v>
      </c>
      <c r="P35" s="6" t="str">
        <f t="shared" si="3"/>
        <v>LTI</v>
      </c>
      <c r="Q35" s="6" t="s">
        <v>709</v>
      </c>
      <c r="R35" s="5" t="str">
        <f>INDEX(SAMRASS!$B:$B,MATCH(Q35,SAMRASS!$A:$A,0))</f>
        <v>Single drum winch</v>
      </c>
      <c r="S35" s="1" t="s">
        <v>292</v>
      </c>
      <c r="T35" s="1" t="s">
        <v>2760</v>
      </c>
    </row>
    <row r="36" spans="1:20" x14ac:dyDescent="0.25">
      <c r="A36" s="1">
        <v>28</v>
      </c>
      <c r="B36" s="1">
        <v>2010</v>
      </c>
      <c r="C36" s="6" t="str">
        <f t="shared" si="0"/>
        <v>2010.028</v>
      </c>
      <c r="D36" s="12">
        <v>0</v>
      </c>
      <c r="E36" s="12" t="s">
        <v>3081</v>
      </c>
      <c r="F36" s="12">
        <v>0</v>
      </c>
      <c r="G36" s="12" t="s">
        <v>3081</v>
      </c>
      <c r="H36" s="12">
        <v>0</v>
      </c>
      <c r="I36" s="12" t="s">
        <v>3081</v>
      </c>
      <c r="J36" s="12" t="s">
        <v>3081</v>
      </c>
      <c r="K36" s="12" t="s">
        <v>3081</v>
      </c>
      <c r="L36" s="1">
        <v>0</v>
      </c>
      <c r="M36" s="6" t="str">
        <f t="shared" si="1"/>
        <v/>
      </c>
      <c r="N36" s="1">
        <v>1</v>
      </c>
      <c r="O36" s="6" t="str">
        <f t="shared" si="2"/>
        <v>LTI</v>
      </c>
      <c r="P36" s="6" t="str">
        <f t="shared" si="3"/>
        <v>LTI</v>
      </c>
      <c r="Q36" s="6" t="s">
        <v>848</v>
      </c>
      <c r="R36" s="5" t="str">
        <f>INDEX(SAMRASS!$B:$B,MATCH(Q36,SAMRASS!$A:$A,0))</f>
        <v>Face scraper</v>
      </c>
      <c r="S36" s="1" t="s">
        <v>2432</v>
      </c>
      <c r="T36" s="1" t="s">
        <v>2758</v>
      </c>
    </row>
    <row r="37" spans="1:20" x14ac:dyDescent="0.25">
      <c r="A37" s="1">
        <v>29</v>
      </c>
      <c r="B37" s="1">
        <v>2010</v>
      </c>
      <c r="C37" s="6" t="str">
        <f t="shared" si="0"/>
        <v>2010.029</v>
      </c>
      <c r="D37" s="12">
        <v>0</v>
      </c>
      <c r="E37" s="12" t="s">
        <v>3081</v>
      </c>
      <c r="F37" s="12">
        <v>0</v>
      </c>
      <c r="G37" s="12" t="s">
        <v>3081</v>
      </c>
      <c r="H37" s="12">
        <v>0</v>
      </c>
      <c r="I37" s="12" t="s">
        <v>3081</v>
      </c>
      <c r="J37" s="12" t="s">
        <v>3081</v>
      </c>
      <c r="K37" s="12" t="s">
        <v>3081</v>
      </c>
      <c r="L37" s="1">
        <v>0</v>
      </c>
      <c r="M37" s="6" t="str">
        <f t="shared" si="1"/>
        <v/>
      </c>
      <c r="N37" s="1">
        <v>1</v>
      </c>
      <c r="O37" s="6" t="str">
        <f t="shared" si="2"/>
        <v>LTI</v>
      </c>
      <c r="P37" s="6" t="str">
        <f t="shared" si="3"/>
        <v>LTI</v>
      </c>
      <c r="Q37" s="6" t="s">
        <v>707</v>
      </c>
      <c r="R37" s="5" t="str">
        <f>INDEX(SAMRASS!$B:$B,MATCH(Q37,SAMRASS!$A:$A,0))</f>
        <v>Hopper</v>
      </c>
      <c r="S37" s="1" t="s">
        <v>2486</v>
      </c>
      <c r="T37" s="1" t="s">
        <v>2759</v>
      </c>
    </row>
    <row r="38" spans="1:20" x14ac:dyDescent="0.25">
      <c r="A38" s="1">
        <v>30</v>
      </c>
      <c r="B38" s="1">
        <v>2010</v>
      </c>
      <c r="C38" s="6" t="str">
        <f t="shared" si="0"/>
        <v>2010.030</v>
      </c>
      <c r="D38" s="12">
        <v>0</v>
      </c>
      <c r="E38" s="12" t="s">
        <v>3081</v>
      </c>
      <c r="F38" s="12">
        <v>0</v>
      </c>
      <c r="G38" s="12" t="s">
        <v>3081</v>
      </c>
      <c r="H38" s="12" t="s">
        <v>3066</v>
      </c>
      <c r="I38" s="12" t="s">
        <v>3081</v>
      </c>
      <c r="J38" s="12" t="s">
        <v>3081</v>
      </c>
      <c r="K38" s="12" t="s">
        <v>3081</v>
      </c>
      <c r="L38" s="1">
        <v>0</v>
      </c>
      <c r="M38" s="6" t="str">
        <f t="shared" si="1"/>
        <v/>
      </c>
      <c r="N38" s="1">
        <v>1</v>
      </c>
      <c r="O38" s="6" t="str">
        <f t="shared" si="2"/>
        <v>LTI</v>
      </c>
      <c r="P38" s="6" t="str">
        <f t="shared" si="3"/>
        <v>LTI</v>
      </c>
      <c r="Q38" s="6" t="s">
        <v>2850</v>
      </c>
      <c r="R38" s="5" t="str">
        <f>INDEX(SAMRASS!$B:$B,MATCH(Q38,SAMRASS!$A:$A,0))</f>
        <v>Hydraulic drill rig</v>
      </c>
      <c r="S38" s="1" t="s">
        <v>64</v>
      </c>
      <c r="T38" s="1" t="s">
        <v>62</v>
      </c>
    </row>
    <row r="39" spans="1:20" x14ac:dyDescent="0.25">
      <c r="A39" s="1">
        <v>31</v>
      </c>
      <c r="B39" s="1">
        <v>2010</v>
      </c>
      <c r="C39" s="6" t="str">
        <f t="shared" si="0"/>
        <v>2010.031</v>
      </c>
      <c r="D39" s="12">
        <v>0</v>
      </c>
      <c r="E39" s="12" t="s">
        <v>3081</v>
      </c>
      <c r="F39" s="12">
        <v>0</v>
      </c>
      <c r="G39" s="12" t="s">
        <v>3081</v>
      </c>
      <c r="H39" s="12">
        <v>0</v>
      </c>
      <c r="I39" s="12" t="s">
        <v>3081</v>
      </c>
      <c r="J39" s="12" t="s">
        <v>3081</v>
      </c>
      <c r="K39" s="12" t="s">
        <v>3081</v>
      </c>
      <c r="L39" s="1">
        <v>0</v>
      </c>
      <c r="M39" s="6" t="str">
        <f t="shared" si="1"/>
        <v/>
      </c>
      <c r="N39" s="1">
        <v>1</v>
      </c>
      <c r="O39" s="6" t="str">
        <f t="shared" si="2"/>
        <v>LTI</v>
      </c>
      <c r="P39" s="6" t="str">
        <f t="shared" si="3"/>
        <v>LTI</v>
      </c>
      <c r="Q39" s="6" t="s">
        <v>709</v>
      </c>
      <c r="R39" s="5" t="str">
        <f>INDEX(SAMRASS!$B:$B,MATCH(Q39,SAMRASS!$A:$A,0))</f>
        <v>Single drum winch</v>
      </c>
      <c r="S39" s="1" t="s">
        <v>292</v>
      </c>
      <c r="T39" s="1" t="s">
        <v>33</v>
      </c>
    </row>
    <row r="40" spans="1:20" x14ac:dyDescent="0.25">
      <c r="A40" s="1">
        <v>32</v>
      </c>
      <c r="B40" s="1">
        <v>2010</v>
      </c>
      <c r="C40" s="6" t="str">
        <f t="shared" si="0"/>
        <v>2010.032</v>
      </c>
      <c r="D40" s="12">
        <v>0</v>
      </c>
      <c r="E40" s="12" t="s">
        <v>3081</v>
      </c>
      <c r="F40" s="12">
        <v>0</v>
      </c>
      <c r="G40" s="12" t="s">
        <v>3081</v>
      </c>
      <c r="H40" s="12">
        <v>0</v>
      </c>
      <c r="I40" s="12" t="s">
        <v>3081</v>
      </c>
      <c r="J40" s="12" t="s">
        <v>3081</v>
      </c>
      <c r="K40" s="12" t="s">
        <v>3081</v>
      </c>
      <c r="L40" s="1">
        <v>0</v>
      </c>
      <c r="M40" s="6" t="str">
        <f t="shared" si="1"/>
        <v/>
      </c>
      <c r="N40" s="1">
        <v>1</v>
      </c>
      <c r="O40" s="6" t="str">
        <f t="shared" si="2"/>
        <v>LTI</v>
      </c>
      <c r="P40" s="6" t="str">
        <f t="shared" si="3"/>
        <v>LTI</v>
      </c>
      <c r="Q40" s="6" t="s">
        <v>2924</v>
      </c>
      <c r="R40" s="5" t="str">
        <f>INDEX(SAMRASS!$B:$B,MATCH(Q40,SAMRASS!$A:$A,0))</f>
        <v>Coupling/uncoupling</v>
      </c>
      <c r="S40" s="1" t="s">
        <v>674</v>
      </c>
      <c r="T40" s="1" t="s">
        <v>32</v>
      </c>
    </row>
    <row r="41" spans="1:20" x14ac:dyDescent="0.25">
      <c r="A41" s="1">
        <v>33</v>
      </c>
      <c r="B41" s="1">
        <v>2010</v>
      </c>
      <c r="C41" s="6" t="str">
        <f t="shared" si="0"/>
        <v>2010.033</v>
      </c>
      <c r="D41" s="12">
        <v>0</v>
      </c>
      <c r="E41" s="12" t="s">
        <v>3081</v>
      </c>
      <c r="F41" s="12">
        <v>0</v>
      </c>
      <c r="G41" s="12" t="s">
        <v>3081</v>
      </c>
      <c r="H41" s="12">
        <v>0</v>
      </c>
      <c r="I41" s="12" t="s">
        <v>3081</v>
      </c>
      <c r="J41" s="12" t="s">
        <v>3081</v>
      </c>
      <c r="K41" s="12" t="s">
        <v>3081</v>
      </c>
      <c r="L41" s="1">
        <v>0</v>
      </c>
      <c r="M41" s="6" t="str">
        <f t="shared" si="1"/>
        <v/>
      </c>
      <c r="N41" s="1">
        <v>1</v>
      </c>
      <c r="O41" s="6" t="str">
        <f t="shared" si="2"/>
        <v>LTI</v>
      </c>
      <c r="P41" s="6" t="str">
        <f t="shared" si="3"/>
        <v>LTI</v>
      </c>
      <c r="Q41" s="6" t="s">
        <v>2766</v>
      </c>
      <c r="R41" s="5" t="str">
        <f>INDEX(SAMRASS!$B:$B,MATCH(Q41,SAMRASS!$A:$A,0))</f>
        <v>Gully scraper</v>
      </c>
      <c r="S41" s="1" t="s">
        <v>63</v>
      </c>
      <c r="T41" s="1" t="s">
        <v>1793</v>
      </c>
    </row>
    <row r="42" spans="1:20" x14ac:dyDescent="0.25">
      <c r="A42" s="1">
        <v>34</v>
      </c>
      <c r="B42" s="1">
        <v>2010</v>
      </c>
      <c r="C42" s="6" t="str">
        <f t="shared" si="0"/>
        <v>2010.034</v>
      </c>
      <c r="D42" s="12">
        <v>0</v>
      </c>
      <c r="E42" s="12" t="s">
        <v>3081</v>
      </c>
      <c r="F42" s="12">
        <v>0</v>
      </c>
      <c r="G42" s="12" t="s">
        <v>3081</v>
      </c>
      <c r="H42" s="12">
        <v>0</v>
      </c>
      <c r="I42" s="12" t="s">
        <v>3081</v>
      </c>
      <c r="J42" s="12" t="s">
        <v>3081</v>
      </c>
      <c r="K42" s="12" t="s">
        <v>3081</v>
      </c>
      <c r="L42" s="1">
        <v>0</v>
      </c>
      <c r="M42" s="6" t="str">
        <f t="shared" si="1"/>
        <v/>
      </c>
      <c r="N42" s="1">
        <v>1</v>
      </c>
      <c r="O42" s="6" t="str">
        <f t="shared" si="2"/>
        <v>LTI</v>
      </c>
      <c r="P42" s="6" t="str">
        <f t="shared" si="3"/>
        <v>LTI</v>
      </c>
      <c r="Q42" s="6" t="s">
        <v>2919</v>
      </c>
      <c r="R42" s="5" t="str">
        <f>INDEX(SAMRASS!$B:$B,MATCH(Q42,SAMRASS!$A:$A,0))</f>
        <v>Rerailing</v>
      </c>
      <c r="S42" s="1" t="s">
        <v>2433</v>
      </c>
      <c r="T42" s="1" t="s">
        <v>527</v>
      </c>
    </row>
    <row r="43" spans="1:20" x14ac:dyDescent="0.25">
      <c r="A43" s="1">
        <v>35</v>
      </c>
      <c r="B43" s="1">
        <v>2010</v>
      </c>
      <c r="C43" s="6" t="str">
        <f t="shared" si="0"/>
        <v>2010.035</v>
      </c>
      <c r="D43" s="12">
        <v>0</v>
      </c>
      <c r="E43" s="12" t="s">
        <v>3081</v>
      </c>
      <c r="F43" s="12">
        <v>0</v>
      </c>
      <c r="G43" s="12" t="s">
        <v>3081</v>
      </c>
      <c r="H43" s="12">
        <v>0</v>
      </c>
      <c r="I43" s="12" t="s">
        <v>3081</v>
      </c>
      <c r="J43" s="12" t="s">
        <v>3081</v>
      </c>
      <c r="K43" s="12" t="s">
        <v>3081</v>
      </c>
      <c r="L43" s="1">
        <v>0</v>
      </c>
      <c r="M43" s="6" t="str">
        <f t="shared" si="1"/>
        <v/>
      </c>
      <c r="N43" s="1">
        <v>1</v>
      </c>
      <c r="O43" s="6" t="str">
        <f t="shared" si="2"/>
        <v>LTI</v>
      </c>
      <c r="P43" s="6" t="str">
        <f t="shared" si="3"/>
        <v>LTI</v>
      </c>
      <c r="Q43" s="6" t="s">
        <v>2924</v>
      </c>
      <c r="R43" s="5" t="str">
        <f>INDEX(SAMRASS!$B:$B,MATCH(Q43,SAMRASS!$A:$A,0))</f>
        <v>Coupling/uncoupling</v>
      </c>
      <c r="S43" s="1" t="s">
        <v>674</v>
      </c>
      <c r="T43" s="1" t="s">
        <v>173</v>
      </c>
    </row>
    <row r="44" spans="1:20" x14ac:dyDescent="0.25">
      <c r="A44" s="1">
        <v>36</v>
      </c>
      <c r="B44" s="1">
        <v>2010</v>
      </c>
      <c r="C44" s="6" t="str">
        <f t="shared" si="0"/>
        <v>2010.036</v>
      </c>
      <c r="D44" s="12">
        <v>0</v>
      </c>
      <c r="E44" s="12" t="s">
        <v>3081</v>
      </c>
      <c r="F44" s="12">
        <v>0</v>
      </c>
      <c r="G44" s="12" t="s">
        <v>3081</v>
      </c>
      <c r="H44" s="12">
        <v>0</v>
      </c>
      <c r="I44" s="12" t="s">
        <v>3081</v>
      </c>
      <c r="J44" s="12" t="s">
        <v>3081</v>
      </c>
      <c r="K44" s="12" t="s">
        <v>3081</v>
      </c>
      <c r="L44" s="1">
        <v>0</v>
      </c>
      <c r="M44" s="6" t="str">
        <f t="shared" si="1"/>
        <v/>
      </c>
      <c r="N44" s="1">
        <v>1</v>
      </c>
      <c r="O44" s="6" t="str">
        <f t="shared" si="2"/>
        <v>LTI</v>
      </c>
      <c r="P44" s="6" t="str">
        <f t="shared" si="3"/>
        <v>LTI</v>
      </c>
      <c r="Q44" s="6" t="s">
        <v>707</v>
      </c>
      <c r="R44" s="5" t="str">
        <f>INDEX(SAMRASS!$B:$B,MATCH(Q44,SAMRASS!$A:$A,0))</f>
        <v>Hopper</v>
      </c>
      <c r="S44" s="1" t="s">
        <v>2486</v>
      </c>
      <c r="T44" s="1" t="s">
        <v>1371</v>
      </c>
    </row>
    <row r="45" spans="1:20" x14ac:dyDescent="0.25">
      <c r="A45" s="1">
        <v>37</v>
      </c>
      <c r="B45" s="1">
        <v>2010</v>
      </c>
      <c r="C45" s="6" t="str">
        <f t="shared" si="0"/>
        <v>2010.037</v>
      </c>
      <c r="D45" s="12">
        <v>0</v>
      </c>
      <c r="E45" s="12" t="s">
        <v>3081</v>
      </c>
      <c r="F45" s="12">
        <v>0</v>
      </c>
      <c r="G45" s="12" t="s">
        <v>3081</v>
      </c>
      <c r="H45" s="12">
        <v>0</v>
      </c>
      <c r="I45" s="12" t="s">
        <v>3081</v>
      </c>
      <c r="J45" s="12" t="s">
        <v>3081</v>
      </c>
      <c r="K45" s="12" t="s">
        <v>3081</v>
      </c>
      <c r="L45" s="1">
        <v>0</v>
      </c>
      <c r="M45" s="6" t="str">
        <f t="shared" si="1"/>
        <v/>
      </c>
      <c r="N45" s="1">
        <v>1</v>
      </c>
      <c r="O45" s="6" t="str">
        <f t="shared" si="2"/>
        <v>LTI</v>
      </c>
      <c r="P45" s="6" t="str">
        <f t="shared" si="3"/>
        <v>LTI</v>
      </c>
      <c r="Q45" s="6" t="s">
        <v>848</v>
      </c>
      <c r="R45" s="5" t="str">
        <f>INDEX(SAMRASS!$B:$B,MATCH(Q45,SAMRASS!$A:$A,0))</f>
        <v>Face scraper</v>
      </c>
      <c r="S45" s="1" t="s">
        <v>2432</v>
      </c>
      <c r="T45" s="1" t="s">
        <v>1039</v>
      </c>
    </row>
    <row r="46" spans="1:20" x14ac:dyDescent="0.25">
      <c r="A46" s="1">
        <v>38</v>
      </c>
      <c r="B46" s="1">
        <v>2010</v>
      </c>
      <c r="C46" s="6" t="str">
        <f t="shared" si="0"/>
        <v>2010.038</v>
      </c>
      <c r="D46" s="12">
        <v>0</v>
      </c>
      <c r="E46" s="12" t="s">
        <v>3081</v>
      </c>
      <c r="F46" s="12">
        <v>0</v>
      </c>
      <c r="G46" s="12" t="s">
        <v>3081</v>
      </c>
      <c r="H46" s="12">
        <v>0</v>
      </c>
      <c r="I46" s="12" t="s">
        <v>3081</v>
      </c>
      <c r="J46" s="12" t="s">
        <v>3081</v>
      </c>
      <c r="K46" s="12" t="s">
        <v>3081</v>
      </c>
      <c r="L46" s="1">
        <v>0</v>
      </c>
      <c r="M46" s="6" t="str">
        <f t="shared" si="1"/>
        <v/>
      </c>
      <c r="N46" s="1">
        <v>1</v>
      </c>
      <c r="O46" s="6" t="str">
        <f t="shared" si="2"/>
        <v>LTI</v>
      </c>
      <c r="P46" s="6" t="str">
        <f t="shared" si="3"/>
        <v>LTI</v>
      </c>
      <c r="Q46" s="6" t="s">
        <v>2919</v>
      </c>
      <c r="R46" s="5" t="str">
        <f>INDEX(SAMRASS!$B:$B,MATCH(Q46,SAMRASS!$A:$A,0))</f>
        <v>Rerailing</v>
      </c>
      <c r="S46" s="1" t="s">
        <v>2433</v>
      </c>
      <c r="T46" s="1" t="s">
        <v>1225</v>
      </c>
    </row>
    <row r="47" spans="1:20" x14ac:dyDescent="0.25">
      <c r="A47" s="1">
        <v>39</v>
      </c>
      <c r="B47" s="1">
        <v>2010</v>
      </c>
      <c r="C47" s="6" t="str">
        <f t="shared" si="0"/>
        <v>2010.039</v>
      </c>
      <c r="D47" s="12">
        <v>0</v>
      </c>
      <c r="E47" s="12" t="s">
        <v>3081</v>
      </c>
      <c r="F47" s="12">
        <v>0</v>
      </c>
      <c r="G47" s="12" t="s">
        <v>3081</v>
      </c>
      <c r="H47" s="12">
        <v>0</v>
      </c>
      <c r="I47" s="12" t="s">
        <v>3081</v>
      </c>
      <c r="J47" s="12" t="s">
        <v>3081</v>
      </c>
      <c r="K47" s="12" t="s">
        <v>3081</v>
      </c>
      <c r="L47" s="1">
        <v>0</v>
      </c>
      <c r="M47" s="6" t="str">
        <f t="shared" si="1"/>
        <v/>
      </c>
      <c r="N47" s="1">
        <v>1</v>
      </c>
      <c r="O47" s="6" t="str">
        <f t="shared" si="2"/>
        <v>LTI</v>
      </c>
      <c r="P47" s="6" t="str">
        <f t="shared" si="3"/>
        <v>LTI</v>
      </c>
      <c r="Q47" s="6" t="s">
        <v>2919</v>
      </c>
      <c r="R47" s="5" t="str">
        <f>INDEX(SAMRASS!$B:$B,MATCH(Q47,SAMRASS!$A:$A,0))</f>
        <v>Rerailing</v>
      </c>
      <c r="S47" s="1" t="s">
        <v>2433</v>
      </c>
      <c r="T47" s="1" t="s">
        <v>1210</v>
      </c>
    </row>
    <row r="48" spans="1:20" x14ac:dyDescent="0.25">
      <c r="A48" s="1">
        <v>40</v>
      </c>
      <c r="B48" s="1">
        <v>2010</v>
      </c>
      <c r="C48" s="6" t="str">
        <f t="shared" si="0"/>
        <v>2010.040</v>
      </c>
      <c r="D48" s="12">
        <v>0</v>
      </c>
      <c r="E48" s="12" t="s">
        <v>3081</v>
      </c>
      <c r="F48" s="12">
        <v>0</v>
      </c>
      <c r="G48" s="12" t="s">
        <v>3081</v>
      </c>
      <c r="H48" s="12">
        <v>0</v>
      </c>
      <c r="I48" s="12" t="s">
        <v>3081</v>
      </c>
      <c r="J48" s="12" t="s">
        <v>3081</v>
      </c>
      <c r="K48" s="12" t="s">
        <v>3081</v>
      </c>
      <c r="L48" s="1">
        <v>0</v>
      </c>
      <c r="M48" s="6" t="str">
        <f t="shared" si="1"/>
        <v/>
      </c>
      <c r="N48" s="1">
        <v>1</v>
      </c>
      <c r="O48" s="6" t="str">
        <f t="shared" si="2"/>
        <v>LTI</v>
      </c>
      <c r="P48" s="6" t="str">
        <f t="shared" si="3"/>
        <v>LTI</v>
      </c>
      <c r="Q48" s="6" t="s">
        <v>2772</v>
      </c>
      <c r="R48" s="5" t="str">
        <f>INDEX(SAMRASS!$B:$B,MATCH(Q48,SAMRASS!$A:$A,0))</f>
        <v>Other (specify)</v>
      </c>
      <c r="S48" s="1" t="s">
        <v>2883</v>
      </c>
      <c r="T48" s="1" t="s">
        <v>2688</v>
      </c>
    </row>
    <row r="49" spans="1:20" x14ac:dyDescent="0.25">
      <c r="A49" s="1">
        <v>41</v>
      </c>
      <c r="B49" s="1">
        <v>2010</v>
      </c>
      <c r="C49" s="6" t="str">
        <f t="shared" si="0"/>
        <v>2010.041</v>
      </c>
      <c r="D49" s="12">
        <v>0</v>
      </c>
      <c r="E49" s="12" t="s">
        <v>3081</v>
      </c>
      <c r="F49" s="12">
        <v>0</v>
      </c>
      <c r="G49" s="12" t="s">
        <v>3081</v>
      </c>
      <c r="H49" s="12">
        <v>0</v>
      </c>
      <c r="I49" s="12" t="s">
        <v>3081</v>
      </c>
      <c r="J49" s="12" t="s">
        <v>3081</v>
      </c>
      <c r="K49" s="12" t="s">
        <v>3081</v>
      </c>
      <c r="L49" s="1">
        <v>0</v>
      </c>
      <c r="M49" s="6" t="str">
        <f t="shared" si="1"/>
        <v/>
      </c>
      <c r="N49" s="1">
        <v>1</v>
      </c>
      <c r="O49" s="6" t="str">
        <f t="shared" si="2"/>
        <v>LTI</v>
      </c>
      <c r="P49" s="6" t="str">
        <f t="shared" si="3"/>
        <v>LTI</v>
      </c>
      <c r="Q49" s="6" t="s">
        <v>2924</v>
      </c>
      <c r="R49" s="5" t="str">
        <f>INDEX(SAMRASS!$B:$B,MATCH(Q49,SAMRASS!$A:$A,0))</f>
        <v>Coupling/uncoupling</v>
      </c>
      <c r="S49" s="1" t="s">
        <v>674</v>
      </c>
      <c r="T49" s="1" t="s">
        <v>2337</v>
      </c>
    </row>
    <row r="50" spans="1:20" x14ac:dyDescent="0.25">
      <c r="A50" s="1">
        <v>42</v>
      </c>
      <c r="B50" s="1">
        <v>2010</v>
      </c>
      <c r="C50" s="6" t="str">
        <f t="shared" si="0"/>
        <v>2010.042</v>
      </c>
      <c r="D50" s="12">
        <v>0</v>
      </c>
      <c r="E50" s="12" t="s">
        <v>3081</v>
      </c>
      <c r="F50" s="12">
        <v>0</v>
      </c>
      <c r="G50" s="12" t="s">
        <v>3081</v>
      </c>
      <c r="H50" s="12">
        <v>0</v>
      </c>
      <c r="I50" s="12" t="s">
        <v>3081</v>
      </c>
      <c r="J50" s="12" t="s">
        <v>3081</v>
      </c>
      <c r="K50" s="12" t="s">
        <v>3081</v>
      </c>
      <c r="L50" s="1">
        <v>0</v>
      </c>
      <c r="M50" s="6" t="str">
        <f t="shared" si="1"/>
        <v/>
      </c>
      <c r="N50" s="1">
        <v>1</v>
      </c>
      <c r="O50" s="6" t="str">
        <f t="shared" si="2"/>
        <v>LTI</v>
      </c>
      <c r="P50" s="6" t="str">
        <f t="shared" si="3"/>
        <v>LTI</v>
      </c>
      <c r="Q50" s="6" t="s">
        <v>707</v>
      </c>
      <c r="R50" s="5" t="str">
        <f>INDEX(SAMRASS!$B:$B,MATCH(Q50,SAMRASS!$A:$A,0))</f>
        <v>Hopper</v>
      </c>
      <c r="S50" s="1" t="s">
        <v>2486</v>
      </c>
      <c r="T50" s="1" t="s">
        <v>2756</v>
      </c>
    </row>
    <row r="51" spans="1:20" x14ac:dyDescent="0.25">
      <c r="A51" s="1">
        <v>43</v>
      </c>
      <c r="B51" s="1">
        <v>2010</v>
      </c>
      <c r="C51" s="6" t="str">
        <f t="shared" si="0"/>
        <v>2010.043</v>
      </c>
      <c r="D51" s="12">
        <v>0</v>
      </c>
      <c r="E51" s="12" t="s">
        <v>3081</v>
      </c>
      <c r="F51" s="12">
        <v>0</v>
      </c>
      <c r="G51" s="12" t="s">
        <v>3081</v>
      </c>
      <c r="H51" s="12">
        <v>0</v>
      </c>
      <c r="I51" s="12" t="s">
        <v>3081</v>
      </c>
      <c r="J51" s="12" t="s">
        <v>3081</v>
      </c>
      <c r="K51" s="12" t="s">
        <v>3081</v>
      </c>
      <c r="L51" s="1">
        <v>0</v>
      </c>
      <c r="M51" s="6" t="str">
        <f t="shared" si="1"/>
        <v/>
      </c>
      <c r="N51" s="1">
        <v>1</v>
      </c>
      <c r="O51" s="6" t="str">
        <f t="shared" si="2"/>
        <v>LTI</v>
      </c>
      <c r="P51" s="6" t="str">
        <f t="shared" si="3"/>
        <v>LTI</v>
      </c>
      <c r="Q51" s="6" t="s">
        <v>2766</v>
      </c>
      <c r="R51" s="5" t="str">
        <f>INDEX(SAMRASS!$B:$B,MATCH(Q51,SAMRASS!$A:$A,0))</f>
        <v>Gully scraper</v>
      </c>
      <c r="S51" s="1" t="s">
        <v>63</v>
      </c>
      <c r="T51" s="1" t="s">
        <v>618</v>
      </c>
    </row>
    <row r="52" spans="1:20" x14ac:dyDescent="0.25">
      <c r="A52" s="1">
        <v>44</v>
      </c>
      <c r="B52" s="1">
        <v>2010</v>
      </c>
      <c r="C52" s="6" t="str">
        <f t="shared" si="0"/>
        <v>2010.044</v>
      </c>
      <c r="D52" s="12">
        <v>0</v>
      </c>
      <c r="E52" s="12" t="s">
        <v>3081</v>
      </c>
      <c r="F52" s="12">
        <v>0</v>
      </c>
      <c r="G52" s="12" t="s">
        <v>3081</v>
      </c>
      <c r="H52" s="12">
        <v>0</v>
      </c>
      <c r="I52" s="12" t="s">
        <v>3081</v>
      </c>
      <c r="J52" s="12" t="s">
        <v>3081</v>
      </c>
      <c r="K52" s="12" t="s">
        <v>3081</v>
      </c>
      <c r="L52" s="1">
        <v>0</v>
      </c>
      <c r="M52" s="6" t="str">
        <f t="shared" si="1"/>
        <v/>
      </c>
      <c r="N52" s="1">
        <v>1</v>
      </c>
      <c r="O52" s="6" t="str">
        <f t="shared" si="2"/>
        <v>LTI</v>
      </c>
      <c r="P52" s="6" t="str">
        <f t="shared" si="3"/>
        <v>LTI</v>
      </c>
      <c r="Q52" s="6" t="s">
        <v>76</v>
      </c>
      <c r="R52" s="5" t="str">
        <f>INDEX(SAMRASS!$B:$B,MATCH(Q52,SAMRASS!$A:$A,0))</f>
        <v>Stacker/reclaimer</v>
      </c>
      <c r="S52" s="1" t="s">
        <v>1499</v>
      </c>
      <c r="T52" s="1" t="s">
        <v>123</v>
      </c>
    </row>
    <row r="53" spans="1:20" x14ac:dyDescent="0.25">
      <c r="A53" s="1">
        <v>45</v>
      </c>
      <c r="B53" s="1">
        <v>2010</v>
      </c>
      <c r="C53" s="6" t="str">
        <f t="shared" si="0"/>
        <v>2010.045</v>
      </c>
      <c r="D53" s="12">
        <v>0</v>
      </c>
      <c r="E53" s="12" t="s">
        <v>3081</v>
      </c>
      <c r="F53" s="12" t="s">
        <v>731</v>
      </c>
      <c r="G53" s="12" t="s">
        <v>3081</v>
      </c>
      <c r="H53" s="12">
        <v>0</v>
      </c>
      <c r="I53" s="12" t="s">
        <v>3081</v>
      </c>
      <c r="J53" s="12" t="s">
        <v>3081</v>
      </c>
      <c r="K53" s="12" t="s">
        <v>3081</v>
      </c>
      <c r="L53" s="1">
        <v>0</v>
      </c>
      <c r="M53" s="6" t="str">
        <f t="shared" si="1"/>
        <v/>
      </c>
      <c r="N53" s="1">
        <v>1</v>
      </c>
      <c r="O53" s="6" t="str">
        <f t="shared" si="2"/>
        <v>LTI</v>
      </c>
      <c r="P53" s="6" t="str">
        <f t="shared" si="3"/>
        <v>LTI</v>
      </c>
      <c r="Q53" s="6" t="s">
        <v>10</v>
      </c>
      <c r="R53" s="5" t="str">
        <f>INDEX(SAMRASS!$B:$B,MATCH(Q53,SAMRASS!$A:$A,0))</f>
        <v>Diesel Locomotive</v>
      </c>
      <c r="S53" s="1" t="s">
        <v>192</v>
      </c>
      <c r="T53" s="1" t="s">
        <v>892</v>
      </c>
    </row>
    <row r="54" spans="1:20" x14ac:dyDescent="0.25">
      <c r="A54" s="1">
        <v>46</v>
      </c>
      <c r="B54" s="1">
        <v>2010</v>
      </c>
      <c r="C54" s="6" t="str">
        <f t="shared" si="0"/>
        <v>2010.046</v>
      </c>
      <c r="D54" s="12">
        <v>0</v>
      </c>
      <c r="E54" s="12" t="s">
        <v>3081</v>
      </c>
      <c r="F54" s="12">
        <v>0</v>
      </c>
      <c r="G54" s="12" t="s">
        <v>3081</v>
      </c>
      <c r="H54" s="12">
        <v>0</v>
      </c>
      <c r="I54" s="12" t="s">
        <v>3081</v>
      </c>
      <c r="J54" s="12" t="s">
        <v>3081</v>
      </c>
      <c r="K54" s="12" t="s">
        <v>3081</v>
      </c>
      <c r="L54" s="1">
        <v>0</v>
      </c>
      <c r="M54" s="6" t="str">
        <f t="shared" si="1"/>
        <v/>
      </c>
      <c r="N54" s="1">
        <v>1</v>
      </c>
      <c r="O54" s="6" t="str">
        <f t="shared" si="2"/>
        <v>LTI</v>
      </c>
      <c r="P54" s="6" t="str">
        <f t="shared" si="3"/>
        <v>LTI</v>
      </c>
      <c r="Q54" s="6" t="s">
        <v>727</v>
      </c>
      <c r="R54" s="5" t="str">
        <f>INDEX(SAMRASS!$B:$B,MATCH(Q54,SAMRASS!$A:$A,0))</f>
        <v>Battery</v>
      </c>
      <c r="S54" s="1" t="s">
        <v>939</v>
      </c>
      <c r="T54" s="1" t="s">
        <v>282</v>
      </c>
    </row>
    <row r="55" spans="1:20" x14ac:dyDescent="0.25">
      <c r="A55" s="1">
        <v>47</v>
      </c>
      <c r="B55" s="1">
        <v>2010</v>
      </c>
      <c r="C55" s="6" t="str">
        <f t="shared" si="0"/>
        <v>2010.047</v>
      </c>
      <c r="D55" s="12">
        <v>0</v>
      </c>
      <c r="E55" s="12" t="s">
        <v>3081</v>
      </c>
      <c r="F55" s="12">
        <v>0</v>
      </c>
      <c r="G55" s="12" t="s">
        <v>3081</v>
      </c>
      <c r="H55" s="12">
        <v>0</v>
      </c>
      <c r="I55" s="12" t="s">
        <v>3081</v>
      </c>
      <c r="J55" s="12" t="s">
        <v>3081</v>
      </c>
      <c r="K55" s="12" t="s">
        <v>3081</v>
      </c>
      <c r="L55" s="1">
        <v>0</v>
      </c>
      <c r="M55" s="6" t="str">
        <f t="shared" si="1"/>
        <v/>
      </c>
      <c r="N55" s="1">
        <v>1</v>
      </c>
      <c r="O55" s="6" t="str">
        <f t="shared" si="2"/>
        <v>LTI</v>
      </c>
      <c r="P55" s="6" t="str">
        <f t="shared" si="3"/>
        <v>LTI</v>
      </c>
      <c r="Q55" s="6" t="s">
        <v>707</v>
      </c>
      <c r="R55" s="5" t="str">
        <f>INDEX(SAMRASS!$B:$B,MATCH(Q55,SAMRASS!$A:$A,0))</f>
        <v>Hopper</v>
      </c>
      <c r="S55" s="1" t="s">
        <v>2486</v>
      </c>
      <c r="T55" s="1" t="s">
        <v>368</v>
      </c>
    </row>
    <row r="56" spans="1:20" x14ac:dyDescent="0.25">
      <c r="A56" s="1">
        <v>48</v>
      </c>
      <c r="B56" s="1">
        <v>2010</v>
      </c>
      <c r="C56" s="6" t="str">
        <f t="shared" si="0"/>
        <v>2010.048</v>
      </c>
      <c r="D56" s="12">
        <v>0</v>
      </c>
      <c r="E56" s="12" t="s">
        <v>3081</v>
      </c>
      <c r="F56" s="12">
        <v>0</v>
      </c>
      <c r="G56" s="12" t="s">
        <v>3081</v>
      </c>
      <c r="H56" s="12">
        <v>0</v>
      </c>
      <c r="I56" s="12" t="s">
        <v>3081</v>
      </c>
      <c r="J56" s="12" t="s">
        <v>3081</v>
      </c>
      <c r="K56" s="12" t="s">
        <v>3081</v>
      </c>
      <c r="L56" s="1">
        <v>0</v>
      </c>
      <c r="M56" s="6" t="str">
        <f t="shared" si="1"/>
        <v/>
      </c>
      <c r="N56" s="1">
        <v>1</v>
      </c>
      <c r="O56" s="6" t="str">
        <f t="shared" si="2"/>
        <v>LTI</v>
      </c>
      <c r="P56" s="6" t="str">
        <f t="shared" si="3"/>
        <v>LTI</v>
      </c>
      <c r="Q56" s="6" t="s">
        <v>2918</v>
      </c>
      <c r="R56" s="5" t="str">
        <f>INDEX(SAMRASS!$B:$B,MATCH(Q56,SAMRASS!$A:$A,0))</f>
        <v>Other (specify)</v>
      </c>
      <c r="S56" s="1" t="s">
        <v>1500</v>
      </c>
      <c r="T56" s="1" t="s">
        <v>1528</v>
      </c>
    </row>
    <row r="57" spans="1:20" x14ac:dyDescent="0.25">
      <c r="A57" s="1">
        <v>49</v>
      </c>
      <c r="B57" s="1">
        <v>2010</v>
      </c>
      <c r="C57" s="6" t="str">
        <f t="shared" si="0"/>
        <v>2010.049</v>
      </c>
      <c r="D57" s="12">
        <v>0</v>
      </c>
      <c r="E57" s="12" t="s">
        <v>3081</v>
      </c>
      <c r="F57" s="12">
        <v>0</v>
      </c>
      <c r="G57" s="12" t="s">
        <v>3081</v>
      </c>
      <c r="H57" s="12">
        <v>0</v>
      </c>
      <c r="I57" s="12" t="s">
        <v>3081</v>
      </c>
      <c r="J57" s="12" t="s">
        <v>3081</v>
      </c>
      <c r="K57" s="12" t="s">
        <v>3081</v>
      </c>
      <c r="L57" s="1">
        <v>0</v>
      </c>
      <c r="M57" s="6" t="str">
        <f t="shared" si="1"/>
        <v/>
      </c>
      <c r="N57" s="1">
        <v>1</v>
      </c>
      <c r="O57" s="6" t="str">
        <f t="shared" si="2"/>
        <v>LTI</v>
      </c>
      <c r="P57" s="6" t="str">
        <f t="shared" si="3"/>
        <v>LTI</v>
      </c>
      <c r="Q57" s="6" t="s">
        <v>2918</v>
      </c>
      <c r="R57" s="5" t="str">
        <f>INDEX(SAMRASS!$B:$B,MATCH(Q57,SAMRASS!$A:$A,0))</f>
        <v>Other (specify)</v>
      </c>
      <c r="S57" s="1" t="s">
        <v>1500</v>
      </c>
      <c r="T57" s="1" t="s">
        <v>65</v>
      </c>
    </row>
    <row r="58" spans="1:20" x14ac:dyDescent="0.25">
      <c r="A58" s="1">
        <v>50</v>
      </c>
      <c r="B58" s="1">
        <v>2010</v>
      </c>
      <c r="C58" s="6" t="str">
        <f t="shared" si="0"/>
        <v>2010.050</v>
      </c>
      <c r="D58" s="12">
        <v>0</v>
      </c>
      <c r="E58" s="12" t="s">
        <v>3081</v>
      </c>
      <c r="F58" s="12">
        <v>0</v>
      </c>
      <c r="G58" s="12" t="s">
        <v>3081</v>
      </c>
      <c r="H58" s="12">
        <v>0</v>
      </c>
      <c r="I58" s="12" t="s">
        <v>3081</v>
      </c>
      <c r="J58" s="12" t="s">
        <v>3081</v>
      </c>
      <c r="K58" s="12" t="s">
        <v>3081</v>
      </c>
      <c r="L58" s="1">
        <v>0</v>
      </c>
      <c r="M58" s="6" t="str">
        <f t="shared" si="1"/>
        <v/>
      </c>
      <c r="N58" s="1">
        <v>1</v>
      </c>
      <c r="O58" s="6" t="str">
        <f t="shared" si="2"/>
        <v>LTI</v>
      </c>
      <c r="P58" s="6" t="str">
        <f t="shared" si="3"/>
        <v>LTI</v>
      </c>
      <c r="Q58" s="6" t="s">
        <v>727</v>
      </c>
      <c r="R58" s="5" t="str">
        <f>INDEX(SAMRASS!$B:$B,MATCH(Q58,SAMRASS!$A:$A,0))</f>
        <v>Battery</v>
      </c>
      <c r="S58" s="1" t="s">
        <v>939</v>
      </c>
      <c r="T58" s="1" t="s">
        <v>1939</v>
      </c>
    </row>
    <row r="59" spans="1:20" x14ac:dyDescent="0.25">
      <c r="A59" s="1">
        <v>51</v>
      </c>
      <c r="B59" s="1">
        <v>2010</v>
      </c>
      <c r="C59" s="6" t="str">
        <f t="shared" si="0"/>
        <v>2010.051</v>
      </c>
      <c r="D59" s="12">
        <v>0</v>
      </c>
      <c r="E59" s="12" t="s">
        <v>3081</v>
      </c>
      <c r="F59" s="12">
        <v>0</v>
      </c>
      <c r="G59" s="12" t="s">
        <v>3081</v>
      </c>
      <c r="H59" s="12">
        <v>0</v>
      </c>
      <c r="I59" s="12" t="s">
        <v>3081</v>
      </c>
      <c r="J59" s="12" t="s">
        <v>3081</v>
      </c>
      <c r="K59" s="12" t="s">
        <v>3081</v>
      </c>
      <c r="L59" s="1">
        <v>0</v>
      </c>
      <c r="M59" s="6" t="str">
        <f t="shared" si="1"/>
        <v/>
      </c>
      <c r="N59" s="1">
        <v>1</v>
      </c>
      <c r="O59" s="6" t="str">
        <f t="shared" si="2"/>
        <v>LTI</v>
      </c>
      <c r="P59" s="6" t="str">
        <f t="shared" si="3"/>
        <v>LTI</v>
      </c>
      <c r="Q59" s="6" t="s">
        <v>2177</v>
      </c>
      <c r="R59" s="5" t="str">
        <f>INDEX(SAMRASS!$B:$B,MATCH(Q59,SAMRASS!$A:$A,0))</f>
        <v>Other lifting machines (specify)</v>
      </c>
      <c r="S59" s="1" t="s">
        <v>2811</v>
      </c>
      <c r="T59" s="1" t="s">
        <v>2225</v>
      </c>
    </row>
    <row r="60" spans="1:20" x14ac:dyDescent="0.25">
      <c r="A60" s="1">
        <v>52</v>
      </c>
      <c r="B60" s="1">
        <v>2010</v>
      </c>
      <c r="C60" s="6" t="str">
        <f t="shared" si="0"/>
        <v>2010.052</v>
      </c>
      <c r="D60" s="12">
        <v>0</v>
      </c>
      <c r="E60" s="12" t="s">
        <v>3081</v>
      </c>
      <c r="F60" s="12">
        <v>0</v>
      </c>
      <c r="G60" s="12" t="s">
        <v>3081</v>
      </c>
      <c r="H60" s="12">
        <v>0</v>
      </c>
      <c r="I60" s="12" t="s">
        <v>3081</v>
      </c>
      <c r="J60" s="12" t="s">
        <v>3081</v>
      </c>
      <c r="K60" s="12" t="s">
        <v>3081</v>
      </c>
      <c r="L60" s="1">
        <v>0</v>
      </c>
      <c r="M60" s="6" t="str">
        <f t="shared" si="1"/>
        <v/>
      </c>
      <c r="N60" s="1">
        <v>1</v>
      </c>
      <c r="O60" s="6" t="str">
        <f t="shared" si="2"/>
        <v>LTI</v>
      </c>
      <c r="P60" s="6" t="str">
        <f t="shared" si="3"/>
        <v>LTI</v>
      </c>
      <c r="Q60" s="6" t="s">
        <v>707</v>
      </c>
      <c r="R60" s="5" t="str">
        <f>INDEX(SAMRASS!$B:$B,MATCH(Q60,SAMRASS!$A:$A,0))</f>
        <v>Hopper</v>
      </c>
      <c r="S60" s="1" t="s">
        <v>2486</v>
      </c>
      <c r="T60" s="1" t="s">
        <v>2016</v>
      </c>
    </row>
    <row r="61" spans="1:20" x14ac:dyDescent="0.25">
      <c r="A61" s="1">
        <v>53</v>
      </c>
      <c r="B61" s="1">
        <v>2010</v>
      </c>
      <c r="C61" s="6" t="str">
        <f t="shared" si="0"/>
        <v>2010.053</v>
      </c>
      <c r="D61" s="12">
        <v>0</v>
      </c>
      <c r="E61" s="12" t="s">
        <v>3081</v>
      </c>
      <c r="F61" s="12">
        <v>0</v>
      </c>
      <c r="G61" s="12" t="s">
        <v>3081</v>
      </c>
      <c r="H61" s="12">
        <v>0</v>
      </c>
      <c r="I61" s="12" t="s">
        <v>3081</v>
      </c>
      <c r="J61" s="12" t="s">
        <v>3081</v>
      </c>
      <c r="K61" s="12" t="s">
        <v>3081</v>
      </c>
      <c r="L61" s="1">
        <v>0</v>
      </c>
      <c r="M61" s="6" t="str">
        <f t="shared" si="1"/>
        <v/>
      </c>
      <c r="N61" s="1">
        <v>1</v>
      </c>
      <c r="O61" s="6" t="str">
        <f t="shared" si="2"/>
        <v>LTI</v>
      </c>
      <c r="P61" s="6" t="str">
        <f t="shared" si="3"/>
        <v>LTI</v>
      </c>
      <c r="Q61" s="6" t="s">
        <v>727</v>
      </c>
      <c r="R61" s="5" t="str">
        <f>INDEX(SAMRASS!$B:$B,MATCH(Q61,SAMRASS!$A:$A,0))</f>
        <v>Battery</v>
      </c>
      <c r="S61" s="1" t="s">
        <v>939</v>
      </c>
      <c r="T61" s="1" t="s">
        <v>2384</v>
      </c>
    </row>
    <row r="62" spans="1:20" x14ac:dyDescent="0.25">
      <c r="A62" s="1">
        <v>54</v>
      </c>
      <c r="B62" s="1">
        <v>2010</v>
      </c>
      <c r="C62" s="6" t="str">
        <f t="shared" si="0"/>
        <v>2010.054</v>
      </c>
      <c r="D62" s="12">
        <v>0</v>
      </c>
      <c r="E62" s="12" t="s">
        <v>3081</v>
      </c>
      <c r="F62" s="12">
        <v>0</v>
      </c>
      <c r="G62" s="12" t="s">
        <v>3081</v>
      </c>
      <c r="H62" s="12">
        <v>0</v>
      </c>
      <c r="I62" s="12" t="s">
        <v>3081</v>
      </c>
      <c r="J62" s="12" t="s">
        <v>3081</v>
      </c>
      <c r="K62" s="12" t="s">
        <v>3081</v>
      </c>
      <c r="L62" s="1">
        <v>0</v>
      </c>
      <c r="M62" s="6" t="str">
        <f t="shared" si="1"/>
        <v/>
      </c>
      <c r="N62" s="1">
        <v>1</v>
      </c>
      <c r="O62" s="6" t="str">
        <f t="shared" si="2"/>
        <v>LTI</v>
      </c>
      <c r="P62" s="6" t="str">
        <f t="shared" si="3"/>
        <v>LTI</v>
      </c>
      <c r="Q62" s="6" t="s">
        <v>727</v>
      </c>
      <c r="R62" s="5" t="str">
        <f>INDEX(SAMRASS!$B:$B,MATCH(Q62,SAMRASS!$A:$A,0))</f>
        <v>Battery</v>
      </c>
      <c r="S62" s="1" t="s">
        <v>939</v>
      </c>
      <c r="T62" s="1" t="s">
        <v>2467</v>
      </c>
    </row>
    <row r="63" spans="1:20" x14ac:dyDescent="0.25">
      <c r="A63" s="1">
        <v>55</v>
      </c>
      <c r="B63" s="1">
        <v>2010</v>
      </c>
      <c r="C63" s="6" t="str">
        <f t="shared" si="0"/>
        <v>2010.055</v>
      </c>
      <c r="D63" s="12">
        <v>0</v>
      </c>
      <c r="E63" s="12" t="s">
        <v>3081</v>
      </c>
      <c r="F63" s="12">
        <v>0</v>
      </c>
      <c r="G63" s="12" t="s">
        <v>3081</v>
      </c>
      <c r="H63" s="12">
        <v>0</v>
      </c>
      <c r="I63" s="12" t="s">
        <v>3081</v>
      </c>
      <c r="J63" s="12" t="s">
        <v>3081</v>
      </c>
      <c r="K63" s="12" t="s">
        <v>3081</v>
      </c>
      <c r="L63" s="1">
        <v>0</v>
      </c>
      <c r="M63" s="6" t="str">
        <f t="shared" si="1"/>
        <v/>
      </c>
      <c r="N63" s="1">
        <v>1</v>
      </c>
      <c r="O63" s="6" t="str">
        <f t="shared" si="2"/>
        <v>LTI</v>
      </c>
      <c r="P63" s="6" t="str">
        <f t="shared" si="3"/>
        <v>LTI</v>
      </c>
      <c r="Q63" s="6" t="s">
        <v>707</v>
      </c>
      <c r="R63" s="5" t="str">
        <f>INDEX(SAMRASS!$B:$B,MATCH(Q63,SAMRASS!$A:$A,0))</f>
        <v>Hopper</v>
      </c>
      <c r="S63" s="1" t="s">
        <v>2486</v>
      </c>
      <c r="T63" s="1" t="s">
        <v>2750</v>
      </c>
    </row>
    <row r="64" spans="1:20" x14ac:dyDescent="0.25">
      <c r="A64" s="1">
        <v>56</v>
      </c>
      <c r="B64" s="1">
        <v>2010</v>
      </c>
      <c r="C64" s="6" t="str">
        <f t="shared" si="0"/>
        <v>2010.056</v>
      </c>
      <c r="D64" s="12">
        <v>0</v>
      </c>
      <c r="E64" s="12" t="s">
        <v>3081</v>
      </c>
      <c r="F64" s="12">
        <v>0</v>
      </c>
      <c r="G64" s="12" t="s">
        <v>3081</v>
      </c>
      <c r="H64" s="12">
        <v>0</v>
      </c>
      <c r="I64" s="12" t="s">
        <v>3081</v>
      </c>
      <c r="J64" s="12" t="s">
        <v>3081</v>
      </c>
      <c r="K64" s="12" t="s">
        <v>3081</v>
      </c>
      <c r="L64" s="1">
        <v>0</v>
      </c>
      <c r="M64" s="6" t="str">
        <f t="shared" si="1"/>
        <v/>
      </c>
      <c r="N64" s="1">
        <v>1</v>
      </c>
      <c r="O64" s="6" t="str">
        <f t="shared" si="2"/>
        <v>LTI</v>
      </c>
      <c r="P64" s="6" t="str">
        <f t="shared" si="3"/>
        <v>LTI</v>
      </c>
      <c r="Q64" s="6" t="s">
        <v>710</v>
      </c>
      <c r="R64" s="5" t="str">
        <f>INDEX(SAMRASS!$B:$B,MATCH(Q64,SAMRASS!$A:$A,0))</f>
        <v>Double drum winch</v>
      </c>
      <c r="S64" s="1" t="s">
        <v>561</v>
      </c>
      <c r="T64" s="1" t="s">
        <v>2079</v>
      </c>
    </row>
    <row r="65" spans="1:20" x14ac:dyDescent="0.25">
      <c r="A65" s="1">
        <v>57</v>
      </c>
      <c r="B65" s="1">
        <v>2010</v>
      </c>
      <c r="C65" s="6" t="str">
        <f t="shared" si="0"/>
        <v>2010.057</v>
      </c>
      <c r="D65" s="12">
        <v>0</v>
      </c>
      <c r="E65" s="12" t="s">
        <v>3081</v>
      </c>
      <c r="F65" s="12">
        <v>0</v>
      </c>
      <c r="G65" s="12" t="s">
        <v>3081</v>
      </c>
      <c r="H65" s="12">
        <v>0</v>
      </c>
      <c r="I65" s="12" t="s">
        <v>3081</v>
      </c>
      <c r="J65" s="12" t="s">
        <v>3081</v>
      </c>
      <c r="K65" s="12" t="s">
        <v>3081</v>
      </c>
      <c r="L65" s="1">
        <v>0</v>
      </c>
      <c r="M65" s="6" t="str">
        <f t="shared" si="1"/>
        <v/>
      </c>
      <c r="N65" s="1">
        <v>1</v>
      </c>
      <c r="O65" s="6" t="str">
        <f t="shared" si="2"/>
        <v>LTI</v>
      </c>
      <c r="P65" s="6" t="str">
        <f t="shared" si="3"/>
        <v>LTI</v>
      </c>
      <c r="Q65" s="6" t="s">
        <v>1758</v>
      </c>
      <c r="R65" s="5" t="str">
        <f>INDEX(SAMRASS!$B:$B,MATCH(Q65,SAMRASS!$A:$A,0))</f>
        <v>Mono-rope installation</v>
      </c>
      <c r="S65" s="1" t="s">
        <v>1423</v>
      </c>
      <c r="T65" s="1" t="s">
        <v>15</v>
      </c>
    </row>
    <row r="66" spans="1:20" x14ac:dyDescent="0.25">
      <c r="A66" s="1">
        <v>58</v>
      </c>
      <c r="B66" s="1">
        <v>2010</v>
      </c>
      <c r="C66" s="6" t="str">
        <f t="shared" si="0"/>
        <v>2010.058</v>
      </c>
      <c r="D66" s="12">
        <v>0</v>
      </c>
      <c r="E66" s="12" t="s">
        <v>3081</v>
      </c>
      <c r="F66" s="12">
        <v>0</v>
      </c>
      <c r="G66" s="12" t="s">
        <v>3081</v>
      </c>
      <c r="H66" s="12">
        <v>0</v>
      </c>
      <c r="I66" s="12" t="s">
        <v>3081</v>
      </c>
      <c r="J66" s="12" t="s">
        <v>3081</v>
      </c>
      <c r="K66" s="12" t="s">
        <v>3081</v>
      </c>
      <c r="L66" s="1">
        <v>0</v>
      </c>
      <c r="M66" s="6" t="str">
        <f t="shared" si="1"/>
        <v/>
      </c>
      <c r="N66" s="1">
        <v>1</v>
      </c>
      <c r="O66" s="6" t="str">
        <f t="shared" si="2"/>
        <v>LTI</v>
      </c>
      <c r="P66" s="6" t="str">
        <f t="shared" si="3"/>
        <v>LTI</v>
      </c>
      <c r="Q66" s="6" t="s">
        <v>2919</v>
      </c>
      <c r="R66" s="5" t="str">
        <f>INDEX(SAMRASS!$B:$B,MATCH(Q66,SAMRASS!$A:$A,0))</f>
        <v>Rerailing</v>
      </c>
      <c r="S66" s="1" t="s">
        <v>2433</v>
      </c>
      <c r="T66" s="1" t="s">
        <v>2817</v>
      </c>
    </row>
    <row r="67" spans="1:20" x14ac:dyDescent="0.25">
      <c r="A67" s="1">
        <v>59</v>
      </c>
      <c r="B67" s="1">
        <v>2010</v>
      </c>
      <c r="C67" s="6" t="str">
        <f t="shared" si="0"/>
        <v>2010.059</v>
      </c>
      <c r="D67" s="12">
        <v>0</v>
      </c>
      <c r="E67" s="12" t="s">
        <v>3081</v>
      </c>
      <c r="F67" s="12">
        <v>0</v>
      </c>
      <c r="G67" s="12" t="s">
        <v>3081</v>
      </c>
      <c r="H67" s="12">
        <v>0</v>
      </c>
      <c r="I67" s="12" t="s">
        <v>3081</v>
      </c>
      <c r="J67" s="12" t="s">
        <v>3081</v>
      </c>
      <c r="K67" s="12" t="s">
        <v>3081</v>
      </c>
      <c r="L67" s="1">
        <v>0</v>
      </c>
      <c r="M67" s="6" t="str">
        <f t="shared" si="1"/>
        <v/>
      </c>
      <c r="N67" s="1">
        <v>1</v>
      </c>
      <c r="O67" s="6" t="str">
        <f t="shared" si="2"/>
        <v>LTI</v>
      </c>
      <c r="P67" s="6" t="str">
        <f t="shared" si="3"/>
        <v>LTI</v>
      </c>
      <c r="Q67" s="6" t="s">
        <v>2924</v>
      </c>
      <c r="R67" s="5" t="str">
        <f>INDEX(SAMRASS!$B:$B,MATCH(Q67,SAMRASS!$A:$A,0))</f>
        <v>Coupling/uncoupling</v>
      </c>
      <c r="S67" s="1" t="s">
        <v>674</v>
      </c>
      <c r="T67" s="1" t="s">
        <v>1436</v>
      </c>
    </row>
    <row r="68" spans="1:20" x14ac:dyDescent="0.25">
      <c r="A68" s="1">
        <v>60</v>
      </c>
      <c r="B68" s="1">
        <v>2010</v>
      </c>
      <c r="C68" s="6" t="str">
        <f t="shared" si="0"/>
        <v>2010.060</v>
      </c>
      <c r="D68" s="12">
        <v>0</v>
      </c>
      <c r="E68" s="12" t="s">
        <v>3081</v>
      </c>
      <c r="F68" s="12" t="s">
        <v>731</v>
      </c>
      <c r="G68" s="12" t="s">
        <v>3081</v>
      </c>
      <c r="H68" s="12">
        <v>0</v>
      </c>
      <c r="I68" s="12" t="s">
        <v>3081</v>
      </c>
      <c r="J68" s="12" t="s">
        <v>3081</v>
      </c>
      <c r="K68" s="12" t="s">
        <v>3081</v>
      </c>
      <c r="L68" s="1">
        <v>0</v>
      </c>
      <c r="M68" s="6" t="str">
        <f t="shared" si="1"/>
        <v/>
      </c>
      <c r="N68" s="1">
        <v>1</v>
      </c>
      <c r="O68" s="6" t="str">
        <f t="shared" si="2"/>
        <v>LTI</v>
      </c>
      <c r="P68" s="6" t="str">
        <f t="shared" si="3"/>
        <v>LTI</v>
      </c>
      <c r="Q68" s="6" t="s">
        <v>10</v>
      </c>
      <c r="R68" s="5" t="str">
        <f>INDEX(SAMRASS!$B:$B,MATCH(Q68,SAMRASS!$A:$A,0))</f>
        <v>Diesel Locomotive</v>
      </c>
      <c r="S68" s="1" t="s">
        <v>192</v>
      </c>
      <c r="T68" s="1" t="s">
        <v>1941</v>
      </c>
    </row>
    <row r="69" spans="1:20" x14ac:dyDescent="0.25">
      <c r="A69" s="1">
        <v>61</v>
      </c>
      <c r="B69" s="1">
        <v>2010</v>
      </c>
      <c r="C69" s="6" t="str">
        <f t="shared" si="0"/>
        <v>2010.061</v>
      </c>
      <c r="D69" s="12">
        <v>0</v>
      </c>
      <c r="E69" s="12" t="s">
        <v>3081</v>
      </c>
      <c r="F69" s="12">
        <v>0</v>
      </c>
      <c r="G69" s="12" t="s">
        <v>3081</v>
      </c>
      <c r="H69" s="12">
        <v>0</v>
      </c>
      <c r="I69" s="12" t="s">
        <v>3081</v>
      </c>
      <c r="J69" s="12" t="s">
        <v>3081</v>
      </c>
      <c r="K69" s="12" t="s">
        <v>3081</v>
      </c>
      <c r="L69" s="1">
        <v>0</v>
      </c>
      <c r="M69" s="6" t="str">
        <f t="shared" si="1"/>
        <v/>
      </c>
      <c r="N69" s="1">
        <v>1</v>
      </c>
      <c r="O69" s="6" t="str">
        <f t="shared" si="2"/>
        <v>LTI</v>
      </c>
      <c r="P69" s="6" t="str">
        <f t="shared" si="3"/>
        <v>LTI</v>
      </c>
      <c r="Q69" s="6" t="s">
        <v>2918</v>
      </c>
      <c r="R69" s="5" t="str">
        <f>INDEX(SAMRASS!$B:$B,MATCH(Q69,SAMRASS!$A:$A,0))</f>
        <v>Other (specify)</v>
      </c>
      <c r="S69" s="1" t="s">
        <v>1500</v>
      </c>
      <c r="T69" s="1" t="s">
        <v>1375</v>
      </c>
    </row>
    <row r="70" spans="1:20" x14ac:dyDescent="0.25">
      <c r="A70" s="1">
        <v>62</v>
      </c>
      <c r="B70" s="1">
        <v>2010</v>
      </c>
      <c r="C70" s="6" t="str">
        <f t="shared" si="0"/>
        <v>2010.062</v>
      </c>
      <c r="D70" s="12">
        <v>0</v>
      </c>
      <c r="E70" s="12" t="s">
        <v>3081</v>
      </c>
      <c r="F70" s="12">
        <v>0</v>
      </c>
      <c r="G70" s="12" t="s">
        <v>3081</v>
      </c>
      <c r="H70" s="12">
        <v>0</v>
      </c>
      <c r="I70" s="12" t="s">
        <v>3081</v>
      </c>
      <c r="J70" s="12" t="s">
        <v>3081</v>
      </c>
      <c r="K70" s="12" t="s">
        <v>3081</v>
      </c>
      <c r="L70" s="1">
        <v>0</v>
      </c>
      <c r="M70" s="6" t="str">
        <f t="shared" si="1"/>
        <v/>
      </c>
      <c r="N70" s="1">
        <v>1</v>
      </c>
      <c r="O70" s="6" t="str">
        <f t="shared" si="2"/>
        <v>LTI</v>
      </c>
      <c r="P70" s="6" t="str">
        <f t="shared" si="3"/>
        <v>LTI</v>
      </c>
      <c r="Q70" s="6" t="s">
        <v>848</v>
      </c>
      <c r="R70" s="5" t="str">
        <f>INDEX(SAMRASS!$B:$B,MATCH(Q70,SAMRASS!$A:$A,0))</f>
        <v>Face scraper</v>
      </c>
      <c r="S70" s="1" t="s">
        <v>2432</v>
      </c>
      <c r="T70" s="1" t="s">
        <v>124</v>
      </c>
    </row>
    <row r="71" spans="1:20" x14ac:dyDescent="0.25">
      <c r="A71" s="1">
        <v>63</v>
      </c>
      <c r="B71" s="1">
        <v>2010</v>
      </c>
      <c r="C71" s="6" t="str">
        <f t="shared" si="0"/>
        <v>2010.063</v>
      </c>
      <c r="D71" s="12">
        <v>0</v>
      </c>
      <c r="E71" s="12" t="s">
        <v>3081</v>
      </c>
      <c r="F71" s="12">
        <v>0</v>
      </c>
      <c r="G71" s="12" t="s">
        <v>3081</v>
      </c>
      <c r="H71" s="12">
        <v>0</v>
      </c>
      <c r="I71" s="12" t="s">
        <v>3081</v>
      </c>
      <c r="J71" s="12" t="s">
        <v>3081</v>
      </c>
      <c r="K71" s="12" t="s">
        <v>3081</v>
      </c>
      <c r="L71" s="1">
        <v>0</v>
      </c>
      <c r="M71" s="6" t="str">
        <f t="shared" si="1"/>
        <v/>
      </c>
      <c r="N71" s="1">
        <v>1</v>
      </c>
      <c r="O71" s="6" t="str">
        <f t="shared" si="2"/>
        <v>LTI</v>
      </c>
      <c r="P71" s="6" t="str">
        <f t="shared" si="3"/>
        <v>LTI</v>
      </c>
      <c r="Q71" s="6" t="s">
        <v>1758</v>
      </c>
      <c r="R71" s="5" t="str">
        <f>INDEX(SAMRASS!$B:$B,MATCH(Q71,SAMRASS!$A:$A,0))</f>
        <v>Mono-rope installation</v>
      </c>
      <c r="S71" s="1" t="s">
        <v>1423</v>
      </c>
      <c r="T71" s="1" t="s">
        <v>1551</v>
      </c>
    </row>
    <row r="72" spans="1:20" x14ac:dyDescent="0.25">
      <c r="A72" s="1">
        <v>64</v>
      </c>
      <c r="B72" s="1">
        <v>2010</v>
      </c>
      <c r="C72" s="6" t="str">
        <f t="shared" ref="C72:C135" si="4">B72&amp;"."&amp;RIGHT("00"&amp;A72,3)</f>
        <v>2010.064</v>
      </c>
      <c r="D72" s="12">
        <v>0</v>
      </c>
      <c r="E72" s="12" t="s">
        <v>3081</v>
      </c>
      <c r="F72" s="12">
        <v>0</v>
      </c>
      <c r="G72" s="12" t="s">
        <v>3081</v>
      </c>
      <c r="H72" s="12">
        <v>0</v>
      </c>
      <c r="I72" s="12" t="s">
        <v>3081</v>
      </c>
      <c r="J72" s="12" t="s">
        <v>3081</v>
      </c>
      <c r="K72" s="12" t="s">
        <v>3081</v>
      </c>
      <c r="L72" s="1">
        <v>0</v>
      </c>
      <c r="M72" s="6" t="str">
        <f t="shared" ref="M72:M135" si="5">IF(L72&gt;1,"MFI",IF(L72&gt;0,"SFI",""))</f>
        <v/>
      </c>
      <c r="N72" s="1">
        <v>1</v>
      </c>
      <c r="O72" s="6" t="str">
        <f t="shared" ref="O72:O135" si="6">IF(N72&gt;0,"LTI","")</f>
        <v>LTI</v>
      </c>
      <c r="P72" s="6" t="str">
        <f t="shared" ref="P72:P135" si="7">IF(M72&lt;&gt;"",M72,O72)</f>
        <v>LTI</v>
      </c>
      <c r="Q72" s="6" t="s">
        <v>848</v>
      </c>
      <c r="R72" s="5" t="str">
        <f>INDEX(SAMRASS!$B:$B,MATCH(Q72,SAMRASS!$A:$A,0))</f>
        <v>Face scraper</v>
      </c>
      <c r="S72" s="1" t="s">
        <v>2432</v>
      </c>
      <c r="T72" s="1" t="s">
        <v>1823</v>
      </c>
    </row>
    <row r="73" spans="1:20" x14ac:dyDescent="0.25">
      <c r="A73" s="1">
        <v>65</v>
      </c>
      <c r="B73" s="1">
        <v>2010</v>
      </c>
      <c r="C73" s="6" t="str">
        <f t="shared" si="4"/>
        <v>2010.065</v>
      </c>
      <c r="D73" s="12">
        <v>0</v>
      </c>
      <c r="E73" s="12" t="s">
        <v>3081</v>
      </c>
      <c r="F73" s="12">
        <v>0</v>
      </c>
      <c r="G73" s="12" t="s">
        <v>3081</v>
      </c>
      <c r="H73" s="12">
        <v>0</v>
      </c>
      <c r="I73" s="12" t="s">
        <v>3081</v>
      </c>
      <c r="J73" s="12" t="s">
        <v>3081</v>
      </c>
      <c r="K73" s="12" t="s">
        <v>3081</v>
      </c>
      <c r="L73" s="1">
        <v>0</v>
      </c>
      <c r="M73" s="6" t="str">
        <f t="shared" si="5"/>
        <v/>
      </c>
      <c r="N73" s="1">
        <v>1</v>
      </c>
      <c r="O73" s="6" t="str">
        <f t="shared" si="6"/>
        <v>LTI</v>
      </c>
      <c r="P73" s="6" t="str">
        <f t="shared" si="7"/>
        <v>LTI</v>
      </c>
      <c r="Q73" s="6" t="s">
        <v>2919</v>
      </c>
      <c r="R73" s="5" t="str">
        <f>INDEX(SAMRASS!$B:$B,MATCH(Q73,SAMRASS!$A:$A,0))</f>
        <v>Rerailing</v>
      </c>
      <c r="S73" s="1" t="s">
        <v>2433</v>
      </c>
      <c r="T73" s="1" t="s">
        <v>29</v>
      </c>
    </row>
    <row r="74" spans="1:20" x14ac:dyDescent="0.25">
      <c r="A74" s="1">
        <v>66</v>
      </c>
      <c r="B74" s="1">
        <v>2010</v>
      </c>
      <c r="C74" s="6" t="str">
        <f t="shared" si="4"/>
        <v>2010.066</v>
      </c>
      <c r="D74" s="12">
        <v>0</v>
      </c>
      <c r="E74" s="12" t="s">
        <v>3081</v>
      </c>
      <c r="F74" s="12">
        <v>0</v>
      </c>
      <c r="G74" s="12" t="s">
        <v>3081</v>
      </c>
      <c r="H74" s="12">
        <v>0</v>
      </c>
      <c r="I74" s="12" t="s">
        <v>3081</v>
      </c>
      <c r="J74" s="12" t="s">
        <v>3081</v>
      </c>
      <c r="K74" s="12" t="s">
        <v>3081</v>
      </c>
      <c r="L74" s="1">
        <v>0</v>
      </c>
      <c r="M74" s="6" t="str">
        <f t="shared" si="5"/>
        <v/>
      </c>
      <c r="N74" s="1">
        <v>1</v>
      </c>
      <c r="O74" s="6" t="str">
        <f t="shared" si="6"/>
        <v>LTI</v>
      </c>
      <c r="P74" s="6" t="str">
        <f t="shared" si="7"/>
        <v>LTI</v>
      </c>
      <c r="Q74" s="6" t="s">
        <v>1755</v>
      </c>
      <c r="R74" s="5" t="str">
        <f>INDEX(SAMRASS!$B:$B,MATCH(Q74,SAMRASS!$A:$A,0))</f>
        <v>Hand tramming</v>
      </c>
      <c r="S74" s="1" t="s">
        <v>26</v>
      </c>
      <c r="T74" s="1" t="s">
        <v>1571</v>
      </c>
    </row>
    <row r="75" spans="1:20" x14ac:dyDescent="0.25">
      <c r="A75" s="1">
        <v>67</v>
      </c>
      <c r="B75" s="1">
        <v>2010</v>
      </c>
      <c r="C75" s="6" t="str">
        <f t="shared" si="4"/>
        <v>2010.067</v>
      </c>
      <c r="D75" s="12">
        <v>0</v>
      </c>
      <c r="E75" s="12" t="s">
        <v>3081</v>
      </c>
      <c r="F75" s="12">
        <v>0</v>
      </c>
      <c r="G75" s="12" t="s">
        <v>3081</v>
      </c>
      <c r="H75" s="12">
        <v>0</v>
      </c>
      <c r="I75" s="12" t="s">
        <v>3081</v>
      </c>
      <c r="J75" s="12" t="s">
        <v>3081</v>
      </c>
      <c r="K75" s="12" t="s">
        <v>3081</v>
      </c>
      <c r="L75" s="1">
        <v>0</v>
      </c>
      <c r="M75" s="6" t="str">
        <f t="shared" si="5"/>
        <v/>
      </c>
      <c r="N75" s="1">
        <v>1</v>
      </c>
      <c r="O75" s="6" t="str">
        <f t="shared" si="6"/>
        <v>LTI</v>
      </c>
      <c r="P75" s="6" t="str">
        <f t="shared" si="7"/>
        <v>LTI</v>
      </c>
      <c r="Q75" s="6" t="s">
        <v>1248</v>
      </c>
      <c r="R75" s="5" t="str">
        <f>INDEX(SAMRASS!$B:$B,MATCH(Q75,SAMRASS!$A:$A,0))</f>
        <v>Rocker arm shovel (boesman)</v>
      </c>
      <c r="S75" s="1" t="s">
        <v>1699</v>
      </c>
      <c r="T75" s="1" t="s">
        <v>2841</v>
      </c>
    </row>
    <row r="76" spans="1:20" x14ac:dyDescent="0.25">
      <c r="A76" s="1">
        <v>68</v>
      </c>
      <c r="B76" s="1">
        <v>2010</v>
      </c>
      <c r="C76" s="6" t="str">
        <f t="shared" si="4"/>
        <v>2010.068</v>
      </c>
      <c r="D76" s="12">
        <v>0</v>
      </c>
      <c r="E76" s="12" t="s">
        <v>3081</v>
      </c>
      <c r="F76" s="12">
        <v>0</v>
      </c>
      <c r="G76" s="12" t="s">
        <v>3081</v>
      </c>
      <c r="H76" s="12">
        <v>0</v>
      </c>
      <c r="I76" s="12" t="s">
        <v>3081</v>
      </c>
      <c r="J76" s="12" t="s">
        <v>3081</v>
      </c>
      <c r="K76" s="12" t="s">
        <v>3081</v>
      </c>
      <c r="L76" s="1">
        <v>0</v>
      </c>
      <c r="M76" s="6" t="str">
        <f t="shared" si="5"/>
        <v/>
      </c>
      <c r="N76" s="1">
        <v>1</v>
      </c>
      <c r="O76" s="6" t="str">
        <f t="shared" si="6"/>
        <v>LTI</v>
      </c>
      <c r="P76" s="6" t="str">
        <f t="shared" si="7"/>
        <v>LTI</v>
      </c>
      <c r="Q76" s="6" t="s">
        <v>848</v>
      </c>
      <c r="R76" s="5" t="str">
        <f>INDEX(SAMRASS!$B:$B,MATCH(Q76,SAMRASS!$A:$A,0))</f>
        <v>Face scraper</v>
      </c>
      <c r="S76" s="1" t="s">
        <v>2432</v>
      </c>
      <c r="T76" s="1" t="s">
        <v>2752</v>
      </c>
    </row>
    <row r="77" spans="1:20" x14ac:dyDescent="0.25">
      <c r="A77" s="1">
        <v>69</v>
      </c>
      <c r="B77" s="1">
        <v>2010</v>
      </c>
      <c r="C77" s="6" t="str">
        <f t="shared" si="4"/>
        <v>2010.069</v>
      </c>
      <c r="D77" s="12">
        <v>0</v>
      </c>
      <c r="E77" s="12" t="s">
        <v>3081</v>
      </c>
      <c r="F77" s="12">
        <v>0</v>
      </c>
      <c r="G77" s="12" t="s">
        <v>3081</v>
      </c>
      <c r="H77" s="12">
        <v>0</v>
      </c>
      <c r="I77" s="12" t="s">
        <v>3081</v>
      </c>
      <c r="J77" s="12" t="s">
        <v>3081</v>
      </c>
      <c r="K77" s="12" t="s">
        <v>3081</v>
      </c>
      <c r="L77" s="1">
        <v>0</v>
      </c>
      <c r="M77" s="6" t="str">
        <f t="shared" si="5"/>
        <v/>
      </c>
      <c r="N77" s="1">
        <v>1</v>
      </c>
      <c r="O77" s="6" t="str">
        <f t="shared" si="6"/>
        <v>LTI</v>
      </c>
      <c r="P77" s="6" t="str">
        <f t="shared" si="7"/>
        <v>LTI</v>
      </c>
      <c r="Q77" s="6" t="s">
        <v>2918</v>
      </c>
      <c r="R77" s="5" t="str">
        <f>INDEX(SAMRASS!$B:$B,MATCH(Q77,SAMRASS!$A:$A,0))</f>
        <v>Other (specify)</v>
      </c>
      <c r="S77" s="1" t="s">
        <v>1500</v>
      </c>
      <c r="T77" s="1" t="s">
        <v>1482</v>
      </c>
    </row>
    <row r="78" spans="1:20" x14ac:dyDescent="0.25">
      <c r="A78" s="1">
        <v>70</v>
      </c>
      <c r="B78" s="1">
        <v>2010</v>
      </c>
      <c r="C78" s="6" t="str">
        <f t="shared" si="4"/>
        <v>2010.070</v>
      </c>
      <c r="D78" s="12">
        <v>0</v>
      </c>
      <c r="E78" s="12" t="s">
        <v>3081</v>
      </c>
      <c r="F78" s="12">
        <v>0</v>
      </c>
      <c r="G78" s="12" t="s">
        <v>3081</v>
      </c>
      <c r="H78" s="12">
        <v>0</v>
      </c>
      <c r="I78" s="12" t="s">
        <v>3081</v>
      </c>
      <c r="J78" s="12" t="s">
        <v>3081</v>
      </c>
      <c r="K78" s="12" t="s">
        <v>3081</v>
      </c>
      <c r="L78" s="1">
        <v>0</v>
      </c>
      <c r="M78" s="6" t="str">
        <f t="shared" si="5"/>
        <v/>
      </c>
      <c r="N78" s="1">
        <v>1</v>
      </c>
      <c r="O78" s="6" t="str">
        <f t="shared" si="6"/>
        <v>LTI</v>
      </c>
      <c r="P78" s="6" t="str">
        <f t="shared" si="7"/>
        <v>LTI</v>
      </c>
      <c r="Q78" s="6" t="s">
        <v>1758</v>
      </c>
      <c r="R78" s="5" t="str">
        <f>INDEX(SAMRASS!$B:$B,MATCH(Q78,SAMRASS!$A:$A,0))</f>
        <v>Mono-rope installation</v>
      </c>
      <c r="S78" s="1" t="s">
        <v>1423</v>
      </c>
      <c r="T78" s="1" t="s">
        <v>1026</v>
      </c>
    </row>
    <row r="79" spans="1:20" x14ac:dyDescent="0.25">
      <c r="A79" s="1">
        <v>71</v>
      </c>
      <c r="B79" s="1">
        <v>2010</v>
      </c>
      <c r="C79" s="6" t="str">
        <f t="shared" si="4"/>
        <v>2010.071</v>
      </c>
      <c r="D79" s="12">
        <v>0</v>
      </c>
      <c r="E79" s="12" t="s">
        <v>3081</v>
      </c>
      <c r="F79" s="12">
        <v>0</v>
      </c>
      <c r="G79" s="12" t="s">
        <v>3081</v>
      </c>
      <c r="H79" s="12">
        <v>0</v>
      </c>
      <c r="I79" s="12" t="s">
        <v>3081</v>
      </c>
      <c r="J79" s="12" t="s">
        <v>3081</v>
      </c>
      <c r="K79" s="12" t="s">
        <v>3081</v>
      </c>
      <c r="L79" s="1">
        <v>0</v>
      </c>
      <c r="M79" s="6" t="str">
        <f t="shared" si="5"/>
        <v/>
      </c>
      <c r="N79" s="1">
        <v>1</v>
      </c>
      <c r="O79" s="6" t="str">
        <f t="shared" si="6"/>
        <v>LTI</v>
      </c>
      <c r="P79" s="6" t="str">
        <f t="shared" si="7"/>
        <v>LTI</v>
      </c>
      <c r="Q79" s="6" t="s">
        <v>2924</v>
      </c>
      <c r="R79" s="5" t="str">
        <f>INDEX(SAMRASS!$B:$B,MATCH(Q79,SAMRASS!$A:$A,0))</f>
        <v>Coupling/uncoupling</v>
      </c>
      <c r="S79" s="1" t="s">
        <v>674</v>
      </c>
      <c r="T79" s="1" t="s">
        <v>1077</v>
      </c>
    </row>
    <row r="80" spans="1:20" x14ac:dyDescent="0.25">
      <c r="A80" s="1">
        <v>72</v>
      </c>
      <c r="B80" s="1">
        <v>2010</v>
      </c>
      <c r="C80" s="6" t="str">
        <f t="shared" si="4"/>
        <v>2010.072</v>
      </c>
      <c r="D80" s="12">
        <v>0</v>
      </c>
      <c r="E80" s="12" t="s">
        <v>3081</v>
      </c>
      <c r="F80" s="12">
        <v>0</v>
      </c>
      <c r="G80" s="12" t="s">
        <v>3081</v>
      </c>
      <c r="H80" s="12">
        <v>0</v>
      </c>
      <c r="I80" s="12" t="s">
        <v>3081</v>
      </c>
      <c r="J80" s="12" t="s">
        <v>3081</v>
      </c>
      <c r="K80" s="12" t="s">
        <v>3081</v>
      </c>
      <c r="L80" s="1">
        <v>0</v>
      </c>
      <c r="M80" s="6" t="str">
        <f t="shared" si="5"/>
        <v/>
      </c>
      <c r="N80" s="1">
        <v>1</v>
      </c>
      <c r="O80" s="6" t="str">
        <f t="shared" si="6"/>
        <v>LTI</v>
      </c>
      <c r="P80" s="6" t="str">
        <f t="shared" si="7"/>
        <v>LTI</v>
      </c>
      <c r="Q80" s="6" t="s">
        <v>2924</v>
      </c>
      <c r="R80" s="5" t="str">
        <f>INDEX(SAMRASS!$B:$B,MATCH(Q80,SAMRASS!$A:$A,0))</f>
        <v>Coupling/uncoupling</v>
      </c>
      <c r="S80" s="1" t="s">
        <v>674</v>
      </c>
      <c r="T80" s="1" t="s">
        <v>664</v>
      </c>
    </row>
    <row r="81" spans="1:20" x14ac:dyDescent="0.25">
      <c r="A81" s="1">
        <v>73</v>
      </c>
      <c r="B81" s="1">
        <v>2010</v>
      </c>
      <c r="C81" s="6" t="str">
        <f t="shared" si="4"/>
        <v>2010.073</v>
      </c>
      <c r="D81" s="12">
        <v>0</v>
      </c>
      <c r="E81" s="12" t="s">
        <v>3081</v>
      </c>
      <c r="F81" s="12" t="s">
        <v>731</v>
      </c>
      <c r="G81" s="12" t="s">
        <v>3081</v>
      </c>
      <c r="H81" s="12" t="s">
        <v>3066</v>
      </c>
      <c r="I81" s="12" t="s">
        <v>3081</v>
      </c>
      <c r="J81" s="12" t="s">
        <v>3081</v>
      </c>
      <c r="K81" s="12" t="s">
        <v>3081</v>
      </c>
      <c r="L81" s="1">
        <v>0</v>
      </c>
      <c r="M81" s="6" t="str">
        <f t="shared" si="5"/>
        <v/>
      </c>
      <c r="N81" s="1">
        <v>1</v>
      </c>
      <c r="O81" s="6" t="str">
        <f t="shared" si="6"/>
        <v>LTI</v>
      </c>
      <c r="P81" s="6" t="str">
        <f t="shared" si="7"/>
        <v>LTI</v>
      </c>
      <c r="Q81" s="6" t="s">
        <v>2906</v>
      </c>
      <c r="R81" s="5" t="str">
        <f>INDEX(SAMRASS!$B:$B,MATCH(Q81,SAMRASS!$A:$A,0))</f>
        <v>LHD Unit</v>
      </c>
      <c r="S81" s="1" t="s">
        <v>572</v>
      </c>
      <c r="T81" s="1" t="s">
        <v>2136</v>
      </c>
    </row>
    <row r="82" spans="1:20" x14ac:dyDescent="0.25">
      <c r="A82" s="1">
        <v>74</v>
      </c>
      <c r="B82" s="1">
        <v>2010</v>
      </c>
      <c r="C82" s="6" t="str">
        <f t="shared" si="4"/>
        <v>2010.074</v>
      </c>
      <c r="D82" s="12">
        <v>0</v>
      </c>
      <c r="E82" s="12" t="s">
        <v>3081</v>
      </c>
      <c r="F82" s="12">
        <v>0</v>
      </c>
      <c r="G82" s="12" t="s">
        <v>3081</v>
      </c>
      <c r="H82" s="12">
        <v>0</v>
      </c>
      <c r="I82" s="12" t="s">
        <v>3081</v>
      </c>
      <c r="J82" s="12" t="s">
        <v>3081</v>
      </c>
      <c r="K82" s="12" t="s">
        <v>3081</v>
      </c>
      <c r="L82" s="1">
        <v>0</v>
      </c>
      <c r="M82" s="6" t="str">
        <f t="shared" si="5"/>
        <v/>
      </c>
      <c r="N82" s="1">
        <v>1</v>
      </c>
      <c r="O82" s="6" t="str">
        <f t="shared" si="6"/>
        <v>LTI</v>
      </c>
      <c r="P82" s="6" t="str">
        <f t="shared" si="7"/>
        <v>LTI</v>
      </c>
      <c r="Q82" s="6" t="s">
        <v>707</v>
      </c>
      <c r="R82" s="5" t="str">
        <f>INDEX(SAMRASS!$B:$B,MATCH(Q82,SAMRASS!$A:$A,0))</f>
        <v>Hopper</v>
      </c>
      <c r="S82" s="1" t="s">
        <v>2486</v>
      </c>
      <c r="T82" s="1" t="s">
        <v>872</v>
      </c>
    </row>
    <row r="83" spans="1:20" x14ac:dyDescent="0.25">
      <c r="A83" s="1">
        <v>75</v>
      </c>
      <c r="B83" s="1">
        <v>2010</v>
      </c>
      <c r="C83" s="6" t="str">
        <f t="shared" si="4"/>
        <v>2010.075</v>
      </c>
      <c r="D83" s="12">
        <v>0</v>
      </c>
      <c r="E83" s="12" t="s">
        <v>3081</v>
      </c>
      <c r="F83" s="12">
        <v>0</v>
      </c>
      <c r="G83" s="12" t="s">
        <v>3081</v>
      </c>
      <c r="H83" s="12">
        <v>0</v>
      </c>
      <c r="I83" s="12" t="s">
        <v>3081</v>
      </c>
      <c r="J83" s="12" t="s">
        <v>3081</v>
      </c>
      <c r="K83" s="12" t="s">
        <v>3081</v>
      </c>
      <c r="L83" s="1">
        <v>0</v>
      </c>
      <c r="M83" s="6" t="str">
        <f t="shared" si="5"/>
        <v/>
      </c>
      <c r="N83" s="1">
        <v>1</v>
      </c>
      <c r="O83" s="6" t="str">
        <f t="shared" si="6"/>
        <v>LTI</v>
      </c>
      <c r="P83" s="6" t="str">
        <f t="shared" si="7"/>
        <v>LTI</v>
      </c>
      <c r="Q83" s="6" t="s">
        <v>2919</v>
      </c>
      <c r="R83" s="5" t="str">
        <f>INDEX(SAMRASS!$B:$B,MATCH(Q83,SAMRASS!$A:$A,0))</f>
        <v>Rerailing</v>
      </c>
      <c r="S83" s="1" t="s">
        <v>2433</v>
      </c>
      <c r="T83" s="1" t="s">
        <v>2648</v>
      </c>
    </row>
    <row r="84" spans="1:20" x14ac:dyDescent="0.25">
      <c r="A84" s="1">
        <v>76</v>
      </c>
      <c r="B84" s="1">
        <v>2010</v>
      </c>
      <c r="C84" s="6" t="str">
        <f t="shared" si="4"/>
        <v>2010.076</v>
      </c>
      <c r="D84" s="12">
        <v>0</v>
      </c>
      <c r="E84" s="12" t="s">
        <v>3081</v>
      </c>
      <c r="F84" s="12">
        <v>0</v>
      </c>
      <c r="G84" s="12" t="s">
        <v>3081</v>
      </c>
      <c r="H84" s="12">
        <v>0</v>
      </c>
      <c r="I84" s="12" t="s">
        <v>3081</v>
      </c>
      <c r="J84" s="12" t="s">
        <v>3081</v>
      </c>
      <c r="K84" s="12" t="s">
        <v>3081</v>
      </c>
      <c r="L84" s="1">
        <v>0</v>
      </c>
      <c r="M84" s="6" t="str">
        <f t="shared" si="5"/>
        <v/>
      </c>
      <c r="N84" s="1">
        <v>1</v>
      </c>
      <c r="O84" s="6" t="str">
        <f t="shared" si="6"/>
        <v>LTI</v>
      </c>
      <c r="P84" s="6" t="str">
        <f t="shared" si="7"/>
        <v>LTI</v>
      </c>
      <c r="Q84" s="6" t="s">
        <v>2924</v>
      </c>
      <c r="R84" s="5" t="str">
        <f>INDEX(SAMRASS!$B:$B,MATCH(Q84,SAMRASS!$A:$A,0))</f>
        <v>Coupling/uncoupling</v>
      </c>
      <c r="S84" s="1" t="s">
        <v>674</v>
      </c>
      <c r="T84" s="1" t="s">
        <v>2000</v>
      </c>
    </row>
    <row r="85" spans="1:20" x14ac:dyDescent="0.25">
      <c r="A85" s="1">
        <v>77</v>
      </c>
      <c r="B85" s="1">
        <v>2010</v>
      </c>
      <c r="C85" s="6" t="str">
        <f t="shared" si="4"/>
        <v>2010.077</v>
      </c>
      <c r="D85" s="12" t="s">
        <v>880</v>
      </c>
      <c r="E85" s="12" t="s">
        <v>3079</v>
      </c>
      <c r="F85" s="12">
        <v>0</v>
      </c>
      <c r="G85" s="12" t="s">
        <v>3081</v>
      </c>
      <c r="H85" s="12">
        <v>0</v>
      </c>
      <c r="I85" s="12" t="s">
        <v>3081</v>
      </c>
      <c r="J85" s="12" t="s">
        <v>3081</v>
      </c>
      <c r="K85" s="12" t="s">
        <v>3081</v>
      </c>
      <c r="L85" s="1">
        <v>0</v>
      </c>
      <c r="M85" s="6" t="str">
        <f t="shared" si="5"/>
        <v/>
      </c>
      <c r="N85" s="1">
        <v>1</v>
      </c>
      <c r="O85" s="6" t="str">
        <f t="shared" si="6"/>
        <v>LTI</v>
      </c>
      <c r="P85" s="6" t="str">
        <f t="shared" si="7"/>
        <v>LTI</v>
      </c>
      <c r="Q85" s="6" t="s">
        <v>540</v>
      </c>
      <c r="R85" s="5" t="str">
        <f>INDEX(SAMRASS!$B:$B,MATCH(Q85,SAMRASS!$A:$A,0))</f>
        <v>100-199 ton Haultruck</v>
      </c>
      <c r="S85" s="1" t="s">
        <v>1498</v>
      </c>
      <c r="T85" s="1" t="s">
        <v>825</v>
      </c>
    </row>
    <row r="86" spans="1:20" x14ac:dyDescent="0.25">
      <c r="A86" s="1">
        <v>78</v>
      </c>
      <c r="B86" s="1">
        <v>2010</v>
      </c>
      <c r="C86" s="6" t="str">
        <f t="shared" si="4"/>
        <v>2010.078</v>
      </c>
      <c r="D86" s="12">
        <v>0</v>
      </c>
      <c r="E86" s="12" t="s">
        <v>3081</v>
      </c>
      <c r="F86" s="12">
        <v>0</v>
      </c>
      <c r="G86" s="12" t="s">
        <v>3081</v>
      </c>
      <c r="H86" s="12">
        <v>0</v>
      </c>
      <c r="I86" s="12" t="s">
        <v>3081</v>
      </c>
      <c r="J86" s="12" t="s">
        <v>3081</v>
      </c>
      <c r="K86" s="12" t="s">
        <v>3081</v>
      </c>
      <c r="L86" s="1">
        <v>0</v>
      </c>
      <c r="M86" s="6" t="str">
        <f t="shared" si="5"/>
        <v/>
      </c>
      <c r="N86" s="1">
        <v>1</v>
      </c>
      <c r="O86" s="6" t="str">
        <f t="shared" si="6"/>
        <v>LTI</v>
      </c>
      <c r="P86" s="6" t="str">
        <f t="shared" si="7"/>
        <v>LTI</v>
      </c>
      <c r="Q86" s="6" t="s">
        <v>2924</v>
      </c>
      <c r="R86" s="5" t="str">
        <f>INDEX(SAMRASS!$B:$B,MATCH(Q86,SAMRASS!$A:$A,0))</f>
        <v>Coupling/uncoupling</v>
      </c>
      <c r="S86" s="1" t="s">
        <v>674</v>
      </c>
      <c r="T86" s="1" t="s">
        <v>1686</v>
      </c>
    </row>
    <row r="87" spans="1:20" x14ac:dyDescent="0.25">
      <c r="A87" s="1">
        <v>79</v>
      </c>
      <c r="B87" s="1">
        <v>2010</v>
      </c>
      <c r="C87" s="6" t="str">
        <f t="shared" si="4"/>
        <v>2010.079</v>
      </c>
      <c r="D87" s="12">
        <v>0</v>
      </c>
      <c r="E87" s="12" t="s">
        <v>3081</v>
      </c>
      <c r="F87" s="12">
        <v>0</v>
      </c>
      <c r="G87" s="12" t="s">
        <v>3081</v>
      </c>
      <c r="H87" s="12">
        <v>0</v>
      </c>
      <c r="I87" s="12" t="s">
        <v>3081</v>
      </c>
      <c r="J87" s="12" t="s">
        <v>3081</v>
      </c>
      <c r="K87" s="12" t="s">
        <v>3081</v>
      </c>
      <c r="L87" s="1">
        <v>0</v>
      </c>
      <c r="M87" s="6" t="str">
        <f t="shared" si="5"/>
        <v/>
      </c>
      <c r="N87" s="1">
        <v>1</v>
      </c>
      <c r="O87" s="6" t="str">
        <f t="shared" si="6"/>
        <v>LTI</v>
      </c>
      <c r="P87" s="6" t="str">
        <f t="shared" si="7"/>
        <v>LTI</v>
      </c>
      <c r="Q87" s="6" t="s">
        <v>2924</v>
      </c>
      <c r="R87" s="5" t="str">
        <f>INDEX(SAMRASS!$B:$B,MATCH(Q87,SAMRASS!$A:$A,0))</f>
        <v>Coupling/uncoupling</v>
      </c>
      <c r="S87" s="1" t="s">
        <v>674</v>
      </c>
      <c r="T87" s="1" t="s">
        <v>1739</v>
      </c>
    </row>
    <row r="88" spans="1:20" x14ac:dyDescent="0.25">
      <c r="A88" s="1">
        <v>80</v>
      </c>
      <c r="B88" s="1">
        <v>2010</v>
      </c>
      <c r="C88" s="6" t="str">
        <f t="shared" si="4"/>
        <v>2010.080</v>
      </c>
      <c r="D88" s="12">
        <v>0</v>
      </c>
      <c r="E88" s="12" t="s">
        <v>3081</v>
      </c>
      <c r="F88" s="12">
        <v>0</v>
      </c>
      <c r="G88" s="12" t="s">
        <v>3081</v>
      </c>
      <c r="H88" s="12">
        <v>0</v>
      </c>
      <c r="I88" s="12" t="s">
        <v>3081</v>
      </c>
      <c r="J88" s="12" t="s">
        <v>3081</v>
      </c>
      <c r="K88" s="12" t="s">
        <v>3081</v>
      </c>
      <c r="L88" s="1">
        <v>0</v>
      </c>
      <c r="M88" s="6" t="str">
        <f t="shared" si="5"/>
        <v/>
      </c>
      <c r="N88" s="1">
        <v>1</v>
      </c>
      <c r="O88" s="6" t="str">
        <f t="shared" si="6"/>
        <v>LTI</v>
      </c>
      <c r="P88" s="6" t="str">
        <f t="shared" si="7"/>
        <v>LTI</v>
      </c>
      <c r="Q88" s="6" t="s">
        <v>2924</v>
      </c>
      <c r="R88" s="5" t="str">
        <f>INDEX(SAMRASS!$B:$B,MATCH(Q88,SAMRASS!$A:$A,0))</f>
        <v>Coupling/uncoupling</v>
      </c>
      <c r="S88" s="1" t="s">
        <v>674</v>
      </c>
      <c r="T88" s="1" t="s">
        <v>1047</v>
      </c>
    </row>
    <row r="89" spans="1:20" x14ac:dyDescent="0.25">
      <c r="A89" s="1">
        <v>81</v>
      </c>
      <c r="B89" s="1">
        <v>2010</v>
      </c>
      <c r="C89" s="6" t="str">
        <f t="shared" si="4"/>
        <v>2010.081</v>
      </c>
      <c r="D89" s="12">
        <v>0</v>
      </c>
      <c r="E89" s="12" t="s">
        <v>3081</v>
      </c>
      <c r="F89" s="12" t="s">
        <v>731</v>
      </c>
      <c r="G89" s="12" t="s">
        <v>3081</v>
      </c>
      <c r="H89" s="12">
        <v>0</v>
      </c>
      <c r="I89" s="12" t="s">
        <v>3081</v>
      </c>
      <c r="J89" s="12" t="s">
        <v>3081</v>
      </c>
      <c r="K89" s="12" t="s">
        <v>3081</v>
      </c>
      <c r="L89" s="1">
        <v>1</v>
      </c>
      <c r="M89" s="6" t="str">
        <f t="shared" si="5"/>
        <v>SFI</v>
      </c>
      <c r="N89" s="1">
        <v>0</v>
      </c>
      <c r="O89" s="6" t="str">
        <f t="shared" si="6"/>
        <v/>
      </c>
      <c r="P89" s="6" t="str">
        <f t="shared" si="7"/>
        <v>SFI</v>
      </c>
      <c r="Q89" s="6" t="s">
        <v>10</v>
      </c>
      <c r="R89" s="5" t="str">
        <f>INDEX(SAMRASS!$B:$B,MATCH(Q89,SAMRASS!$A:$A,0))</f>
        <v>Diesel Locomotive</v>
      </c>
      <c r="S89" s="10" t="s">
        <v>9</v>
      </c>
      <c r="T89" s="1" t="s">
        <v>1237</v>
      </c>
    </row>
    <row r="90" spans="1:20" x14ac:dyDescent="0.25">
      <c r="A90" s="1">
        <v>82</v>
      </c>
      <c r="B90" s="1">
        <v>2010</v>
      </c>
      <c r="C90" s="6" t="str">
        <f t="shared" si="4"/>
        <v>2010.082</v>
      </c>
      <c r="D90" s="12">
        <v>0</v>
      </c>
      <c r="E90" s="12" t="s">
        <v>3081</v>
      </c>
      <c r="F90" s="12">
        <v>0</v>
      </c>
      <c r="G90" s="12" t="s">
        <v>3081</v>
      </c>
      <c r="H90" s="12">
        <v>0</v>
      </c>
      <c r="I90" s="12" t="s">
        <v>3081</v>
      </c>
      <c r="J90" s="12" t="s">
        <v>3081</v>
      </c>
      <c r="K90" s="12" t="s">
        <v>3081</v>
      </c>
      <c r="L90" s="1">
        <v>1</v>
      </c>
      <c r="M90" s="6" t="str">
        <f t="shared" si="5"/>
        <v>SFI</v>
      </c>
      <c r="N90" s="1">
        <v>0</v>
      </c>
      <c r="O90" s="6" t="str">
        <f t="shared" si="6"/>
        <v/>
      </c>
      <c r="P90" s="6" t="str">
        <f t="shared" si="7"/>
        <v>SFI</v>
      </c>
      <c r="Q90" s="6" t="s">
        <v>727</v>
      </c>
      <c r="R90" s="5" t="str">
        <f>INDEX(SAMRASS!$B:$B,MATCH(Q90,SAMRASS!$A:$A,0))</f>
        <v>Battery</v>
      </c>
      <c r="S90" s="1" t="s">
        <v>939</v>
      </c>
      <c r="T90" s="1" t="s">
        <v>475</v>
      </c>
    </row>
    <row r="91" spans="1:20" x14ac:dyDescent="0.25">
      <c r="A91" s="1">
        <v>83</v>
      </c>
      <c r="B91" s="1">
        <v>2010</v>
      </c>
      <c r="C91" s="6" t="str">
        <f t="shared" si="4"/>
        <v>2010.083</v>
      </c>
      <c r="D91" s="12">
        <v>0</v>
      </c>
      <c r="E91" s="12" t="s">
        <v>3081</v>
      </c>
      <c r="F91" s="12">
        <v>0</v>
      </c>
      <c r="G91" s="12" t="s">
        <v>3081</v>
      </c>
      <c r="H91" s="12">
        <v>0</v>
      </c>
      <c r="I91" s="12" t="s">
        <v>3081</v>
      </c>
      <c r="J91" s="12" t="s">
        <v>3081</v>
      </c>
      <c r="K91" s="12" t="s">
        <v>3081</v>
      </c>
      <c r="L91" s="1">
        <v>0</v>
      </c>
      <c r="M91" s="6" t="str">
        <f t="shared" si="5"/>
        <v/>
      </c>
      <c r="N91" s="1">
        <v>1</v>
      </c>
      <c r="O91" s="6" t="str">
        <f t="shared" si="6"/>
        <v>LTI</v>
      </c>
      <c r="P91" s="6" t="str">
        <f t="shared" si="7"/>
        <v>LTI</v>
      </c>
      <c r="Q91" s="6" t="s">
        <v>2924</v>
      </c>
      <c r="R91" s="5" t="str">
        <f>INDEX(SAMRASS!$B:$B,MATCH(Q91,SAMRASS!$A:$A,0))</f>
        <v>Coupling/uncoupling</v>
      </c>
      <c r="S91" s="1" t="s">
        <v>674</v>
      </c>
      <c r="T91" s="1" t="s">
        <v>1521</v>
      </c>
    </row>
    <row r="92" spans="1:20" x14ac:dyDescent="0.25">
      <c r="A92" s="1">
        <v>84</v>
      </c>
      <c r="B92" s="1">
        <v>2010</v>
      </c>
      <c r="C92" s="6" t="str">
        <f t="shared" si="4"/>
        <v>2010.084</v>
      </c>
      <c r="D92" s="12">
        <v>0</v>
      </c>
      <c r="E92" s="12" t="s">
        <v>3081</v>
      </c>
      <c r="F92" s="12">
        <v>0</v>
      </c>
      <c r="G92" s="12" t="s">
        <v>3081</v>
      </c>
      <c r="H92" s="12">
        <v>0</v>
      </c>
      <c r="I92" s="12" t="s">
        <v>3081</v>
      </c>
      <c r="J92" s="12" t="s">
        <v>3081</v>
      </c>
      <c r="K92" s="12" t="s">
        <v>3081</v>
      </c>
      <c r="L92" s="1">
        <v>0</v>
      </c>
      <c r="M92" s="6" t="str">
        <f t="shared" si="5"/>
        <v/>
      </c>
      <c r="N92" s="1">
        <v>1</v>
      </c>
      <c r="O92" s="6" t="str">
        <f t="shared" si="6"/>
        <v>LTI</v>
      </c>
      <c r="P92" s="6" t="str">
        <f t="shared" si="7"/>
        <v>LTI</v>
      </c>
      <c r="Q92" s="6" t="s">
        <v>849</v>
      </c>
      <c r="R92" s="5" t="str">
        <f>INDEX(SAMRASS!$B:$B,MATCH(Q92,SAMRASS!$A:$A,0))</f>
        <v>Other</v>
      </c>
      <c r="S92" s="1" t="s">
        <v>2563</v>
      </c>
      <c r="T92" s="1" t="s">
        <v>1316</v>
      </c>
    </row>
    <row r="93" spans="1:20" x14ac:dyDescent="0.25">
      <c r="A93" s="1">
        <v>85</v>
      </c>
      <c r="B93" s="1">
        <v>2010</v>
      </c>
      <c r="C93" s="6" t="str">
        <f t="shared" si="4"/>
        <v>2010.085</v>
      </c>
      <c r="D93" s="12">
        <v>0</v>
      </c>
      <c r="E93" s="12" t="s">
        <v>3081</v>
      </c>
      <c r="F93" s="12">
        <v>0</v>
      </c>
      <c r="G93" s="12" t="s">
        <v>3081</v>
      </c>
      <c r="H93" s="12">
        <v>0</v>
      </c>
      <c r="I93" s="12" t="s">
        <v>3081</v>
      </c>
      <c r="J93" s="12" t="s">
        <v>3081</v>
      </c>
      <c r="K93" s="12" t="s">
        <v>3081</v>
      </c>
      <c r="L93" s="1">
        <v>0</v>
      </c>
      <c r="M93" s="6" t="str">
        <f t="shared" si="5"/>
        <v/>
      </c>
      <c r="N93" s="1">
        <v>1</v>
      </c>
      <c r="O93" s="6" t="str">
        <f t="shared" si="6"/>
        <v>LTI</v>
      </c>
      <c r="P93" s="6" t="str">
        <f t="shared" si="7"/>
        <v>LTI</v>
      </c>
      <c r="Q93" s="6" t="s">
        <v>2924</v>
      </c>
      <c r="R93" s="5" t="str">
        <f>INDEX(SAMRASS!$B:$B,MATCH(Q93,SAMRASS!$A:$A,0))</f>
        <v>Coupling/uncoupling</v>
      </c>
      <c r="S93" s="1" t="s">
        <v>674</v>
      </c>
      <c r="T93" s="1" t="s">
        <v>1317</v>
      </c>
    </row>
    <row r="94" spans="1:20" x14ac:dyDescent="0.25">
      <c r="A94" s="1">
        <v>86</v>
      </c>
      <c r="B94" s="1">
        <v>2010</v>
      </c>
      <c r="C94" s="6" t="str">
        <f t="shared" si="4"/>
        <v>2010.086</v>
      </c>
      <c r="D94" s="12">
        <v>0</v>
      </c>
      <c r="E94" s="12" t="s">
        <v>3081</v>
      </c>
      <c r="F94" s="12">
        <v>0</v>
      </c>
      <c r="G94" s="12" t="s">
        <v>3081</v>
      </c>
      <c r="H94" s="12">
        <v>0</v>
      </c>
      <c r="I94" s="12" t="s">
        <v>3081</v>
      </c>
      <c r="J94" s="12" t="s">
        <v>3081</v>
      </c>
      <c r="K94" s="12" t="s">
        <v>3081</v>
      </c>
      <c r="L94" s="1">
        <v>1</v>
      </c>
      <c r="M94" s="6" t="str">
        <f t="shared" si="5"/>
        <v>SFI</v>
      </c>
      <c r="N94" s="1">
        <v>0</v>
      </c>
      <c r="O94" s="6" t="str">
        <f t="shared" si="6"/>
        <v/>
      </c>
      <c r="P94" s="6" t="str">
        <f t="shared" si="7"/>
        <v>SFI</v>
      </c>
      <c r="Q94" s="6" t="s">
        <v>707</v>
      </c>
      <c r="R94" s="5" t="str">
        <f>INDEX(SAMRASS!$B:$B,MATCH(Q94,SAMRASS!$A:$A,0))</f>
        <v>Hopper</v>
      </c>
      <c r="S94" s="1" t="s">
        <v>2486</v>
      </c>
      <c r="T94" s="1" t="s">
        <v>2564</v>
      </c>
    </row>
    <row r="95" spans="1:20" x14ac:dyDescent="0.25">
      <c r="A95" s="1">
        <v>87</v>
      </c>
      <c r="B95" s="1">
        <v>2010</v>
      </c>
      <c r="C95" s="6" t="str">
        <f t="shared" si="4"/>
        <v>2010.087</v>
      </c>
      <c r="D95" s="12">
        <v>0</v>
      </c>
      <c r="E95" s="12" t="s">
        <v>3081</v>
      </c>
      <c r="F95" s="12">
        <v>0</v>
      </c>
      <c r="G95" s="12" t="s">
        <v>3081</v>
      </c>
      <c r="H95" s="12">
        <v>0</v>
      </c>
      <c r="I95" s="12" t="s">
        <v>3081</v>
      </c>
      <c r="J95" s="12" t="s">
        <v>3081</v>
      </c>
      <c r="K95" s="12" t="s">
        <v>3081</v>
      </c>
      <c r="L95" s="1">
        <v>0</v>
      </c>
      <c r="M95" s="6" t="str">
        <f t="shared" si="5"/>
        <v/>
      </c>
      <c r="N95" s="1">
        <v>1</v>
      </c>
      <c r="O95" s="6" t="str">
        <f t="shared" si="6"/>
        <v>LTI</v>
      </c>
      <c r="P95" s="6" t="str">
        <f t="shared" si="7"/>
        <v>LTI</v>
      </c>
      <c r="Q95" s="6" t="s">
        <v>848</v>
      </c>
      <c r="R95" s="5" t="str">
        <f>INDEX(SAMRASS!$B:$B,MATCH(Q95,SAMRASS!$A:$A,0))</f>
        <v>Face scraper</v>
      </c>
      <c r="S95" s="1" t="s">
        <v>2432</v>
      </c>
      <c r="T95" s="1" t="s">
        <v>2565</v>
      </c>
    </row>
    <row r="96" spans="1:20" x14ac:dyDescent="0.25">
      <c r="A96" s="1">
        <v>88</v>
      </c>
      <c r="B96" s="1">
        <v>2010</v>
      </c>
      <c r="C96" s="6" t="str">
        <f t="shared" si="4"/>
        <v>2010.088</v>
      </c>
      <c r="D96" s="12" t="s">
        <v>880</v>
      </c>
      <c r="E96" s="12" t="s">
        <v>3081</v>
      </c>
      <c r="F96" s="12">
        <v>0</v>
      </c>
      <c r="G96" s="12" t="s">
        <v>3081</v>
      </c>
      <c r="H96" s="12" t="s">
        <v>3066</v>
      </c>
      <c r="I96" s="12" t="s">
        <v>3081</v>
      </c>
      <c r="J96" s="12" t="s">
        <v>3081</v>
      </c>
      <c r="K96" s="12" t="s">
        <v>3081</v>
      </c>
      <c r="L96" s="1">
        <v>0</v>
      </c>
      <c r="M96" s="6" t="str">
        <f t="shared" si="5"/>
        <v/>
      </c>
      <c r="N96" s="1">
        <v>1</v>
      </c>
      <c r="O96" s="6" t="str">
        <f t="shared" si="6"/>
        <v>LTI</v>
      </c>
      <c r="P96" s="6" t="str">
        <f t="shared" si="7"/>
        <v>LTI</v>
      </c>
      <c r="Q96" s="6" t="s">
        <v>1333</v>
      </c>
      <c r="R96" s="5" t="str">
        <f>INDEX(SAMRASS!$B:$B,MATCH(Q96,SAMRASS!$A:$A,0))</f>
        <v>Forklift</v>
      </c>
      <c r="S96" s="1" t="s">
        <v>1202</v>
      </c>
      <c r="T96" s="1" t="s">
        <v>3002</v>
      </c>
    </row>
    <row r="97" spans="1:20" x14ac:dyDescent="0.25">
      <c r="A97" s="1">
        <v>89</v>
      </c>
      <c r="B97" s="1">
        <v>2010</v>
      </c>
      <c r="C97" s="6" t="str">
        <f t="shared" si="4"/>
        <v>2010.089</v>
      </c>
      <c r="D97" s="12">
        <v>0</v>
      </c>
      <c r="E97" s="12" t="s">
        <v>3081</v>
      </c>
      <c r="F97" s="12">
        <v>0</v>
      </c>
      <c r="G97" s="12" t="s">
        <v>3081</v>
      </c>
      <c r="H97" s="12">
        <v>0</v>
      </c>
      <c r="I97" s="12" t="s">
        <v>3081</v>
      </c>
      <c r="J97" s="12" t="s">
        <v>3081</v>
      </c>
      <c r="K97" s="12" t="s">
        <v>3081</v>
      </c>
      <c r="L97" s="1">
        <v>0</v>
      </c>
      <c r="M97" s="6" t="str">
        <f t="shared" si="5"/>
        <v/>
      </c>
      <c r="N97" s="1">
        <v>1</v>
      </c>
      <c r="O97" s="6" t="str">
        <f t="shared" si="6"/>
        <v>LTI</v>
      </c>
      <c r="P97" s="6" t="str">
        <f t="shared" si="7"/>
        <v>LTI</v>
      </c>
      <c r="Q97" s="6" t="s">
        <v>707</v>
      </c>
      <c r="R97" s="5" t="str">
        <f>INDEX(SAMRASS!$B:$B,MATCH(Q97,SAMRASS!$A:$A,0))</f>
        <v>Hopper</v>
      </c>
      <c r="S97" s="1" t="s">
        <v>2486</v>
      </c>
      <c r="T97" s="1" t="s">
        <v>3003</v>
      </c>
    </row>
    <row r="98" spans="1:20" x14ac:dyDescent="0.25">
      <c r="A98" s="1">
        <v>90</v>
      </c>
      <c r="B98" s="1">
        <v>2010</v>
      </c>
      <c r="C98" s="6" t="str">
        <f t="shared" si="4"/>
        <v>2010.090</v>
      </c>
      <c r="D98" s="12">
        <v>0</v>
      </c>
      <c r="E98" s="12" t="s">
        <v>3081</v>
      </c>
      <c r="F98" s="12">
        <v>0</v>
      </c>
      <c r="G98" s="12" t="s">
        <v>3081</v>
      </c>
      <c r="H98" s="12">
        <v>0</v>
      </c>
      <c r="I98" s="12" t="s">
        <v>3081</v>
      </c>
      <c r="J98" s="12" t="s">
        <v>3081</v>
      </c>
      <c r="K98" s="12" t="s">
        <v>3081</v>
      </c>
      <c r="L98" s="1">
        <v>0</v>
      </c>
      <c r="M98" s="6" t="str">
        <f t="shared" si="5"/>
        <v/>
      </c>
      <c r="N98" s="1">
        <v>1</v>
      </c>
      <c r="O98" s="6" t="str">
        <f t="shared" si="6"/>
        <v>LTI</v>
      </c>
      <c r="P98" s="6" t="str">
        <f t="shared" si="7"/>
        <v>LTI</v>
      </c>
      <c r="Q98" s="6" t="s">
        <v>1758</v>
      </c>
      <c r="R98" s="5" t="str">
        <f>INDEX(SAMRASS!$B:$B,MATCH(Q98,SAMRASS!$A:$A,0))</f>
        <v>Mono-rope installation</v>
      </c>
      <c r="S98" s="1" t="s">
        <v>1423</v>
      </c>
      <c r="T98" s="1" t="s">
        <v>3004</v>
      </c>
    </row>
    <row r="99" spans="1:20" x14ac:dyDescent="0.25">
      <c r="A99" s="1">
        <v>91</v>
      </c>
      <c r="B99" s="1">
        <v>2010</v>
      </c>
      <c r="C99" s="6" t="str">
        <f t="shared" si="4"/>
        <v>2010.091</v>
      </c>
      <c r="D99" s="12">
        <v>0</v>
      </c>
      <c r="E99" s="12" t="s">
        <v>3081</v>
      </c>
      <c r="F99" s="12">
        <v>0</v>
      </c>
      <c r="G99" s="12" t="s">
        <v>3081</v>
      </c>
      <c r="H99" s="12">
        <v>0</v>
      </c>
      <c r="I99" s="12" t="s">
        <v>3081</v>
      </c>
      <c r="J99" s="12" t="s">
        <v>3081</v>
      </c>
      <c r="K99" s="12" t="s">
        <v>3081</v>
      </c>
      <c r="L99" s="1">
        <v>0</v>
      </c>
      <c r="M99" s="6" t="str">
        <f t="shared" si="5"/>
        <v/>
      </c>
      <c r="N99" s="1">
        <v>1</v>
      </c>
      <c r="O99" s="6" t="str">
        <f t="shared" si="6"/>
        <v>LTI</v>
      </c>
      <c r="P99" s="6" t="str">
        <f t="shared" si="7"/>
        <v>LTI</v>
      </c>
      <c r="Q99" s="6" t="s">
        <v>707</v>
      </c>
      <c r="R99" s="5" t="str">
        <f>INDEX(SAMRASS!$B:$B,MATCH(Q99,SAMRASS!$A:$A,0))</f>
        <v>Hopper</v>
      </c>
      <c r="S99" s="1" t="s">
        <v>2486</v>
      </c>
      <c r="T99" s="1" t="s">
        <v>3005</v>
      </c>
    </row>
    <row r="100" spans="1:20" x14ac:dyDescent="0.25">
      <c r="A100" s="1">
        <v>92</v>
      </c>
      <c r="B100" s="1">
        <v>2010</v>
      </c>
      <c r="C100" s="6" t="str">
        <f t="shared" si="4"/>
        <v>2010.092</v>
      </c>
      <c r="D100" s="12">
        <v>0</v>
      </c>
      <c r="E100" s="12" t="s">
        <v>3081</v>
      </c>
      <c r="F100" s="12">
        <v>0</v>
      </c>
      <c r="G100" s="12" t="s">
        <v>3081</v>
      </c>
      <c r="H100" s="12">
        <v>0</v>
      </c>
      <c r="I100" s="12" t="s">
        <v>3081</v>
      </c>
      <c r="J100" s="12" t="s">
        <v>3081</v>
      </c>
      <c r="K100" s="12" t="s">
        <v>3081</v>
      </c>
      <c r="L100" s="1">
        <v>0</v>
      </c>
      <c r="M100" s="6" t="str">
        <f t="shared" si="5"/>
        <v/>
      </c>
      <c r="N100" s="1">
        <v>1</v>
      </c>
      <c r="O100" s="6" t="str">
        <f t="shared" si="6"/>
        <v>LTI</v>
      </c>
      <c r="P100" s="6" t="str">
        <f t="shared" si="7"/>
        <v>LTI</v>
      </c>
      <c r="Q100" s="6" t="s">
        <v>1755</v>
      </c>
      <c r="R100" s="5" t="str">
        <f>INDEX(SAMRASS!$B:$B,MATCH(Q100,SAMRASS!$A:$A,0))</f>
        <v>Hand tramming</v>
      </c>
      <c r="S100" s="1" t="s">
        <v>26</v>
      </c>
      <c r="T100" s="1" t="s">
        <v>2221</v>
      </c>
    </row>
    <row r="101" spans="1:20" x14ac:dyDescent="0.25">
      <c r="A101" s="1">
        <v>93</v>
      </c>
      <c r="B101" s="1">
        <v>2010</v>
      </c>
      <c r="C101" s="6" t="str">
        <f t="shared" si="4"/>
        <v>2010.093</v>
      </c>
      <c r="D101" s="12">
        <v>0</v>
      </c>
      <c r="E101" s="12" t="s">
        <v>3081</v>
      </c>
      <c r="F101" s="12">
        <v>0</v>
      </c>
      <c r="G101" s="12" t="s">
        <v>3081</v>
      </c>
      <c r="H101" s="12">
        <v>0</v>
      </c>
      <c r="I101" s="12" t="s">
        <v>3081</v>
      </c>
      <c r="J101" s="12" t="s">
        <v>3081</v>
      </c>
      <c r="K101" s="12" t="s">
        <v>3081</v>
      </c>
      <c r="L101" s="1">
        <v>0</v>
      </c>
      <c r="M101" s="6" t="str">
        <f t="shared" si="5"/>
        <v/>
      </c>
      <c r="N101" s="1">
        <v>1</v>
      </c>
      <c r="O101" s="6" t="str">
        <f t="shared" si="6"/>
        <v>LTI</v>
      </c>
      <c r="P101" s="6" t="str">
        <f t="shared" si="7"/>
        <v>LTI</v>
      </c>
      <c r="Q101" s="6" t="s">
        <v>2924</v>
      </c>
      <c r="R101" s="5" t="str">
        <f>INDEX(SAMRASS!$B:$B,MATCH(Q101,SAMRASS!$A:$A,0))</f>
        <v>Coupling/uncoupling</v>
      </c>
      <c r="S101" s="1" t="s">
        <v>674</v>
      </c>
      <c r="T101" s="1" t="s">
        <v>2222</v>
      </c>
    </row>
    <row r="102" spans="1:20" x14ac:dyDescent="0.25">
      <c r="A102" s="1">
        <v>94</v>
      </c>
      <c r="B102" s="1">
        <v>2010</v>
      </c>
      <c r="C102" s="6" t="str">
        <f t="shared" si="4"/>
        <v>2010.094</v>
      </c>
      <c r="D102" s="12">
        <v>0</v>
      </c>
      <c r="E102" s="12" t="s">
        <v>3081</v>
      </c>
      <c r="F102" s="12">
        <v>0</v>
      </c>
      <c r="G102" s="12" t="s">
        <v>3081</v>
      </c>
      <c r="H102" s="12">
        <v>0</v>
      </c>
      <c r="I102" s="12" t="s">
        <v>3081</v>
      </c>
      <c r="J102" s="12" t="s">
        <v>3081</v>
      </c>
      <c r="K102" s="12" t="s">
        <v>3081</v>
      </c>
      <c r="L102" s="1">
        <v>0</v>
      </c>
      <c r="M102" s="6" t="str">
        <f t="shared" si="5"/>
        <v/>
      </c>
      <c r="N102" s="1">
        <v>1</v>
      </c>
      <c r="O102" s="6" t="str">
        <f t="shared" si="6"/>
        <v>LTI</v>
      </c>
      <c r="P102" s="6" t="str">
        <f t="shared" si="7"/>
        <v>LTI</v>
      </c>
      <c r="Q102" s="6" t="s">
        <v>2924</v>
      </c>
      <c r="R102" s="5" t="str">
        <f>INDEX(SAMRASS!$B:$B,MATCH(Q102,SAMRASS!$A:$A,0))</f>
        <v>Coupling/uncoupling</v>
      </c>
      <c r="S102" s="1" t="s">
        <v>674</v>
      </c>
      <c r="T102" s="1" t="s">
        <v>2223</v>
      </c>
    </row>
    <row r="103" spans="1:20" x14ac:dyDescent="0.25">
      <c r="A103" s="1">
        <v>95</v>
      </c>
      <c r="B103" s="1">
        <v>2010</v>
      </c>
      <c r="C103" s="6" t="str">
        <f t="shared" si="4"/>
        <v>2010.095</v>
      </c>
      <c r="D103" s="12">
        <v>0</v>
      </c>
      <c r="E103" s="12" t="s">
        <v>3081</v>
      </c>
      <c r="F103" s="12">
        <v>0</v>
      </c>
      <c r="G103" s="12" t="s">
        <v>3081</v>
      </c>
      <c r="H103" s="12">
        <v>0</v>
      </c>
      <c r="I103" s="12" t="s">
        <v>3081</v>
      </c>
      <c r="J103" s="12" t="s">
        <v>3081</v>
      </c>
      <c r="K103" s="12" t="s">
        <v>3081</v>
      </c>
      <c r="L103" s="1">
        <v>0</v>
      </c>
      <c r="M103" s="6" t="str">
        <f t="shared" si="5"/>
        <v/>
      </c>
      <c r="N103" s="1">
        <v>1</v>
      </c>
      <c r="O103" s="6" t="str">
        <f t="shared" si="6"/>
        <v>LTI</v>
      </c>
      <c r="P103" s="6" t="str">
        <f t="shared" si="7"/>
        <v>LTI</v>
      </c>
      <c r="Q103" s="6" t="s">
        <v>2924</v>
      </c>
      <c r="R103" s="5" t="str">
        <f>INDEX(SAMRASS!$B:$B,MATCH(Q103,SAMRASS!$A:$A,0))</f>
        <v>Coupling/uncoupling</v>
      </c>
      <c r="S103" s="1" t="s">
        <v>674</v>
      </c>
      <c r="T103" s="1" t="s">
        <v>2224</v>
      </c>
    </row>
    <row r="104" spans="1:20" x14ac:dyDescent="0.25">
      <c r="A104" s="1">
        <v>96</v>
      </c>
      <c r="B104" s="1">
        <v>2010</v>
      </c>
      <c r="C104" s="6" t="str">
        <f t="shared" si="4"/>
        <v>2010.096</v>
      </c>
      <c r="D104" s="12">
        <v>0</v>
      </c>
      <c r="E104" s="12" t="s">
        <v>3081</v>
      </c>
      <c r="F104" s="12">
        <v>0</v>
      </c>
      <c r="G104" s="12" t="s">
        <v>3081</v>
      </c>
      <c r="H104" s="12">
        <v>0</v>
      </c>
      <c r="I104" s="12" t="s">
        <v>3081</v>
      </c>
      <c r="J104" s="12" t="s">
        <v>3081</v>
      </c>
      <c r="K104" s="12" t="s">
        <v>3081</v>
      </c>
      <c r="L104" s="1">
        <v>0</v>
      </c>
      <c r="M104" s="6" t="str">
        <f t="shared" si="5"/>
        <v/>
      </c>
      <c r="N104" s="1">
        <v>1</v>
      </c>
      <c r="O104" s="6" t="str">
        <f t="shared" si="6"/>
        <v>LTI</v>
      </c>
      <c r="P104" s="6" t="str">
        <f t="shared" si="7"/>
        <v>LTI</v>
      </c>
      <c r="Q104" s="6" t="s">
        <v>707</v>
      </c>
      <c r="R104" s="5" t="str">
        <f>INDEX(SAMRASS!$B:$B,MATCH(Q104,SAMRASS!$A:$A,0))</f>
        <v>Hopper</v>
      </c>
      <c r="S104" s="1" t="s">
        <v>2486</v>
      </c>
      <c r="T104" s="1" t="s">
        <v>83</v>
      </c>
    </row>
    <row r="105" spans="1:20" x14ac:dyDescent="0.25">
      <c r="A105" s="1">
        <v>97</v>
      </c>
      <c r="B105" s="1">
        <v>2010</v>
      </c>
      <c r="C105" s="6" t="str">
        <f t="shared" si="4"/>
        <v>2010.097</v>
      </c>
      <c r="D105" s="12">
        <v>0</v>
      </c>
      <c r="E105" s="12" t="s">
        <v>3081</v>
      </c>
      <c r="F105" s="12">
        <v>0</v>
      </c>
      <c r="G105" s="12" t="s">
        <v>3081</v>
      </c>
      <c r="H105" s="12">
        <v>0</v>
      </c>
      <c r="I105" s="12" t="s">
        <v>3081</v>
      </c>
      <c r="J105" s="12" t="s">
        <v>3081</v>
      </c>
      <c r="K105" s="12" t="s">
        <v>3081</v>
      </c>
      <c r="L105" s="1">
        <v>0</v>
      </c>
      <c r="M105" s="6" t="str">
        <f t="shared" si="5"/>
        <v/>
      </c>
      <c r="N105" s="1">
        <v>1</v>
      </c>
      <c r="O105" s="6" t="str">
        <f t="shared" si="6"/>
        <v>LTI</v>
      </c>
      <c r="P105" s="6" t="str">
        <f t="shared" si="7"/>
        <v>LTI</v>
      </c>
      <c r="Q105" s="6" t="s">
        <v>707</v>
      </c>
      <c r="R105" s="5" t="str">
        <f>INDEX(SAMRASS!$B:$B,MATCH(Q105,SAMRASS!$A:$A,0))</f>
        <v>Hopper</v>
      </c>
      <c r="S105" s="1" t="s">
        <v>2486</v>
      </c>
      <c r="T105" s="1" t="s">
        <v>2652</v>
      </c>
    </row>
    <row r="106" spans="1:20" x14ac:dyDescent="0.25">
      <c r="A106" s="1">
        <v>98</v>
      </c>
      <c r="B106" s="1">
        <v>2010</v>
      </c>
      <c r="C106" s="6" t="str">
        <f t="shared" si="4"/>
        <v>2010.098</v>
      </c>
      <c r="D106" s="12">
        <v>0</v>
      </c>
      <c r="E106" s="12" t="s">
        <v>3081</v>
      </c>
      <c r="F106" s="12">
        <v>0</v>
      </c>
      <c r="G106" s="12" t="s">
        <v>3081</v>
      </c>
      <c r="H106" s="12">
        <v>0</v>
      </c>
      <c r="I106" s="12" t="s">
        <v>3081</v>
      </c>
      <c r="J106" s="12" t="s">
        <v>3081</v>
      </c>
      <c r="K106" s="12" t="s">
        <v>3081</v>
      </c>
      <c r="L106" s="1">
        <v>0</v>
      </c>
      <c r="M106" s="6" t="str">
        <f t="shared" si="5"/>
        <v/>
      </c>
      <c r="N106" s="1">
        <v>1</v>
      </c>
      <c r="O106" s="6" t="str">
        <f t="shared" si="6"/>
        <v>LTI</v>
      </c>
      <c r="P106" s="6" t="str">
        <f t="shared" si="7"/>
        <v>LTI</v>
      </c>
      <c r="Q106" s="6" t="s">
        <v>2919</v>
      </c>
      <c r="R106" s="5" t="str">
        <f>INDEX(SAMRASS!$B:$B,MATCH(Q106,SAMRASS!$A:$A,0))</f>
        <v>Rerailing</v>
      </c>
      <c r="S106" s="1" t="s">
        <v>2433</v>
      </c>
      <c r="T106" s="1" t="s">
        <v>84</v>
      </c>
    </row>
    <row r="107" spans="1:20" x14ac:dyDescent="0.25">
      <c r="A107" s="1">
        <v>99</v>
      </c>
      <c r="B107" s="1">
        <v>2010</v>
      </c>
      <c r="C107" s="6" t="str">
        <f t="shared" si="4"/>
        <v>2010.099</v>
      </c>
      <c r="D107" s="12">
        <v>0</v>
      </c>
      <c r="E107" s="12" t="s">
        <v>3081</v>
      </c>
      <c r="F107" s="12">
        <v>0</v>
      </c>
      <c r="G107" s="12" t="s">
        <v>3081</v>
      </c>
      <c r="H107" s="12">
        <v>0</v>
      </c>
      <c r="I107" s="12" t="s">
        <v>3081</v>
      </c>
      <c r="J107" s="12" t="s">
        <v>3081</v>
      </c>
      <c r="K107" s="12" t="s">
        <v>3081</v>
      </c>
      <c r="L107" s="1">
        <v>0</v>
      </c>
      <c r="M107" s="6" t="str">
        <f t="shared" si="5"/>
        <v/>
      </c>
      <c r="N107" s="1">
        <v>1</v>
      </c>
      <c r="O107" s="6" t="str">
        <f t="shared" si="6"/>
        <v>LTI</v>
      </c>
      <c r="P107" s="6" t="str">
        <f t="shared" si="7"/>
        <v>LTI</v>
      </c>
      <c r="Q107" s="6" t="s">
        <v>2924</v>
      </c>
      <c r="R107" s="5" t="str">
        <f>INDEX(SAMRASS!$B:$B,MATCH(Q107,SAMRASS!$A:$A,0))</f>
        <v>Coupling/uncoupling</v>
      </c>
      <c r="S107" s="1" t="s">
        <v>674</v>
      </c>
      <c r="T107" s="1" t="s">
        <v>2653</v>
      </c>
    </row>
    <row r="108" spans="1:20" x14ac:dyDescent="0.25">
      <c r="A108" s="1">
        <v>100</v>
      </c>
      <c r="B108" s="1">
        <v>2010</v>
      </c>
      <c r="C108" s="6" t="str">
        <f t="shared" si="4"/>
        <v>2010.100</v>
      </c>
      <c r="D108" s="12" t="s">
        <v>880</v>
      </c>
      <c r="E108" s="12" t="s">
        <v>3081</v>
      </c>
      <c r="F108" s="12">
        <v>0</v>
      </c>
      <c r="G108" s="12" t="s">
        <v>3081</v>
      </c>
      <c r="H108" s="12" t="s">
        <v>3066</v>
      </c>
      <c r="I108" s="12" t="s">
        <v>3081</v>
      </c>
      <c r="J108" s="12" t="s">
        <v>3081</v>
      </c>
      <c r="K108" s="12" t="s">
        <v>3081</v>
      </c>
      <c r="L108" s="1">
        <v>0</v>
      </c>
      <c r="M108" s="6" t="str">
        <f t="shared" si="5"/>
        <v/>
      </c>
      <c r="N108" s="1">
        <v>1</v>
      </c>
      <c r="O108" s="6" t="str">
        <f t="shared" si="6"/>
        <v>LTI</v>
      </c>
      <c r="P108" s="6" t="str">
        <f t="shared" si="7"/>
        <v>LTI</v>
      </c>
      <c r="Q108" s="6" t="s">
        <v>2203</v>
      </c>
      <c r="R108" s="5" t="str">
        <f>INDEX(SAMRASS!$B:$B,MATCH(Q108,SAMRASS!$A:$A,0))</f>
        <v>Bulldozer</v>
      </c>
      <c r="S108" s="1" t="s">
        <v>2360</v>
      </c>
      <c r="T108" s="1" t="s">
        <v>2654</v>
      </c>
    </row>
    <row r="109" spans="1:20" x14ac:dyDescent="0.25">
      <c r="A109" s="1">
        <v>101</v>
      </c>
      <c r="B109" s="1">
        <v>2010</v>
      </c>
      <c r="C109" s="6" t="str">
        <f t="shared" si="4"/>
        <v>2010.101</v>
      </c>
      <c r="D109" s="12" t="s">
        <v>880</v>
      </c>
      <c r="E109" s="12" t="s">
        <v>3081</v>
      </c>
      <c r="F109" s="12">
        <v>0</v>
      </c>
      <c r="G109" s="12" t="s">
        <v>3081</v>
      </c>
      <c r="H109" s="12" t="s">
        <v>3066</v>
      </c>
      <c r="I109" s="12" t="s">
        <v>3081</v>
      </c>
      <c r="J109" s="12" t="s">
        <v>3081</v>
      </c>
      <c r="K109" s="12" t="s">
        <v>3081</v>
      </c>
      <c r="L109" s="1">
        <v>0</v>
      </c>
      <c r="M109" s="6" t="str">
        <f t="shared" si="5"/>
        <v/>
      </c>
      <c r="N109" s="1">
        <v>1</v>
      </c>
      <c r="O109" s="6" t="str">
        <f t="shared" si="6"/>
        <v>LTI</v>
      </c>
      <c r="P109" s="6" t="str">
        <f t="shared" si="7"/>
        <v>LTI</v>
      </c>
      <c r="Q109" s="6" t="s">
        <v>1333</v>
      </c>
      <c r="R109" s="5" t="str">
        <f>INDEX(SAMRASS!$B:$B,MATCH(Q109,SAMRASS!$A:$A,0))</f>
        <v>Forklift</v>
      </c>
      <c r="S109" s="1" t="s">
        <v>1202</v>
      </c>
      <c r="T109" s="1" t="s">
        <v>2362</v>
      </c>
    </row>
    <row r="110" spans="1:20" x14ac:dyDescent="0.25">
      <c r="A110" s="1">
        <v>102</v>
      </c>
      <c r="B110" s="1">
        <v>2010</v>
      </c>
      <c r="C110" s="6" t="str">
        <f t="shared" si="4"/>
        <v>2010.102</v>
      </c>
      <c r="D110" s="12" t="s">
        <v>880</v>
      </c>
      <c r="E110" s="12" t="s">
        <v>3081</v>
      </c>
      <c r="F110" s="12">
        <v>0</v>
      </c>
      <c r="G110" s="12" t="s">
        <v>3081</v>
      </c>
      <c r="H110" s="12" t="s">
        <v>3066</v>
      </c>
      <c r="I110" s="12" t="s">
        <v>3081</v>
      </c>
      <c r="J110" s="12" t="s">
        <v>3081</v>
      </c>
      <c r="K110" s="12" t="s">
        <v>3081</v>
      </c>
      <c r="L110" s="1">
        <v>0</v>
      </c>
      <c r="M110" s="6" t="str">
        <f t="shared" si="5"/>
        <v/>
      </c>
      <c r="N110" s="1">
        <v>1</v>
      </c>
      <c r="O110" s="6" t="str">
        <f t="shared" si="6"/>
        <v>LTI</v>
      </c>
      <c r="P110" s="6" t="str">
        <f t="shared" si="7"/>
        <v>LTI</v>
      </c>
      <c r="Q110" s="6" t="s">
        <v>2526</v>
      </c>
      <c r="R110" s="5" t="str">
        <f>INDEX(SAMRASS!$B:$B,MATCH(Q110,SAMRASS!$A:$A,0))</f>
        <v>Trucks (excluding haultruck)</v>
      </c>
      <c r="S110" s="1" t="s">
        <v>2829</v>
      </c>
      <c r="T110" s="1" t="s">
        <v>2655</v>
      </c>
    </row>
    <row r="111" spans="1:20" x14ac:dyDescent="0.25">
      <c r="A111" s="1">
        <v>103</v>
      </c>
      <c r="B111" s="1">
        <v>2010</v>
      </c>
      <c r="C111" s="6" t="str">
        <f t="shared" si="4"/>
        <v>2010.103</v>
      </c>
      <c r="D111" s="12">
        <v>0</v>
      </c>
      <c r="E111" s="12" t="s">
        <v>3081</v>
      </c>
      <c r="F111" s="12">
        <v>0</v>
      </c>
      <c r="G111" s="12" t="s">
        <v>3081</v>
      </c>
      <c r="H111" s="12">
        <v>0</v>
      </c>
      <c r="I111" s="12" t="s">
        <v>3081</v>
      </c>
      <c r="J111" s="12" t="s">
        <v>3081</v>
      </c>
      <c r="K111" s="12" t="s">
        <v>3081</v>
      </c>
      <c r="L111" s="1">
        <v>0</v>
      </c>
      <c r="M111" s="6" t="str">
        <f t="shared" si="5"/>
        <v/>
      </c>
      <c r="N111" s="1">
        <v>1</v>
      </c>
      <c r="O111" s="6" t="str">
        <f t="shared" si="6"/>
        <v>LTI</v>
      </c>
      <c r="P111" s="6" t="str">
        <f t="shared" si="7"/>
        <v>LTI</v>
      </c>
      <c r="Q111" s="6" t="s">
        <v>2766</v>
      </c>
      <c r="R111" s="5" t="str">
        <f>INDEX(SAMRASS!$B:$B,MATCH(Q111,SAMRASS!$A:$A,0))</f>
        <v>Gully scraper</v>
      </c>
      <c r="S111" s="1" t="s">
        <v>63</v>
      </c>
      <c r="T111" s="1" t="s">
        <v>2361</v>
      </c>
    </row>
    <row r="112" spans="1:20" x14ac:dyDescent="0.25">
      <c r="A112" s="1">
        <v>104</v>
      </c>
      <c r="B112" s="1">
        <v>2010</v>
      </c>
      <c r="C112" s="6" t="str">
        <f t="shared" si="4"/>
        <v>2010.104</v>
      </c>
      <c r="D112" s="12">
        <v>0</v>
      </c>
      <c r="E112" s="12" t="s">
        <v>3081</v>
      </c>
      <c r="F112" s="12">
        <v>0</v>
      </c>
      <c r="G112" s="12" t="s">
        <v>3081</v>
      </c>
      <c r="H112" s="12" t="s">
        <v>3066</v>
      </c>
      <c r="I112" s="12" t="s">
        <v>3081</v>
      </c>
      <c r="J112" s="12" t="s">
        <v>3081</v>
      </c>
      <c r="K112" s="12" t="s">
        <v>3081</v>
      </c>
      <c r="L112" s="1">
        <v>0</v>
      </c>
      <c r="M112" s="6" t="str">
        <f t="shared" si="5"/>
        <v/>
      </c>
      <c r="N112" s="1">
        <v>1</v>
      </c>
      <c r="O112" s="6" t="str">
        <f t="shared" si="6"/>
        <v>LTI</v>
      </c>
      <c r="P112" s="6" t="str">
        <f t="shared" si="7"/>
        <v>LTI</v>
      </c>
      <c r="Q112" s="6" t="s">
        <v>180</v>
      </c>
      <c r="R112" s="5" t="str">
        <f>INDEX(SAMRASS!$B:$B,MATCH(Q112,SAMRASS!$A:$A,0))</f>
        <v>Multi purpose vehicle or utility vehicle</v>
      </c>
      <c r="S112" s="1" t="s">
        <v>334</v>
      </c>
      <c r="T112" s="1" t="s">
        <v>2828</v>
      </c>
    </row>
    <row r="113" spans="1:20" x14ac:dyDescent="0.25">
      <c r="A113" s="1">
        <v>105</v>
      </c>
      <c r="B113" s="1">
        <v>2010</v>
      </c>
      <c r="C113" s="6" t="str">
        <f t="shared" si="4"/>
        <v>2010.105</v>
      </c>
      <c r="D113" s="12" t="s">
        <v>880</v>
      </c>
      <c r="E113" s="12" t="s">
        <v>3079</v>
      </c>
      <c r="F113" s="12">
        <v>0</v>
      </c>
      <c r="G113" s="12" t="s">
        <v>3081</v>
      </c>
      <c r="H113" s="12">
        <v>0</v>
      </c>
      <c r="I113" s="12" t="s">
        <v>3081</v>
      </c>
      <c r="J113" s="12" t="s">
        <v>3081</v>
      </c>
      <c r="K113" s="12" t="s">
        <v>3081</v>
      </c>
      <c r="L113" s="1">
        <v>1</v>
      </c>
      <c r="M113" s="6" t="str">
        <f t="shared" si="5"/>
        <v>SFI</v>
      </c>
      <c r="N113" s="1">
        <v>0</v>
      </c>
      <c r="O113" s="6" t="str">
        <f t="shared" si="6"/>
        <v/>
      </c>
      <c r="P113" s="6" t="str">
        <f t="shared" si="7"/>
        <v>SFI</v>
      </c>
      <c r="Q113" s="6" t="s">
        <v>2767</v>
      </c>
      <c r="R113" s="5" t="str">
        <f>INDEX(SAMRASS!$B:$B,MATCH(Q113,SAMRASS!$A:$A,0))</f>
        <v>Front end loader</v>
      </c>
      <c r="S113" s="1" t="s">
        <v>443</v>
      </c>
      <c r="T113" s="1" t="s">
        <v>2827</v>
      </c>
    </row>
    <row r="114" spans="1:20" x14ac:dyDescent="0.25">
      <c r="A114" s="1">
        <v>106</v>
      </c>
      <c r="B114" s="1">
        <v>2010</v>
      </c>
      <c r="C114" s="6" t="str">
        <f t="shared" si="4"/>
        <v>2010.106</v>
      </c>
      <c r="D114" s="12" t="s">
        <v>880</v>
      </c>
      <c r="E114" s="12" t="s">
        <v>3081</v>
      </c>
      <c r="F114" s="12">
        <v>0</v>
      </c>
      <c r="G114" s="12" t="s">
        <v>3081</v>
      </c>
      <c r="H114" s="12">
        <v>0</v>
      </c>
      <c r="I114" s="12" t="s">
        <v>3081</v>
      </c>
      <c r="J114" s="12" t="s">
        <v>3081</v>
      </c>
      <c r="K114" s="12" t="s">
        <v>3081</v>
      </c>
      <c r="L114" s="1">
        <v>0</v>
      </c>
      <c r="M114" s="6" t="str">
        <f t="shared" si="5"/>
        <v/>
      </c>
      <c r="N114" s="1">
        <v>1</v>
      </c>
      <c r="O114" s="6" t="str">
        <f t="shared" si="6"/>
        <v>LTI</v>
      </c>
      <c r="P114" s="6" t="str">
        <f t="shared" si="7"/>
        <v>LTI</v>
      </c>
      <c r="Q114" s="6" t="s">
        <v>2767</v>
      </c>
      <c r="R114" s="5" t="str">
        <f>INDEX(SAMRASS!$B:$B,MATCH(Q114,SAMRASS!$A:$A,0))</f>
        <v>Front end loader</v>
      </c>
      <c r="S114" s="1" t="s">
        <v>443</v>
      </c>
      <c r="T114" s="1" t="s">
        <v>336</v>
      </c>
    </row>
    <row r="115" spans="1:20" x14ac:dyDescent="0.25">
      <c r="A115" s="1">
        <v>107</v>
      </c>
      <c r="B115" s="1">
        <v>2010</v>
      </c>
      <c r="C115" s="6" t="str">
        <f t="shared" si="4"/>
        <v>2010.107</v>
      </c>
      <c r="D115" s="12">
        <v>0</v>
      </c>
      <c r="E115" s="12" t="s">
        <v>3081</v>
      </c>
      <c r="F115" s="12">
        <v>0</v>
      </c>
      <c r="G115" s="12" t="s">
        <v>3081</v>
      </c>
      <c r="H115" s="12" t="s">
        <v>3066</v>
      </c>
      <c r="I115" s="12" t="s">
        <v>3081</v>
      </c>
      <c r="J115" s="12" t="s">
        <v>3081</v>
      </c>
      <c r="K115" s="12" t="s">
        <v>3081</v>
      </c>
      <c r="L115" s="1">
        <v>1</v>
      </c>
      <c r="M115" s="6" t="str">
        <f t="shared" si="5"/>
        <v>SFI</v>
      </c>
      <c r="N115" s="1">
        <v>0</v>
      </c>
      <c r="O115" s="6" t="str">
        <f t="shared" si="6"/>
        <v/>
      </c>
      <c r="P115" s="6" t="str">
        <f t="shared" si="7"/>
        <v>SFI</v>
      </c>
      <c r="Q115" s="6" t="s">
        <v>1516</v>
      </c>
      <c r="R115" s="5" t="str">
        <f>INDEX(SAMRASS!$B:$B,MATCH(Q115,SAMRASS!$A:$A,0))</f>
        <v>10-19 ton Haultruck</v>
      </c>
      <c r="S115" s="1" t="s">
        <v>1277</v>
      </c>
      <c r="T115" s="1" t="s">
        <v>335</v>
      </c>
    </row>
    <row r="116" spans="1:20" x14ac:dyDescent="0.25">
      <c r="A116" s="1">
        <v>108</v>
      </c>
      <c r="B116" s="1">
        <v>2010</v>
      </c>
      <c r="C116" s="6" t="str">
        <f t="shared" si="4"/>
        <v>2010.108</v>
      </c>
      <c r="D116" s="12">
        <v>0</v>
      </c>
      <c r="E116" s="12" t="s">
        <v>3081</v>
      </c>
      <c r="F116" s="12">
        <v>0</v>
      </c>
      <c r="G116" s="12" t="s">
        <v>3081</v>
      </c>
      <c r="H116" s="12" t="s">
        <v>3066</v>
      </c>
      <c r="I116" s="12" t="s">
        <v>3081</v>
      </c>
      <c r="J116" s="12" t="s">
        <v>3081</v>
      </c>
      <c r="K116" s="12" t="s">
        <v>3081</v>
      </c>
      <c r="L116" s="1">
        <v>0</v>
      </c>
      <c r="M116" s="6" t="str">
        <f t="shared" si="5"/>
        <v/>
      </c>
      <c r="N116" s="1">
        <v>1</v>
      </c>
      <c r="O116" s="6" t="str">
        <f t="shared" si="6"/>
        <v>LTI</v>
      </c>
      <c r="P116" s="6" t="str">
        <f t="shared" si="7"/>
        <v>LTI</v>
      </c>
      <c r="Q116" s="6" t="s">
        <v>2850</v>
      </c>
      <c r="R116" s="5" t="str">
        <f>INDEX(SAMRASS!$B:$B,MATCH(Q116,SAMRASS!$A:$A,0))</f>
        <v>Hydraulic drill rig</v>
      </c>
      <c r="S116" s="1" t="s">
        <v>64</v>
      </c>
      <c r="T116" s="1" t="s">
        <v>1279</v>
      </c>
    </row>
    <row r="117" spans="1:20" x14ac:dyDescent="0.25">
      <c r="A117" s="1">
        <v>109</v>
      </c>
      <c r="B117" s="1">
        <v>2010</v>
      </c>
      <c r="C117" s="6" t="str">
        <f t="shared" si="4"/>
        <v>2010.109</v>
      </c>
      <c r="D117" s="12" t="s">
        <v>880</v>
      </c>
      <c r="E117" s="12" t="s">
        <v>3081</v>
      </c>
      <c r="F117" s="12">
        <v>0</v>
      </c>
      <c r="G117" s="12" t="s">
        <v>3081</v>
      </c>
      <c r="H117" s="12">
        <v>0</v>
      </c>
      <c r="I117" s="12" t="s">
        <v>3081</v>
      </c>
      <c r="J117" s="12" t="s">
        <v>3081</v>
      </c>
      <c r="K117" s="12" t="s">
        <v>3081</v>
      </c>
      <c r="L117" s="1">
        <v>1</v>
      </c>
      <c r="M117" s="6" t="str">
        <f t="shared" si="5"/>
        <v>SFI</v>
      </c>
      <c r="N117" s="1">
        <v>0</v>
      </c>
      <c r="O117" s="6" t="str">
        <f t="shared" si="6"/>
        <v/>
      </c>
      <c r="P117" s="6" t="str">
        <f t="shared" si="7"/>
        <v>SFI</v>
      </c>
      <c r="Q117" s="6" t="s">
        <v>79</v>
      </c>
      <c r="R117" s="5" t="str">
        <f>INDEX(SAMRASS!$B:$B,MATCH(Q117,SAMRASS!$A:$A,0))</f>
        <v>20-99 ton Haultruck</v>
      </c>
      <c r="S117" s="1" t="s">
        <v>1658</v>
      </c>
      <c r="T117" s="1" t="s">
        <v>333</v>
      </c>
    </row>
    <row r="118" spans="1:20" x14ac:dyDescent="0.25">
      <c r="A118" s="1">
        <v>110</v>
      </c>
      <c r="B118" s="1">
        <v>2010</v>
      </c>
      <c r="C118" s="6" t="str">
        <f t="shared" si="4"/>
        <v>2010.110</v>
      </c>
      <c r="D118" s="12">
        <v>0</v>
      </c>
      <c r="E118" s="12" t="s">
        <v>3081</v>
      </c>
      <c r="F118" s="12">
        <v>0</v>
      </c>
      <c r="G118" s="12" t="s">
        <v>3081</v>
      </c>
      <c r="H118" s="12" t="s">
        <v>3066</v>
      </c>
      <c r="I118" s="12" t="s">
        <v>3081</v>
      </c>
      <c r="J118" s="12" t="s">
        <v>3081</v>
      </c>
      <c r="K118" s="12" t="s">
        <v>3081</v>
      </c>
      <c r="L118" s="1">
        <v>0</v>
      </c>
      <c r="M118" s="6" t="str">
        <f t="shared" si="5"/>
        <v/>
      </c>
      <c r="N118" s="1">
        <v>1</v>
      </c>
      <c r="O118" s="6" t="str">
        <f t="shared" si="6"/>
        <v>LTI</v>
      </c>
      <c r="P118" s="6" t="str">
        <f t="shared" si="7"/>
        <v>LTI</v>
      </c>
      <c r="Q118" s="6" t="s">
        <v>2235</v>
      </c>
      <c r="R118" s="5" t="str">
        <f>INDEX(SAMRASS!$B:$B,MATCH(Q118,SAMRASS!$A:$A,0))</f>
        <v>Scooptram</v>
      </c>
      <c r="S118" s="1" t="s">
        <v>839</v>
      </c>
      <c r="T118" s="1" t="s">
        <v>1278</v>
      </c>
    </row>
    <row r="119" spans="1:20" x14ac:dyDescent="0.25">
      <c r="A119" s="1">
        <v>111</v>
      </c>
      <c r="B119" s="1">
        <v>2010</v>
      </c>
      <c r="C119" s="6" t="str">
        <f t="shared" si="4"/>
        <v>2010.111</v>
      </c>
      <c r="D119" s="12">
        <v>0</v>
      </c>
      <c r="E119" s="12" t="s">
        <v>3081</v>
      </c>
      <c r="F119" s="12" t="s">
        <v>731</v>
      </c>
      <c r="G119" s="12" t="s">
        <v>3081</v>
      </c>
      <c r="H119" s="12">
        <v>0</v>
      </c>
      <c r="I119" s="12" t="s">
        <v>3081</v>
      </c>
      <c r="J119" s="12" t="s">
        <v>3081</v>
      </c>
      <c r="K119" s="12" t="s">
        <v>3081</v>
      </c>
      <c r="L119" s="1">
        <v>0</v>
      </c>
      <c r="M119" s="6" t="str">
        <f t="shared" si="5"/>
        <v/>
      </c>
      <c r="N119" s="1">
        <v>1</v>
      </c>
      <c r="O119" s="6" t="str">
        <f t="shared" si="6"/>
        <v>LTI</v>
      </c>
      <c r="P119" s="6" t="str">
        <f t="shared" si="7"/>
        <v>LTI</v>
      </c>
      <c r="Q119" s="6" t="s">
        <v>407</v>
      </c>
      <c r="R119" s="5" t="str">
        <f>INDEX(SAMRASS!$B:$B,MATCH(Q119,SAMRASS!$A:$A,0))</f>
        <v>Shuttle car</v>
      </c>
      <c r="S119" s="1" t="s">
        <v>840</v>
      </c>
      <c r="T119" s="1" t="s">
        <v>1276</v>
      </c>
    </row>
    <row r="120" spans="1:20" x14ac:dyDescent="0.25">
      <c r="A120" s="1">
        <v>112</v>
      </c>
      <c r="B120" s="1">
        <v>2010</v>
      </c>
      <c r="C120" s="6" t="str">
        <f t="shared" si="4"/>
        <v>2010.112</v>
      </c>
      <c r="D120" s="12">
        <v>0</v>
      </c>
      <c r="E120" s="12" t="s">
        <v>3081</v>
      </c>
      <c r="F120" s="12" t="s">
        <v>731</v>
      </c>
      <c r="G120" s="12" t="s">
        <v>3076</v>
      </c>
      <c r="H120" s="12" t="s">
        <v>3066</v>
      </c>
      <c r="I120" s="12" t="s">
        <v>3076</v>
      </c>
      <c r="J120" s="12" t="s">
        <v>3081</v>
      </c>
      <c r="K120" s="12" t="s">
        <v>3076</v>
      </c>
      <c r="L120" s="1">
        <v>1</v>
      </c>
      <c r="M120" s="6" t="str">
        <f t="shared" si="5"/>
        <v>SFI</v>
      </c>
      <c r="N120" s="1">
        <v>0</v>
      </c>
      <c r="O120" s="6" t="str">
        <f t="shared" si="6"/>
        <v/>
      </c>
      <c r="P120" s="6" t="str">
        <f t="shared" si="7"/>
        <v>SFI</v>
      </c>
      <c r="Q120" s="6" t="s">
        <v>2906</v>
      </c>
      <c r="R120" s="5" t="str">
        <f>INDEX(SAMRASS!$B:$B,MATCH(Q120,SAMRASS!$A:$A,0))</f>
        <v>LHD Unit</v>
      </c>
      <c r="S120" s="1" t="s">
        <v>572</v>
      </c>
      <c r="T120" s="1" t="s">
        <v>2840</v>
      </c>
    </row>
    <row r="121" spans="1:20" x14ac:dyDescent="0.25">
      <c r="A121" s="1">
        <v>113</v>
      </c>
      <c r="B121" s="1">
        <v>2010</v>
      </c>
      <c r="C121" s="6" t="str">
        <f t="shared" si="4"/>
        <v>2010.113</v>
      </c>
      <c r="D121" s="12">
        <v>0</v>
      </c>
      <c r="E121" s="12" t="s">
        <v>3081</v>
      </c>
      <c r="F121" s="12">
        <v>0</v>
      </c>
      <c r="G121" s="12" t="s">
        <v>3081</v>
      </c>
      <c r="H121" s="12">
        <v>0</v>
      </c>
      <c r="I121" s="12" t="s">
        <v>3081</v>
      </c>
      <c r="J121" s="12" t="s">
        <v>3081</v>
      </c>
      <c r="K121" s="12" t="s">
        <v>3081</v>
      </c>
      <c r="L121" s="1">
        <v>0</v>
      </c>
      <c r="M121" s="6" t="str">
        <f t="shared" si="5"/>
        <v/>
      </c>
      <c r="N121" s="1">
        <v>1</v>
      </c>
      <c r="O121" s="6" t="str">
        <f t="shared" si="6"/>
        <v>LTI</v>
      </c>
      <c r="P121" s="6" t="str">
        <f t="shared" si="7"/>
        <v>LTI</v>
      </c>
      <c r="Q121" s="6" t="s">
        <v>1936</v>
      </c>
      <c r="R121" s="5" t="str">
        <f>INDEX(SAMRASS!$B:$B,MATCH(Q121,SAMRASS!$A:$A,0))</f>
        <v>Other (specify)</v>
      </c>
      <c r="S121" s="1" t="s">
        <v>2434</v>
      </c>
      <c r="T121" s="1" t="s">
        <v>2367</v>
      </c>
    </row>
    <row r="122" spans="1:20" x14ac:dyDescent="0.25">
      <c r="A122" s="1">
        <v>114</v>
      </c>
      <c r="B122" s="1">
        <v>2010</v>
      </c>
      <c r="C122" s="6" t="str">
        <f t="shared" si="4"/>
        <v>2010.114</v>
      </c>
      <c r="D122" s="12">
        <v>0</v>
      </c>
      <c r="E122" s="12" t="s">
        <v>3081</v>
      </c>
      <c r="F122" s="12" t="s">
        <v>731</v>
      </c>
      <c r="G122" s="12" t="s">
        <v>3081</v>
      </c>
      <c r="H122" s="12" t="s">
        <v>3066</v>
      </c>
      <c r="I122" s="12" t="s">
        <v>3081</v>
      </c>
      <c r="J122" s="12" t="s">
        <v>3081</v>
      </c>
      <c r="K122" s="12" t="s">
        <v>3081</v>
      </c>
      <c r="L122" s="1">
        <v>0</v>
      </c>
      <c r="M122" s="6" t="str">
        <f t="shared" si="5"/>
        <v/>
      </c>
      <c r="N122" s="1">
        <v>1</v>
      </c>
      <c r="O122" s="6" t="str">
        <f t="shared" si="6"/>
        <v>LTI</v>
      </c>
      <c r="P122" s="6" t="str">
        <f t="shared" si="7"/>
        <v>LTI</v>
      </c>
      <c r="Q122" s="6" t="s">
        <v>2604</v>
      </c>
      <c r="R122" s="5" t="str">
        <f>INDEX(SAMRASS!$B:$B,MATCH(Q122,SAMRASS!$A:$A,0))</f>
        <v>Roofbolter</v>
      </c>
      <c r="S122" s="1" t="s">
        <v>2650</v>
      </c>
      <c r="T122" s="1" t="s">
        <v>2366</v>
      </c>
    </row>
    <row r="123" spans="1:20" x14ac:dyDescent="0.25">
      <c r="A123" s="1">
        <v>115</v>
      </c>
      <c r="B123" s="1">
        <v>2010</v>
      </c>
      <c r="C123" s="6" t="str">
        <f t="shared" si="4"/>
        <v>2010.115</v>
      </c>
      <c r="D123" s="12" t="s">
        <v>880</v>
      </c>
      <c r="E123" s="12" t="s">
        <v>3081</v>
      </c>
      <c r="F123" s="12">
        <v>0</v>
      </c>
      <c r="G123" s="12" t="s">
        <v>3081</v>
      </c>
      <c r="H123" s="12" t="s">
        <v>3066</v>
      </c>
      <c r="I123" s="12" t="s">
        <v>3081</v>
      </c>
      <c r="J123" s="12" t="s">
        <v>3081</v>
      </c>
      <c r="K123" s="12" t="s">
        <v>3081</v>
      </c>
      <c r="L123" s="1">
        <v>0</v>
      </c>
      <c r="M123" s="6" t="str">
        <f t="shared" si="5"/>
        <v/>
      </c>
      <c r="N123" s="1">
        <v>1</v>
      </c>
      <c r="O123" s="6" t="str">
        <f t="shared" si="6"/>
        <v>LTI</v>
      </c>
      <c r="P123" s="6" t="str">
        <f t="shared" si="7"/>
        <v>LTI</v>
      </c>
      <c r="Q123" s="6" t="s">
        <v>2203</v>
      </c>
      <c r="R123" s="5" t="str">
        <f>INDEX(SAMRASS!$B:$B,MATCH(Q123,SAMRASS!$A:$A,0))</f>
        <v>Bulldozer</v>
      </c>
      <c r="S123" s="1" t="s">
        <v>2360</v>
      </c>
      <c r="T123" s="1" t="s">
        <v>841</v>
      </c>
    </row>
    <row r="124" spans="1:20" x14ac:dyDescent="0.25">
      <c r="A124" s="1">
        <v>116</v>
      </c>
      <c r="B124" s="1">
        <v>2010</v>
      </c>
      <c r="C124" s="6" t="str">
        <f t="shared" si="4"/>
        <v>2010.116</v>
      </c>
      <c r="D124" s="12">
        <v>0</v>
      </c>
      <c r="E124" s="12" t="s">
        <v>3081</v>
      </c>
      <c r="F124" s="12" t="s">
        <v>731</v>
      </c>
      <c r="G124" s="12" t="s">
        <v>3077</v>
      </c>
      <c r="H124" s="12" t="s">
        <v>3066</v>
      </c>
      <c r="I124" s="12" t="s">
        <v>3077</v>
      </c>
      <c r="J124" s="12" t="s">
        <v>3077</v>
      </c>
      <c r="K124" s="12" t="s">
        <v>3081</v>
      </c>
      <c r="L124" s="1">
        <v>0</v>
      </c>
      <c r="M124" s="6" t="str">
        <f t="shared" si="5"/>
        <v/>
      </c>
      <c r="N124" s="1">
        <v>1</v>
      </c>
      <c r="O124" s="6" t="str">
        <f t="shared" si="6"/>
        <v>LTI</v>
      </c>
      <c r="P124" s="6" t="str">
        <f t="shared" si="7"/>
        <v>LTI</v>
      </c>
      <c r="Q124" s="6" t="s">
        <v>2604</v>
      </c>
      <c r="R124" s="5" t="str">
        <f>INDEX(SAMRASS!$B:$B,MATCH(Q124,SAMRASS!$A:$A,0))</f>
        <v>Roofbolter</v>
      </c>
      <c r="S124" s="1" t="s">
        <v>2650</v>
      </c>
      <c r="T124" s="1" t="s">
        <v>2839</v>
      </c>
    </row>
    <row r="125" spans="1:20" x14ac:dyDescent="0.25">
      <c r="A125" s="1">
        <v>117</v>
      </c>
      <c r="B125" s="1">
        <v>2010</v>
      </c>
      <c r="C125" s="6" t="str">
        <f t="shared" si="4"/>
        <v>2010.117</v>
      </c>
      <c r="D125" s="12">
        <v>0</v>
      </c>
      <c r="E125" s="12" t="s">
        <v>3081</v>
      </c>
      <c r="F125" s="12" t="s">
        <v>731</v>
      </c>
      <c r="G125" s="12" t="s">
        <v>3081</v>
      </c>
      <c r="H125" s="12">
        <v>0</v>
      </c>
      <c r="I125" s="12" t="s">
        <v>3081</v>
      </c>
      <c r="J125" s="12" t="s">
        <v>3081</v>
      </c>
      <c r="K125" s="12" t="s">
        <v>3081</v>
      </c>
      <c r="L125" s="1">
        <v>0</v>
      </c>
      <c r="M125" s="6" t="str">
        <f t="shared" si="5"/>
        <v/>
      </c>
      <c r="N125" s="1">
        <v>1</v>
      </c>
      <c r="O125" s="6" t="str">
        <f t="shared" si="6"/>
        <v>LTI</v>
      </c>
      <c r="P125" s="6" t="str">
        <f t="shared" si="7"/>
        <v>LTI</v>
      </c>
      <c r="Q125" s="6" t="s">
        <v>407</v>
      </c>
      <c r="R125" s="5" t="str">
        <f>INDEX(SAMRASS!$B:$B,MATCH(Q125,SAMRASS!$A:$A,0))</f>
        <v>Shuttle car</v>
      </c>
      <c r="S125" s="1" t="s">
        <v>840</v>
      </c>
      <c r="T125" s="1" t="s">
        <v>2364</v>
      </c>
    </row>
    <row r="126" spans="1:20" x14ac:dyDescent="0.25">
      <c r="A126" s="1">
        <v>118</v>
      </c>
      <c r="B126" s="1">
        <v>2010</v>
      </c>
      <c r="C126" s="6" t="str">
        <f t="shared" si="4"/>
        <v>2010.118</v>
      </c>
      <c r="D126" s="12">
        <v>0</v>
      </c>
      <c r="E126" s="12" t="s">
        <v>3081</v>
      </c>
      <c r="F126" s="12" t="s">
        <v>731</v>
      </c>
      <c r="G126" s="12" t="s">
        <v>3077</v>
      </c>
      <c r="H126" s="12">
        <v>0</v>
      </c>
      <c r="I126" s="12" t="s">
        <v>3081</v>
      </c>
      <c r="J126" s="12" t="s">
        <v>3077</v>
      </c>
      <c r="K126" s="12" t="s">
        <v>3081</v>
      </c>
      <c r="L126" s="1">
        <v>0</v>
      </c>
      <c r="M126" s="6" t="str">
        <f t="shared" si="5"/>
        <v/>
      </c>
      <c r="N126" s="1">
        <v>1</v>
      </c>
      <c r="O126" s="6" t="str">
        <f t="shared" si="6"/>
        <v>LTI</v>
      </c>
      <c r="P126" s="6" t="str">
        <f t="shared" si="7"/>
        <v>LTI</v>
      </c>
      <c r="Q126" s="6" t="s">
        <v>407</v>
      </c>
      <c r="R126" s="5" t="str">
        <f>INDEX(SAMRASS!$B:$B,MATCH(Q126,SAMRASS!$A:$A,0))</f>
        <v>Shuttle car</v>
      </c>
      <c r="S126" s="1" t="s">
        <v>840</v>
      </c>
      <c r="T126" s="1" t="s">
        <v>274</v>
      </c>
    </row>
    <row r="127" spans="1:20" x14ac:dyDescent="0.25">
      <c r="A127" s="1">
        <v>119</v>
      </c>
      <c r="B127" s="1">
        <v>2010</v>
      </c>
      <c r="C127" s="6" t="str">
        <f t="shared" si="4"/>
        <v>2010.119</v>
      </c>
      <c r="D127" s="12" t="s">
        <v>880</v>
      </c>
      <c r="E127" s="12" t="s">
        <v>3081</v>
      </c>
      <c r="F127" s="12">
        <v>0</v>
      </c>
      <c r="G127" s="12" t="s">
        <v>3081</v>
      </c>
      <c r="H127" s="12">
        <v>0</v>
      </c>
      <c r="I127" s="12" t="s">
        <v>3081</v>
      </c>
      <c r="J127" s="12" t="s">
        <v>3081</v>
      </c>
      <c r="K127" s="12" t="s">
        <v>3081</v>
      </c>
      <c r="L127" s="1">
        <v>0</v>
      </c>
      <c r="M127" s="6" t="str">
        <f t="shared" si="5"/>
        <v/>
      </c>
      <c r="N127" s="1">
        <v>1</v>
      </c>
      <c r="O127" s="6" t="str">
        <f t="shared" si="6"/>
        <v>LTI</v>
      </c>
      <c r="P127" s="6" t="str">
        <f t="shared" si="7"/>
        <v>LTI</v>
      </c>
      <c r="Q127" s="6" t="s">
        <v>1250</v>
      </c>
      <c r="R127" s="5" t="str">
        <f>INDEX(SAMRASS!$B:$B,MATCH(Q127,SAMRASS!$A:$A,0))</f>
        <v>Excavator</v>
      </c>
      <c r="S127" s="1" t="s">
        <v>838</v>
      </c>
      <c r="T127" s="1" t="s">
        <v>375</v>
      </c>
    </row>
    <row r="128" spans="1:20" x14ac:dyDescent="0.25">
      <c r="A128" s="1">
        <v>120</v>
      </c>
      <c r="B128" s="1">
        <v>2010</v>
      </c>
      <c r="C128" s="6" t="str">
        <f t="shared" si="4"/>
        <v>2010.120</v>
      </c>
      <c r="D128" s="12">
        <v>0</v>
      </c>
      <c r="E128" s="12" t="s">
        <v>3081</v>
      </c>
      <c r="F128" s="12" t="s">
        <v>731</v>
      </c>
      <c r="G128" s="12" t="s">
        <v>3081</v>
      </c>
      <c r="H128" s="12" t="s">
        <v>3066</v>
      </c>
      <c r="I128" s="12" t="s">
        <v>3081</v>
      </c>
      <c r="J128" s="12" t="s">
        <v>3081</v>
      </c>
      <c r="K128" s="12" t="s">
        <v>3081</v>
      </c>
      <c r="L128" s="1">
        <v>0</v>
      </c>
      <c r="M128" s="6" t="str">
        <f t="shared" si="5"/>
        <v/>
      </c>
      <c r="N128" s="1">
        <v>1</v>
      </c>
      <c r="O128" s="6" t="str">
        <f t="shared" si="6"/>
        <v>LTI</v>
      </c>
      <c r="P128" s="6" t="str">
        <f t="shared" si="7"/>
        <v>LTI</v>
      </c>
      <c r="Q128" s="6" t="s">
        <v>2604</v>
      </c>
      <c r="R128" s="5" t="str">
        <f>INDEX(SAMRASS!$B:$B,MATCH(Q128,SAMRASS!$A:$A,0))</f>
        <v>Roofbolter</v>
      </c>
      <c r="S128" s="1" t="s">
        <v>2650</v>
      </c>
      <c r="T128" s="1" t="s">
        <v>376</v>
      </c>
    </row>
    <row r="129" spans="1:20" x14ac:dyDescent="0.25">
      <c r="A129" s="1">
        <v>121</v>
      </c>
      <c r="B129" s="1">
        <v>2010</v>
      </c>
      <c r="C129" s="6" t="str">
        <f t="shared" si="4"/>
        <v>2010.121</v>
      </c>
      <c r="D129" s="12">
        <v>0</v>
      </c>
      <c r="E129" s="12" t="s">
        <v>3081</v>
      </c>
      <c r="F129" s="12">
        <v>0</v>
      </c>
      <c r="G129" s="12" t="s">
        <v>3081</v>
      </c>
      <c r="H129" s="12" t="s">
        <v>3066</v>
      </c>
      <c r="I129" s="12" t="s">
        <v>3081</v>
      </c>
      <c r="J129" s="12" t="s">
        <v>3081</v>
      </c>
      <c r="K129" s="12" t="s">
        <v>3081</v>
      </c>
      <c r="L129" s="1">
        <v>0</v>
      </c>
      <c r="M129" s="6" t="str">
        <f t="shared" si="5"/>
        <v/>
      </c>
      <c r="N129" s="1">
        <v>1</v>
      </c>
      <c r="O129" s="6" t="str">
        <f t="shared" si="6"/>
        <v>LTI</v>
      </c>
      <c r="P129" s="6" t="str">
        <f t="shared" si="7"/>
        <v>LTI</v>
      </c>
      <c r="Q129" s="6" t="s">
        <v>2850</v>
      </c>
      <c r="R129" s="5" t="str">
        <f>INDEX(SAMRASS!$B:$B,MATCH(Q129,SAMRASS!$A:$A,0))</f>
        <v>Hydraulic drill rig</v>
      </c>
      <c r="S129" s="1" t="s">
        <v>64</v>
      </c>
      <c r="T129" s="1" t="s">
        <v>882</v>
      </c>
    </row>
    <row r="130" spans="1:20" x14ac:dyDescent="0.25">
      <c r="A130" s="1">
        <v>122</v>
      </c>
      <c r="B130" s="1">
        <v>2010</v>
      </c>
      <c r="C130" s="6" t="str">
        <f t="shared" si="4"/>
        <v>2010.122</v>
      </c>
      <c r="D130" s="12">
        <v>0</v>
      </c>
      <c r="E130" s="12" t="s">
        <v>3081</v>
      </c>
      <c r="F130" s="12" t="s">
        <v>731</v>
      </c>
      <c r="G130" s="12" t="s">
        <v>3076</v>
      </c>
      <c r="H130" s="12" t="s">
        <v>3066</v>
      </c>
      <c r="I130" s="12" t="s">
        <v>3076</v>
      </c>
      <c r="J130" s="12" t="s">
        <v>3081</v>
      </c>
      <c r="K130" s="12" t="s">
        <v>3076</v>
      </c>
      <c r="L130" s="1">
        <v>0</v>
      </c>
      <c r="M130" s="6" t="str">
        <f t="shared" si="5"/>
        <v/>
      </c>
      <c r="N130" s="1">
        <v>1</v>
      </c>
      <c r="O130" s="6" t="str">
        <f t="shared" si="6"/>
        <v>LTI</v>
      </c>
      <c r="P130" s="6" t="str">
        <f t="shared" si="7"/>
        <v>LTI</v>
      </c>
      <c r="Q130" s="6" t="s">
        <v>2906</v>
      </c>
      <c r="R130" s="5" t="str">
        <f>INDEX(SAMRASS!$B:$B,MATCH(Q130,SAMRASS!$A:$A,0))</f>
        <v>LHD Unit</v>
      </c>
      <c r="S130" s="1" t="s">
        <v>572</v>
      </c>
      <c r="T130" s="1" t="s">
        <v>578</v>
      </c>
    </row>
    <row r="131" spans="1:20" x14ac:dyDescent="0.25">
      <c r="A131" s="1">
        <v>123</v>
      </c>
      <c r="B131" s="1">
        <v>2010</v>
      </c>
      <c r="C131" s="6" t="str">
        <f t="shared" si="4"/>
        <v>2010.123</v>
      </c>
      <c r="D131" s="12">
        <v>0</v>
      </c>
      <c r="E131" s="12" t="s">
        <v>3081</v>
      </c>
      <c r="F131" s="12" t="s">
        <v>731</v>
      </c>
      <c r="G131" s="12" t="s">
        <v>3081</v>
      </c>
      <c r="H131" s="12" t="s">
        <v>3066</v>
      </c>
      <c r="I131" s="12" t="s">
        <v>3081</v>
      </c>
      <c r="J131" s="12" t="s">
        <v>3081</v>
      </c>
      <c r="K131" s="12" t="s">
        <v>3081</v>
      </c>
      <c r="L131" s="1">
        <v>1</v>
      </c>
      <c r="M131" s="6" t="str">
        <f t="shared" si="5"/>
        <v>SFI</v>
      </c>
      <c r="N131" s="1">
        <v>0</v>
      </c>
      <c r="O131" s="6" t="str">
        <f t="shared" si="6"/>
        <v/>
      </c>
      <c r="P131" s="6" t="str">
        <f t="shared" si="7"/>
        <v>SFI</v>
      </c>
      <c r="Q131" s="6" t="s">
        <v>2906</v>
      </c>
      <c r="R131" s="5" t="str">
        <f>INDEX(SAMRASS!$B:$B,MATCH(Q131,SAMRASS!$A:$A,0))</f>
        <v>LHD Unit</v>
      </c>
      <c r="S131" s="1" t="s">
        <v>572</v>
      </c>
      <c r="T131" s="1" t="s">
        <v>881</v>
      </c>
    </row>
    <row r="132" spans="1:20" x14ac:dyDescent="0.25">
      <c r="A132" s="1">
        <v>124</v>
      </c>
      <c r="B132" s="1">
        <v>2010</v>
      </c>
      <c r="C132" s="6" t="str">
        <f t="shared" si="4"/>
        <v>2010.124</v>
      </c>
      <c r="D132" s="12">
        <v>0</v>
      </c>
      <c r="E132" s="12" t="s">
        <v>3081</v>
      </c>
      <c r="F132" s="12">
        <v>0</v>
      </c>
      <c r="G132" s="12" t="s">
        <v>3081</v>
      </c>
      <c r="H132" s="12" t="s">
        <v>3066</v>
      </c>
      <c r="I132" s="12" t="s">
        <v>3081</v>
      </c>
      <c r="J132" s="12" t="s">
        <v>3081</v>
      </c>
      <c r="K132" s="12" t="s">
        <v>3081</v>
      </c>
      <c r="L132" s="1">
        <v>0</v>
      </c>
      <c r="M132" s="6" t="str">
        <f t="shared" si="5"/>
        <v/>
      </c>
      <c r="N132" s="1">
        <v>1</v>
      </c>
      <c r="O132" s="6" t="str">
        <f t="shared" si="6"/>
        <v>LTI</v>
      </c>
      <c r="P132" s="6" t="str">
        <f t="shared" si="7"/>
        <v>LTI</v>
      </c>
      <c r="Q132" s="6" t="s">
        <v>2884</v>
      </c>
      <c r="R132" s="5" t="str">
        <f>INDEX(SAMRASS!$B:$B,MATCH(Q132,SAMRASS!$A:$A,0))</f>
        <v>Other transporters (specify)</v>
      </c>
      <c r="S132" s="1" t="s">
        <v>884</v>
      </c>
      <c r="T132" s="1" t="s">
        <v>2587</v>
      </c>
    </row>
    <row r="133" spans="1:20" x14ac:dyDescent="0.25">
      <c r="A133" s="1">
        <v>125</v>
      </c>
      <c r="B133" s="1">
        <v>2010</v>
      </c>
      <c r="C133" s="6" t="str">
        <f t="shared" si="4"/>
        <v>2010.125</v>
      </c>
      <c r="D133" s="12">
        <v>0</v>
      </c>
      <c r="E133" s="12" t="s">
        <v>3081</v>
      </c>
      <c r="F133" s="12" t="s">
        <v>731</v>
      </c>
      <c r="G133" s="12" t="s">
        <v>3077</v>
      </c>
      <c r="H133" s="12">
        <v>0</v>
      </c>
      <c r="I133" s="12" t="s">
        <v>3081</v>
      </c>
      <c r="J133" s="12" t="s">
        <v>3077</v>
      </c>
      <c r="K133" s="12" t="s">
        <v>3081</v>
      </c>
      <c r="L133" s="1">
        <v>0</v>
      </c>
      <c r="M133" s="6" t="str">
        <f t="shared" si="5"/>
        <v/>
      </c>
      <c r="N133" s="1">
        <v>1</v>
      </c>
      <c r="O133" s="6" t="str">
        <f t="shared" si="6"/>
        <v>LTI</v>
      </c>
      <c r="P133" s="6" t="str">
        <f t="shared" si="7"/>
        <v>LTI</v>
      </c>
      <c r="Q133" s="6" t="s">
        <v>2907</v>
      </c>
      <c r="R133" s="5" t="str">
        <f>INDEX(SAMRASS!$B:$B,MATCH(Q133,SAMRASS!$A:$A,0))</f>
        <v>Mechanical miners</v>
      </c>
      <c r="S133" s="1" t="s">
        <v>2588</v>
      </c>
      <c r="T133" s="1" t="s">
        <v>579</v>
      </c>
    </row>
    <row r="134" spans="1:20" x14ac:dyDescent="0.25">
      <c r="A134" s="1">
        <v>126</v>
      </c>
      <c r="B134" s="1">
        <v>2010</v>
      </c>
      <c r="C134" s="6" t="str">
        <f t="shared" si="4"/>
        <v>2010.126</v>
      </c>
      <c r="D134" s="12" t="s">
        <v>880</v>
      </c>
      <c r="E134" s="12" t="s">
        <v>3081</v>
      </c>
      <c r="F134" s="12" t="s">
        <v>731</v>
      </c>
      <c r="G134" s="12" t="s">
        <v>3081</v>
      </c>
      <c r="H134" s="12" t="s">
        <v>3066</v>
      </c>
      <c r="I134" s="12" t="s">
        <v>3081</v>
      </c>
      <c r="J134" s="12" t="s">
        <v>3081</v>
      </c>
      <c r="K134" s="12" t="s">
        <v>3081</v>
      </c>
      <c r="L134" s="1">
        <v>0</v>
      </c>
      <c r="M134" s="6" t="str">
        <f t="shared" si="5"/>
        <v/>
      </c>
      <c r="N134" s="1">
        <v>1</v>
      </c>
      <c r="O134" s="6" t="str">
        <f t="shared" si="6"/>
        <v>LTI</v>
      </c>
      <c r="P134" s="6" t="str">
        <f t="shared" si="7"/>
        <v>LTI</v>
      </c>
      <c r="Q134" s="6" t="s">
        <v>2903</v>
      </c>
      <c r="R134" s="5" t="str">
        <f>INDEX(SAMRASS!$B:$B,MATCH(Q134,SAMRASS!$A:$A,0))</f>
        <v>LDV</v>
      </c>
      <c r="S134" s="1" t="s">
        <v>1566</v>
      </c>
      <c r="T134" s="1" t="s">
        <v>378</v>
      </c>
    </row>
    <row r="135" spans="1:20" x14ac:dyDescent="0.25">
      <c r="A135" s="1">
        <v>127</v>
      </c>
      <c r="B135" s="1">
        <v>2010</v>
      </c>
      <c r="C135" s="6" t="str">
        <f t="shared" si="4"/>
        <v>2010.127</v>
      </c>
      <c r="D135" s="12">
        <v>0</v>
      </c>
      <c r="E135" s="12" t="s">
        <v>3081</v>
      </c>
      <c r="F135" s="12" t="s">
        <v>731</v>
      </c>
      <c r="G135" s="12" t="s">
        <v>3077</v>
      </c>
      <c r="H135" s="12">
        <v>0</v>
      </c>
      <c r="I135" s="12" t="s">
        <v>3081</v>
      </c>
      <c r="J135" s="12" t="s">
        <v>3077</v>
      </c>
      <c r="K135" s="12" t="s">
        <v>3081</v>
      </c>
      <c r="L135" s="1">
        <v>0</v>
      </c>
      <c r="M135" s="6" t="str">
        <f t="shared" si="5"/>
        <v/>
      </c>
      <c r="N135" s="1">
        <v>1</v>
      </c>
      <c r="O135" s="6" t="str">
        <f t="shared" si="6"/>
        <v>LTI</v>
      </c>
      <c r="P135" s="6" t="str">
        <f t="shared" si="7"/>
        <v>LTI</v>
      </c>
      <c r="Q135" s="6" t="s">
        <v>2907</v>
      </c>
      <c r="R135" s="5" t="str">
        <f>INDEX(SAMRASS!$B:$B,MATCH(Q135,SAMRASS!$A:$A,0))</f>
        <v>Mechanical miners</v>
      </c>
      <c r="S135" s="1" t="s">
        <v>2588</v>
      </c>
      <c r="T135" s="1" t="s">
        <v>179</v>
      </c>
    </row>
    <row r="136" spans="1:20" x14ac:dyDescent="0.25">
      <c r="A136" s="1">
        <v>128</v>
      </c>
      <c r="B136" s="1">
        <v>2010</v>
      </c>
      <c r="C136" s="6" t="str">
        <f t="shared" ref="C136:C199" si="8">B136&amp;"."&amp;RIGHT("00"&amp;A136,3)</f>
        <v>2010.128</v>
      </c>
      <c r="D136" s="12">
        <v>0</v>
      </c>
      <c r="E136" s="12" t="s">
        <v>3081</v>
      </c>
      <c r="F136" s="12">
        <v>0</v>
      </c>
      <c r="G136" s="12" t="s">
        <v>3081</v>
      </c>
      <c r="H136" s="12">
        <v>0</v>
      </c>
      <c r="I136" s="12" t="s">
        <v>3081</v>
      </c>
      <c r="J136" s="12" t="s">
        <v>3081</v>
      </c>
      <c r="K136" s="12" t="s">
        <v>3081</v>
      </c>
      <c r="L136" s="1">
        <v>0</v>
      </c>
      <c r="M136" s="6" t="str">
        <f t="shared" ref="M136:M199" si="9">IF(L136&gt;1,"MFI",IF(L136&gt;0,"SFI",""))</f>
        <v/>
      </c>
      <c r="N136" s="1">
        <v>1</v>
      </c>
      <c r="O136" s="6" t="str">
        <f t="shared" ref="O136:O199" si="10">IF(N136&gt;0,"LTI","")</f>
        <v>LTI</v>
      </c>
      <c r="P136" s="6" t="str">
        <f t="shared" ref="P136:P199" si="11">IF(M136&lt;&gt;"",M136,O136)</f>
        <v>LTI</v>
      </c>
      <c r="Q136" s="6" t="s">
        <v>843</v>
      </c>
      <c r="R136" s="5" t="str">
        <f>INDEX(SAMRASS!$B:$B,MATCH(Q136,SAMRASS!$A:$A,0))</f>
        <v>Other mechanical loaders (specify)</v>
      </c>
      <c r="S136" s="1" t="s">
        <v>2365</v>
      </c>
      <c r="T136" s="1" t="s">
        <v>219</v>
      </c>
    </row>
    <row r="137" spans="1:20" x14ac:dyDescent="0.25">
      <c r="A137" s="1">
        <v>129</v>
      </c>
      <c r="B137" s="1">
        <v>2010</v>
      </c>
      <c r="C137" s="6" t="str">
        <f t="shared" si="8"/>
        <v>2010.129</v>
      </c>
      <c r="D137" s="12">
        <v>0</v>
      </c>
      <c r="E137" s="12" t="s">
        <v>3081</v>
      </c>
      <c r="F137" s="12" t="s">
        <v>731</v>
      </c>
      <c r="G137" s="12" t="s">
        <v>3076</v>
      </c>
      <c r="H137" s="12" t="s">
        <v>3066</v>
      </c>
      <c r="I137" s="12" t="s">
        <v>3076</v>
      </c>
      <c r="J137" s="12" t="s">
        <v>3081</v>
      </c>
      <c r="K137" s="12" t="s">
        <v>3076</v>
      </c>
      <c r="L137" s="1">
        <v>0</v>
      </c>
      <c r="M137" s="6" t="str">
        <f t="shared" si="9"/>
        <v/>
      </c>
      <c r="N137" s="1">
        <v>1</v>
      </c>
      <c r="O137" s="6" t="str">
        <f t="shared" si="10"/>
        <v>LTI</v>
      </c>
      <c r="P137" s="6" t="str">
        <f t="shared" si="11"/>
        <v>LTI</v>
      </c>
      <c r="Q137" s="6" t="s">
        <v>2041</v>
      </c>
      <c r="R137" s="5" t="str">
        <f>INDEX(SAMRASS!$B:$B,MATCH(Q137,SAMRASS!$A:$A,0))</f>
        <v>Tractor</v>
      </c>
      <c r="S137" s="1" t="s">
        <v>883</v>
      </c>
      <c r="T137" s="1" t="s">
        <v>2418</v>
      </c>
    </row>
    <row r="138" spans="1:20" x14ac:dyDescent="0.25">
      <c r="A138" s="1">
        <v>130</v>
      </c>
      <c r="B138" s="1">
        <v>2010</v>
      </c>
      <c r="C138" s="6" t="str">
        <f t="shared" si="8"/>
        <v>2010.130</v>
      </c>
      <c r="D138" s="12">
        <v>0</v>
      </c>
      <c r="E138" s="12" t="s">
        <v>3081</v>
      </c>
      <c r="F138" s="12">
        <v>0</v>
      </c>
      <c r="G138" s="12" t="s">
        <v>3081</v>
      </c>
      <c r="H138" s="12">
        <v>0</v>
      </c>
      <c r="I138" s="12" t="s">
        <v>3081</v>
      </c>
      <c r="J138" s="12" t="s">
        <v>3081</v>
      </c>
      <c r="K138" s="12" t="s">
        <v>3081</v>
      </c>
      <c r="L138" s="1">
        <v>0</v>
      </c>
      <c r="M138" s="6" t="str">
        <f t="shared" si="9"/>
        <v/>
      </c>
      <c r="N138" s="1">
        <v>1</v>
      </c>
      <c r="O138" s="6" t="str">
        <f t="shared" si="10"/>
        <v>LTI</v>
      </c>
      <c r="P138" s="6" t="str">
        <f t="shared" si="11"/>
        <v>LTI</v>
      </c>
      <c r="Q138" s="6" t="s">
        <v>23</v>
      </c>
      <c r="R138" s="5" t="str">
        <f>INDEX(SAMRASS!$B:$B,MATCH(Q138,SAMRASS!$A:$A,0))</f>
        <v>Motor cycle</v>
      </c>
      <c r="S138" s="1" t="s">
        <v>220</v>
      </c>
      <c r="T138" s="1" t="s">
        <v>377</v>
      </c>
    </row>
    <row r="139" spans="1:20" x14ac:dyDescent="0.25">
      <c r="A139" s="1">
        <v>131</v>
      </c>
      <c r="B139" s="1">
        <v>2010</v>
      </c>
      <c r="C139" s="6" t="str">
        <f t="shared" si="8"/>
        <v>2010.131</v>
      </c>
      <c r="D139" s="12">
        <v>0</v>
      </c>
      <c r="E139" s="12" t="s">
        <v>3081</v>
      </c>
      <c r="F139" s="12" t="s">
        <v>731</v>
      </c>
      <c r="G139" s="12" t="s">
        <v>3081</v>
      </c>
      <c r="H139" s="12">
        <v>0</v>
      </c>
      <c r="I139" s="12" t="s">
        <v>3081</v>
      </c>
      <c r="J139" s="12" t="s">
        <v>3081</v>
      </c>
      <c r="K139" s="12" t="s">
        <v>3081</v>
      </c>
      <c r="L139" s="1">
        <v>0</v>
      </c>
      <c r="M139" s="6" t="str">
        <f t="shared" si="9"/>
        <v/>
      </c>
      <c r="N139" s="1">
        <v>1</v>
      </c>
      <c r="O139" s="6" t="str">
        <f t="shared" si="10"/>
        <v>LTI</v>
      </c>
      <c r="P139" s="6" t="str">
        <f t="shared" si="11"/>
        <v>LTI</v>
      </c>
      <c r="Q139" s="6" t="s">
        <v>2907</v>
      </c>
      <c r="R139" s="5" t="str">
        <f>INDEX(SAMRASS!$B:$B,MATCH(Q139,SAMRASS!$A:$A,0))</f>
        <v>Mechanical miners</v>
      </c>
      <c r="S139" s="1" t="s">
        <v>2588</v>
      </c>
      <c r="T139" s="1" t="s">
        <v>2585</v>
      </c>
    </row>
    <row r="140" spans="1:20" x14ac:dyDescent="0.25">
      <c r="A140" s="1">
        <v>132</v>
      </c>
      <c r="B140" s="1">
        <v>2010</v>
      </c>
      <c r="C140" s="6" t="str">
        <f t="shared" si="8"/>
        <v>2010.132</v>
      </c>
      <c r="D140" s="12">
        <v>0</v>
      </c>
      <c r="E140" s="12" t="s">
        <v>3081</v>
      </c>
      <c r="F140" s="12" t="s">
        <v>731</v>
      </c>
      <c r="G140" s="12" t="s">
        <v>3081</v>
      </c>
      <c r="H140" s="12" t="s">
        <v>3066</v>
      </c>
      <c r="I140" s="12" t="s">
        <v>3081</v>
      </c>
      <c r="J140" s="12" t="s">
        <v>3081</v>
      </c>
      <c r="K140" s="12" t="s">
        <v>3081</v>
      </c>
      <c r="L140" s="1">
        <v>0</v>
      </c>
      <c r="M140" s="6" t="str">
        <f t="shared" si="9"/>
        <v/>
      </c>
      <c r="N140" s="1">
        <v>1</v>
      </c>
      <c r="O140" s="6" t="str">
        <f t="shared" si="10"/>
        <v>LTI</v>
      </c>
      <c r="P140" s="6" t="str">
        <f t="shared" si="11"/>
        <v>LTI</v>
      </c>
      <c r="Q140" s="6" t="s">
        <v>2604</v>
      </c>
      <c r="R140" s="5" t="str">
        <f>INDEX(SAMRASS!$B:$B,MATCH(Q140,SAMRASS!$A:$A,0))</f>
        <v>Roofbolter</v>
      </c>
      <c r="S140" s="1" t="s">
        <v>2650</v>
      </c>
      <c r="T140" s="1" t="s">
        <v>1153</v>
      </c>
    </row>
    <row r="141" spans="1:20" x14ac:dyDescent="0.25">
      <c r="A141" s="1">
        <v>133</v>
      </c>
      <c r="B141" s="1">
        <v>2010</v>
      </c>
      <c r="C141" s="6" t="str">
        <f t="shared" si="8"/>
        <v>2010.133</v>
      </c>
      <c r="D141" s="12">
        <v>0</v>
      </c>
      <c r="E141" s="12" t="s">
        <v>3081</v>
      </c>
      <c r="F141" s="12" t="s">
        <v>731</v>
      </c>
      <c r="G141" s="12" t="s">
        <v>3081</v>
      </c>
      <c r="H141" s="12">
        <v>0</v>
      </c>
      <c r="I141" s="12" t="s">
        <v>3081</v>
      </c>
      <c r="J141" s="12" t="s">
        <v>3081</v>
      </c>
      <c r="K141" s="12" t="s">
        <v>3081</v>
      </c>
      <c r="L141" s="1">
        <v>0</v>
      </c>
      <c r="M141" s="6" t="str">
        <f t="shared" si="9"/>
        <v/>
      </c>
      <c r="N141" s="1">
        <v>1</v>
      </c>
      <c r="O141" s="6" t="str">
        <f t="shared" si="10"/>
        <v>LTI</v>
      </c>
      <c r="P141" s="6" t="str">
        <f t="shared" si="11"/>
        <v>LTI</v>
      </c>
      <c r="Q141" s="6" t="s">
        <v>2907</v>
      </c>
      <c r="R141" s="5" t="str">
        <f>INDEX(SAMRASS!$B:$B,MATCH(Q141,SAMRASS!$A:$A,0))</f>
        <v>Mechanical miners</v>
      </c>
      <c r="S141" s="1" t="s">
        <v>2588</v>
      </c>
      <c r="T141" s="1" t="s">
        <v>661</v>
      </c>
    </row>
    <row r="142" spans="1:20" x14ac:dyDescent="0.25">
      <c r="A142" s="1">
        <v>134</v>
      </c>
      <c r="B142" s="1">
        <v>2010</v>
      </c>
      <c r="C142" s="6" t="str">
        <f t="shared" si="8"/>
        <v>2010.134</v>
      </c>
      <c r="D142" s="12">
        <v>0</v>
      </c>
      <c r="E142" s="12" t="s">
        <v>3081</v>
      </c>
      <c r="F142" s="12">
        <v>0</v>
      </c>
      <c r="G142" s="12" t="s">
        <v>3081</v>
      </c>
      <c r="H142" s="12">
        <v>0</v>
      </c>
      <c r="I142" s="12" t="s">
        <v>3081</v>
      </c>
      <c r="J142" s="12" t="s">
        <v>3081</v>
      </c>
      <c r="K142" s="12" t="s">
        <v>3081</v>
      </c>
      <c r="L142" s="1">
        <v>0</v>
      </c>
      <c r="M142" s="6" t="str">
        <f t="shared" si="9"/>
        <v/>
      </c>
      <c r="N142" s="1">
        <v>1</v>
      </c>
      <c r="O142" s="6" t="str">
        <f t="shared" si="10"/>
        <v>LTI</v>
      </c>
      <c r="P142" s="6" t="str">
        <f t="shared" si="11"/>
        <v>LTI</v>
      </c>
      <c r="Q142" s="6" t="s">
        <v>1253</v>
      </c>
      <c r="R142" s="5" t="str">
        <f>INDEX(SAMRASS!$B:$B,MATCH(Q142,SAMRASS!$A:$A,0))</f>
        <v>Dragline</v>
      </c>
      <c r="S142" s="1" t="s">
        <v>2586</v>
      </c>
      <c r="T142" s="1" t="s">
        <v>1154</v>
      </c>
    </row>
    <row r="143" spans="1:20" x14ac:dyDescent="0.25">
      <c r="A143" s="1">
        <v>135</v>
      </c>
      <c r="B143" s="1">
        <v>2010</v>
      </c>
      <c r="C143" s="6" t="str">
        <f t="shared" si="8"/>
        <v>2010.135</v>
      </c>
      <c r="D143" s="12" t="s">
        <v>880</v>
      </c>
      <c r="E143" s="12" t="s">
        <v>3079</v>
      </c>
      <c r="F143" s="12">
        <v>0</v>
      </c>
      <c r="G143" s="12" t="s">
        <v>3081</v>
      </c>
      <c r="H143" s="12">
        <v>0</v>
      </c>
      <c r="I143" s="12" t="s">
        <v>3081</v>
      </c>
      <c r="J143" s="12" t="s">
        <v>3081</v>
      </c>
      <c r="K143" s="12" t="s">
        <v>3081</v>
      </c>
      <c r="L143" s="1">
        <v>0</v>
      </c>
      <c r="M143" s="6" t="str">
        <f t="shared" si="9"/>
        <v/>
      </c>
      <c r="N143" s="1">
        <v>1</v>
      </c>
      <c r="O143" s="6" t="str">
        <f t="shared" si="10"/>
        <v>LTI</v>
      </c>
      <c r="P143" s="6" t="str">
        <f t="shared" si="11"/>
        <v>LTI</v>
      </c>
      <c r="Q143" s="6" t="s">
        <v>79</v>
      </c>
      <c r="R143" s="5" t="str">
        <f>INDEX(SAMRASS!$B:$B,MATCH(Q143,SAMRASS!$A:$A,0))</f>
        <v>20-99 ton Haultruck</v>
      </c>
      <c r="S143" s="1" t="s">
        <v>1658</v>
      </c>
      <c r="T143" s="1" t="s">
        <v>663</v>
      </c>
    </row>
    <row r="144" spans="1:20" x14ac:dyDescent="0.25">
      <c r="A144" s="1">
        <v>136</v>
      </c>
      <c r="B144" s="1">
        <v>2010</v>
      </c>
      <c r="C144" s="6" t="str">
        <f t="shared" si="8"/>
        <v>2010.136</v>
      </c>
      <c r="D144" s="12" t="s">
        <v>880</v>
      </c>
      <c r="E144" s="12" t="s">
        <v>3079</v>
      </c>
      <c r="F144" s="12" t="s">
        <v>731</v>
      </c>
      <c r="G144" s="12" t="s">
        <v>3081</v>
      </c>
      <c r="H144" s="12" t="s">
        <v>3066</v>
      </c>
      <c r="I144" s="12" t="s">
        <v>3081</v>
      </c>
      <c r="J144" s="12" t="s">
        <v>3081</v>
      </c>
      <c r="K144" s="12" t="s">
        <v>3081</v>
      </c>
      <c r="L144" s="1">
        <v>0</v>
      </c>
      <c r="M144" s="6" t="str">
        <f t="shared" si="9"/>
        <v/>
      </c>
      <c r="N144" s="1">
        <v>1</v>
      </c>
      <c r="O144" s="6" t="str">
        <f t="shared" si="10"/>
        <v>LTI</v>
      </c>
      <c r="P144" s="6" t="str">
        <f t="shared" si="11"/>
        <v>LTI</v>
      </c>
      <c r="Q144" s="6" t="s">
        <v>2903</v>
      </c>
      <c r="R144" s="5" t="str">
        <f>INDEX(SAMRASS!$B:$B,MATCH(Q144,SAMRASS!$A:$A,0))</f>
        <v>LDV</v>
      </c>
      <c r="S144" s="1" t="s">
        <v>1566</v>
      </c>
      <c r="T144" s="1" t="s">
        <v>662</v>
      </c>
    </row>
    <row r="145" spans="1:20" x14ac:dyDescent="0.25">
      <c r="A145" s="1">
        <v>137</v>
      </c>
      <c r="B145" s="1">
        <v>2010</v>
      </c>
      <c r="C145" s="6" t="str">
        <f t="shared" si="8"/>
        <v>2010.137</v>
      </c>
      <c r="D145" s="12">
        <v>0</v>
      </c>
      <c r="E145" s="12" t="s">
        <v>3081</v>
      </c>
      <c r="F145" s="12" t="s">
        <v>731</v>
      </c>
      <c r="G145" s="12" t="s">
        <v>3081</v>
      </c>
      <c r="H145" s="12">
        <v>0</v>
      </c>
      <c r="I145" s="12" t="s">
        <v>3081</v>
      </c>
      <c r="J145" s="12" t="s">
        <v>3081</v>
      </c>
      <c r="K145" s="12" t="s">
        <v>3081</v>
      </c>
      <c r="L145" s="1">
        <v>0</v>
      </c>
      <c r="M145" s="6" t="str">
        <f t="shared" si="9"/>
        <v/>
      </c>
      <c r="N145" s="1">
        <v>1</v>
      </c>
      <c r="O145" s="6" t="str">
        <f t="shared" si="10"/>
        <v>LTI</v>
      </c>
      <c r="P145" s="6" t="str">
        <f t="shared" si="11"/>
        <v>LTI</v>
      </c>
      <c r="Q145" s="6" t="s">
        <v>407</v>
      </c>
      <c r="R145" s="5" t="str">
        <f>INDEX(SAMRASS!$B:$B,MATCH(Q145,SAMRASS!$A:$A,0))</f>
        <v>Shuttle car</v>
      </c>
      <c r="S145" s="1" t="s">
        <v>840</v>
      </c>
      <c r="T145" s="1" t="s">
        <v>218</v>
      </c>
    </row>
    <row r="146" spans="1:20" x14ac:dyDescent="0.25">
      <c r="A146" s="1">
        <v>138</v>
      </c>
      <c r="B146" s="1">
        <v>2010</v>
      </c>
      <c r="C146" s="6" t="str">
        <f t="shared" si="8"/>
        <v>2010.138</v>
      </c>
      <c r="D146" s="12">
        <v>0</v>
      </c>
      <c r="E146" s="12" t="s">
        <v>3081</v>
      </c>
      <c r="F146" s="12" t="s">
        <v>731</v>
      </c>
      <c r="G146" s="12" t="s">
        <v>3081</v>
      </c>
      <c r="H146" s="12" t="s">
        <v>3066</v>
      </c>
      <c r="I146" s="12" t="s">
        <v>3081</v>
      </c>
      <c r="J146" s="12" t="s">
        <v>3081</v>
      </c>
      <c r="K146" s="12" t="s">
        <v>3081</v>
      </c>
      <c r="L146" s="1">
        <v>0</v>
      </c>
      <c r="M146" s="6" t="str">
        <f t="shared" si="9"/>
        <v/>
      </c>
      <c r="N146" s="1">
        <v>1</v>
      </c>
      <c r="O146" s="6" t="str">
        <f t="shared" si="10"/>
        <v>LTI</v>
      </c>
      <c r="P146" s="6" t="str">
        <f t="shared" si="11"/>
        <v>LTI</v>
      </c>
      <c r="Q146" s="6" t="s">
        <v>2041</v>
      </c>
      <c r="R146" s="5" t="str">
        <f>INDEX(SAMRASS!$B:$B,MATCH(Q146,SAMRASS!$A:$A,0))</f>
        <v>Tractor</v>
      </c>
      <c r="S146" s="1" t="s">
        <v>883</v>
      </c>
      <c r="T146" s="1" t="s">
        <v>1155</v>
      </c>
    </row>
    <row r="147" spans="1:20" x14ac:dyDescent="0.25">
      <c r="A147" s="1">
        <v>139</v>
      </c>
      <c r="B147" s="1">
        <v>2010</v>
      </c>
      <c r="C147" s="6" t="str">
        <f t="shared" si="8"/>
        <v>2010.139</v>
      </c>
      <c r="D147" s="12">
        <v>0</v>
      </c>
      <c r="E147" s="12" t="s">
        <v>3081</v>
      </c>
      <c r="F147" s="12">
        <v>0</v>
      </c>
      <c r="G147" s="12" t="s">
        <v>3081</v>
      </c>
      <c r="H147" s="12">
        <v>0</v>
      </c>
      <c r="I147" s="12" t="s">
        <v>3081</v>
      </c>
      <c r="J147" s="12" t="s">
        <v>3081</v>
      </c>
      <c r="K147" s="12" t="s">
        <v>3081</v>
      </c>
      <c r="L147" s="1">
        <v>0</v>
      </c>
      <c r="M147" s="6" t="str">
        <f t="shared" si="9"/>
        <v/>
      </c>
      <c r="N147" s="1">
        <v>1</v>
      </c>
      <c r="O147" s="6" t="str">
        <f t="shared" si="10"/>
        <v>LTI</v>
      </c>
      <c r="P147" s="6" t="str">
        <f t="shared" si="11"/>
        <v>LTI</v>
      </c>
      <c r="Q147" s="6" t="s">
        <v>843</v>
      </c>
      <c r="R147" s="5" t="str">
        <f>INDEX(SAMRASS!$B:$B,MATCH(Q147,SAMRASS!$A:$A,0))</f>
        <v>Other mechanical loaders (specify)</v>
      </c>
      <c r="S147" s="1" t="s">
        <v>2365</v>
      </c>
      <c r="T147" s="1" t="s">
        <v>277</v>
      </c>
    </row>
    <row r="148" spans="1:20" x14ac:dyDescent="0.25">
      <c r="A148" s="1">
        <v>140</v>
      </c>
      <c r="B148" s="1">
        <v>2010</v>
      </c>
      <c r="C148" s="6" t="str">
        <f t="shared" si="8"/>
        <v>2010.140</v>
      </c>
      <c r="D148" s="12">
        <v>0</v>
      </c>
      <c r="E148" s="12" t="s">
        <v>3081</v>
      </c>
      <c r="F148" s="12" t="s">
        <v>731</v>
      </c>
      <c r="G148" s="12" t="s">
        <v>3076</v>
      </c>
      <c r="H148" s="12" t="s">
        <v>3066</v>
      </c>
      <c r="I148" s="12" t="s">
        <v>3076</v>
      </c>
      <c r="J148" s="12" t="s">
        <v>3081</v>
      </c>
      <c r="K148" s="12" t="s">
        <v>3076</v>
      </c>
      <c r="L148" s="1">
        <v>0</v>
      </c>
      <c r="M148" s="6" t="str">
        <f t="shared" si="9"/>
        <v/>
      </c>
      <c r="N148" s="1">
        <v>1</v>
      </c>
      <c r="O148" s="6" t="str">
        <f t="shared" si="10"/>
        <v>LTI</v>
      </c>
      <c r="P148" s="6" t="str">
        <f t="shared" si="11"/>
        <v>LTI</v>
      </c>
      <c r="Q148" s="6" t="s">
        <v>2041</v>
      </c>
      <c r="R148" s="5" t="str">
        <f>INDEX(SAMRASS!$B:$B,MATCH(Q148,SAMRASS!$A:$A,0))</f>
        <v>Tractor</v>
      </c>
      <c r="S148" s="1" t="s">
        <v>883</v>
      </c>
      <c r="T148" s="1" t="s">
        <v>2419</v>
      </c>
    </row>
    <row r="149" spans="1:20" x14ac:dyDescent="0.25">
      <c r="A149" s="1">
        <v>141</v>
      </c>
      <c r="B149" s="1">
        <v>2010</v>
      </c>
      <c r="C149" s="6" t="str">
        <f t="shared" si="8"/>
        <v>2010.141</v>
      </c>
      <c r="D149" s="12" t="s">
        <v>880</v>
      </c>
      <c r="E149" s="12" t="s">
        <v>3081</v>
      </c>
      <c r="F149" s="12" t="s">
        <v>731</v>
      </c>
      <c r="G149" s="12" t="s">
        <v>3076</v>
      </c>
      <c r="H149" s="12" t="s">
        <v>3066</v>
      </c>
      <c r="I149" s="12" t="s">
        <v>3076</v>
      </c>
      <c r="J149" s="12" t="s">
        <v>3081</v>
      </c>
      <c r="K149" s="12" t="s">
        <v>3076</v>
      </c>
      <c r="L149" s="1">
        <v>0</v>
      </c>
      <c r="M149" s="6" t="str">
        <f t="shared" si="9"/>
        <v/>
      </c>
      <c r="N149" s="1">
        <v>2</v>
      </c>
      <c r="O149" s="6" t="str">
        <f t="shared" si="10"/>
        <v>LTI</v>
      </c>
      <c r="P149" s="6" t="str">
        <f t="shared" si="11"/>
        <v>LTI</v>
      </c>
      <c r="Q149" s="6" t="s">
        <v>2903</v>
      </c>
      <c r="R149" s="5" t="str">
        <f>INDEX(SAMRASS!$B:$B,MATCH(Q149,SAMRASS!$A:$A,0))</f>
        <v>LDV</v>
      </c>
      <c r="S149" s="1" t="s">
        <v>1566</v>
      </c>
      <c r="T149" s="1" t="s">
        <v>2568</v>
      </c>
    </row>
    <row r="150" spans="1:20" x14ac:dyDescent="0.25">
      <c r="A150" s="1">
        <v>142</v>
      </c>
      <c r="B150" s="1">
        <v>2010</v>
      </c>
      <c r="C150" s="6" t="str">
        <f t="shared" si="8"/>
        <v>2010.142</v>
      </c>
      <c r="D150" s="12" t="s">
        <v>880</v>
      </c>
      <c r="E150" s="12" t="s">
        <v>3081</v>
      </c>
      <c r="F150" s="12">
        <v>0</v>
      </c>
      <c r="G150" s="12" t="s">
        <v>3081</v>
      </c>
      <c r="H150" s="12">
        <v>0</v>
      </c>
      <c r="I150" s="12" t="s">
        <v>3081</v>
      </c>
      <c r="J150" s="12" t="s">
        <v>3081</v>
      </c>
      <c r="K150" s="12" t="s">
        <v>3081</v>
      </c>
      <c r="L150" s="1">
        <v>0</v>
      </c>
      <c r="M150" s="6" t="str">
        <f t="shared" si="9"/>
        <v/>
      </c>
      <c r="N150" s="1">
        <v>1</v>
      </c>
      <c r="O150" s="6" t="str">
        <f t="shared" si="10"/>
        <v>LTI</v>
      </c>
      <c r="P150" s="6" t="str">
        <f t="shared" si="11"/>
        <v>LTI</v>
      </c>
      <c r="Q150" s="6" t="s">
        <v>79</v>
      </c>
      <c r="R150" s="5" t="str">
        <f>INDEX(SAMRASS!$B:$B,MATCH(Q150,SAMRASS!$A:$A,0))</f>
        <v>20-99 ton Haultruck</v>
      </c>
      <c r="S150" s="1" t="s">
        <v>1658</v>
      </c>
      <c r="T150" s="1" t="s">
        <v>748</v>
      </c>
    </row>
    <row r="151" spans="1:20" x14ac:dyDescent="0.25">
      <c r="A151" s="1">
        <v>143</v>
      </c>
      <c r="B151" s="1">
        <v>2010</v>
      </c>
      <c r="C151" s="6" t="str">
        <f t="shared" si="8"/>
        <v>2010.143</v>
      </c>
      <c r="D151" s="12">
        <v>0</v>
      </c>
      <c r="E151" s="12" t="s">
        <v>3081</v>
      </c>
      <c r="F151" s="12" t="s">
        <v>731</v>
      </c>
      <c r="G151" s="12" t="s">
        <v>3081</v>
      </c>
      <c r="H151" s="12">
        <v>0</v>
      </c>
      <c r="I151" s="12" t="s">
        <v>3081</v>
      </c>
      <c r="J151" s="12" t="s">
        <v>3081</v>
      </c>
      <c r="K151" s="12" t="s">
        <v>3081</v>
      </c>
      <c r="L151" s="1">
        <v>0</v>
      </c>
      <c r="M151" s="6" t="str">
        <f t="shared" si="9"/>
        <v/>
      </c>
      <c r="N151" s="1">
        <v>1</v>
      </c>
      <c r="O151" s="6" t="str">
        <f t="shared" si="10"/>
        <v>LTI</v>
      </c>
      <c r="P151" s="6" t="str">
        <f t="shared" si="11"/>
        <v>LTI</v>
      </c>
      <c r="Q151" s="6" t="s">
        <v>2907</v>
      </c>
      <c r="R151" s="5" t="str">
        <f>INDEX(SAMRASS!$B:$B,MATCH(Q151,SAMRASS!$A:$A,0))</f>
        <v>Mechanical miners</v>
      </c>
      <c r="S151" s="1" t="s">
        <v>2588</v>
      </c>
      <c r="T151" s="1" t="s">
        <v>1380</v>
      </c>
    </row>
    <row r="152" spans="1:20" x14ac:dyDescent="0.25">
      <c r="A152" s="1">
        <v>144</v>
      </c>
      <c r="B152" s="1">
        <v>2010</v>
      </c>
      <c r="C152" s="6" t="str">
        <f t="shared" si="8"/>
        <v>2010.144</v>
      </c>
      <c r="D152" s="12">
        <v>0</v>
      </c>
      <c r="E152" s="12" t="s">
        <v>3081</v>
      </c>
      <c r="F152" s="12">
        <v>0</v>
      </c>
      <c r="G152" s="12" t="s">
        <v>3081</v>
      </c>
      <c r="H152" s="12">
        <v>0</v>
      </c>
      <c r="I152" s="12" t="s">
        <v>3081</v>
      </c>
      <c r="J152" s="12" t="s">
        <v>3081</v>
      </c>
      <c r="K152" s="12" t="s">
        <v>3081</v>
      </c>
      <c r="L152" s="1">
        <v>0</v>
      </c>
      <c r="M152" s="6" t="str">
        <f t="shared" si="9"/>
        <v/>
      </c>
      <c r="N152" s="1">
        <v>1</v>
      </c>
      <c r="O152" s="6" t="str">
        <f t="shared" si="10"/>
        <v>LTI</v>
      </c>
      <c r="P152" s="6" t="str">
        <f t="shared" si="11"/>
        <v>LTI</v>
      </c>
      <c r="Q152" s="6" t="s">
        <v>2918</v>
      </c>
      <c r="R152" s="5" t="str">
        <f>INDEX(SAMRASS!$B:$B,MATCH(Q152,SAMRASS!$A:$A,0))</f>
        <v>Other (specify)</v>
      </c>
      <c r="S152" s="1" t="s">
        <v>1500</v>
      </c>
      <c r="T152" s="1" t="s">
        <v>301</v>
      </c>
    </row>
    <row r="153" spans="1:20" x14ac:dyDescent="0.25">
      <c r="A153" s="1">
        <v>145</v>
      </c>
      <c r="B153" s="1">
        <v>2010</v>
      </c>
      <c r="C153" s="6" t="str">
        <f t="shared" si="8"/>
        <v>2010.145</v>
      </c>
      <c r="D153" s="12">
        <v>0</v>
      </c>
      <c r="E153" s="12" t="s">
        <v>3081</v>
      </c>
      <c r="F153" s="12" t="s">
        <v>731</v>
      </c>
      <c r="G153" s="12" t="s">
        <v>3077</v>
      </c>
      <c r="H153" s="12">
        <v>0</v>
      </c>
      <c r="I153" s="12" t="s">
        <v>3081</v>
      </c>
      <c r="J153" s="12" t="s">
        <v>3077</v>
      </c>
      <c r="K153" s="12" t="s">
        <v>3081</v>
      </c>
      <c r="L153" s="1">
        <v>0</v>
      </c>
      <c r="M153" s="6" t="str">
        <f t="shared" si="9"/>
        <v/>
      </c>
      <c r="N153" s="1">
        <v>1</v>
      </c>
      <c r="O153" s="6" t="str">
        <f t="shared" si="10"/>
        <v>LTI</v>
      </c>
      <c r="P153" s="6" t="str">
        <f t="shared" si="11"/>
        <v>LTI</v>
      </c>
      <c r="Q153" s="6" t="s">
        <v>407</v>
      </c>
      <c r="R153" s="5" t="str">
        <f>INDEX(SAMRASS!$B:$B,MATCH(Q153,SAMRASS!$A:$A,0))</f>
        <v>Shuttle car</v>
      </c>
      <c r="S153" s="1" t="s">
        <v>840</v>
      </c>
      <c r="T153" s="1" t="s">
        <v>273</v>
      </c>
    </row>
    <row r="154" spans="1:20" x14ac:dyDescent="0.25">
      <c r="A154" s="1">
        <v>146</v>
      </c>
      <c r="B154" s="1">
        <v>2010</v>
      </c>
      <c r="C154" s="6" t="str">
        <f t="shared" si="8"/>
        <v>2010.146</v>
      </c>
      <c r="D154" s="12">
        <v>0</v>
      </c>
      <c r="E154" s="12" t="s">
        <v>3081</v>
      </c>
      <c r="F154" s="12" t="s">
        <v>731</v>
      </c>
      <c r="G154" s="12" t="s">
        <v>3081</v>
      </c>
      <c r="H154" s="12">
        <v>0</v>
      </c>
      <c r="I154" s="12" t="s">
        <v>3081</v>
      </c>
      <c r="J154" s="12" t="s">
        <v>3081</v>
      </c>
      <c r="K154" s="12" t="s">
        <v>3081</v>
      </c>
      <c r="L154" s="1">
        <v>0</v>
      </c>
      <c r="M154" s="6" t="str">
        <f t="shared" si="9"/>
        <v/>
      </c>
      <c r="N154" s="1">
        <v>1</v>
      </c>
      <c r="O154" s="6" t="str">
        <f t="shared" si="10"/>
        <v>LTI</v>
      </c>
      <c r="P154" s="6" t="str">
        <f t="shared" si="11"/>
        <v>LTI</v>
      </c>
      <c r="Q154" s="6" t="s">
        <v>2907</v>
      </c>
      <c r="R154" s="5" t="str">
        <f>INDEX(SAMRASS!$B:$B,MATCH(Q154,SAMRASS!$A:$A,0))</f>
        <v>Mechanical miners</v>
      </c>
      <c r="S154" s="1" t="s">
        <v>2588</v>
      </c>
      <c r="T154" s="1" t="s">
        <v>433</v>
      </c>
    </row>
    <row r="155" spans="1:20" x14ac:dyDescent="0.25">
      <c r="A155" s="1">
        <v>147</v>
      </c>
      <c r="B155" s="1">
        <v>2010</v>
      </c>
      <c r="C155" s="6" t="str">
        <f t="shared" si="8"/>
        <v>2010.147</v>
      </c>
      <c r="D155" s="12">
        <v>0</v>
      </c>
      <c r="E155" s="12" t="s">
        <v>3081</v>
      </c>
      <c r="F155" s="12" t="s">
        <v>731</v>
      </c>
      <c r="G155" s="12" t="s">
        <v>3077</v>
      </c>
      <c r="H155" s="12">
        <v>0</v>
      </c>
      <c r="I155" s="12" t="s">
        <v>3081</v>
      </c>
      <c r="J155" s="12" t="s">
        <v>3077</v>
      </c>
      <c r="K155" s="12" t="s">
        <v>3081</v>
      </c>
      <c r="L155" s="1">
        <v>0</v>
      </c>
      <c r="M155" s="6" t="str">
        <f t="shared" si="9"/>
        <v/>
      </c>
      <c r="N155" s="1">
        <v>1</v>
      </c>
      <c r="O155" s="6" t="str">
        <f t="shared" si="10"/>
        <v>LTI</v>
      </c>
      <c r="P155" s="6" t="str">
        <f t="shared" si="11"/>
        <v>LTI</v>
      </c>
      <c r="Q155" s="6" t="s">
        <v>2907</v>
      </c>
      <c r="R155" s="5" t="str">
        <f>INDEX(SAMRASS!$B:$B,MATCH(Q155,SAMRASS!$A:$A,0))</f>
        <v>Mechanical miners</v>
      </c>
      <c r="S155" s="1" t="s">
        <v>2588</v>
      </c>
      <c r="T155" s="1" t="s">
        <v>2468</v>
      </c>
    </row>
    <row r="156" spans="1:20" x14ac:dyDescent="0.25">
      <c r="A156" s="1">
        <v>148</v>
      </c>
      <c r="B156" s="1">
        <v>2010</v>
      </c>
      <c r="C156" s="6" t="str">
        <f t="shared" si="8"/>
        <v>2010.148</v>
      </c>
      <c r="D156" s="12">
        <v>0</v>
      </c>
      <c r="E156" s="12" t="s">
        <v>3081</v>
      </c>
      <c r="F156" s="12" t="s">
        <v>731</v>
      </c>
      <c r="G156" s="12" t="s">
        <v>3077</v>
      </c>
      <c r="H156" s="12" t="s">
        <v>3066</v>
      </c>
      <c r="I156" s="12" t="s">
        <v>3077</v>
      </c>
      <c r="J156" s="12" t="s">
        <v>3077</v>
      </c>
      <c r="K156" s="12" t="s">
        <v>3081</v>
      </c>
      <c r="L156" s="1">
        <v>0</v>
      </c>
      <c r="M156" s="6" t="str">
        <f t="shared" si="9"/>
        <v/>
      </c>
      <c r="N156" s="1">
        <v>1</v>
      </c>
      <c r="O156" s="6" t="str">
        <f t="shared" si="10"/>
        <v>LTI</v>
      </c>
      <c r="P156" s="6" t="str">
        <f t="shared" si="11"/>
        <v>LTI</v>
      </c>
      <c r="Q156" s="6" t="s">
        <v>2604</v>
      </c>
      <c r="R156" s="5" t="str">
        <f>INDEX(SAMRASS!$B:$B,MATCH(Q156,SAMRASS!$A:$A,0))</f>
        <v>Roofbolter</v>
      </c>
      <c r="S156" s="1" t="s">
        <v>2650</v>
      </c>
      <c r="T156" s="1" t="s">
        <v>469</v>
      </c>
    </row>
    <row r="157" spans="1:20" x14ac:dyDescent="0.25">
      <c r="A157" s="1">
        <v>149</v>
      </c>
      <c r="B157" s="1">
        <v>2010</v>
      </c>
      <c r="C157" s="6" t="str">
        <f t="shared" si="8"/>
        <v>2010.149</v>
      </c>
      <c r="D157" s="12">
        <v>0</v>
      </c>
      <c r="E157" s="12" t="s">
        <v>3081</v>
      </c>
      <c r="F157" s="12">
        <v>0</v>
      </c>
      <c r="G157" s="12" t="s">
        <v>3081</v>
      </c>
      <c r="H157" s="12">
        <v>0</v>
      </c>
      <c r="I157" s="12" t="s">
        <v>3081</v>
      </c>
      <c r="J157" s="12" t="s">
        <v>3081</v>
      </c>
      <c r="K157" s="12" t="s">
        <v>3081</v>
      </c>
      <c r="L157" s="1">
        <v>0</v>
      </c>
      <c r="M157" s="6" t="str">
        <f t="shared" si="9"/>
        <v/>
      </c>
      <c r="N157" s="1">
        <v>1</v>
      </c>
      <c r="O157" s="6" t="str">
        <f t="shared" si="10"/>
        <v>LTI</v>
      </c>
      <c r="P157" s="6" t="str">
        <f t="shared" si="11"/>
        <v>LTI</v>
      </c>
      <c r="Q157" s="6" t="s">
        <v>2885</v>
      </c>
      <c r="R157" s="5" t="str">
        <f>INDEX(SAMRASS!$B:$B,MATCH(Q157,SAMRASS!$A:$A,0))</f>
        <v>Other motor vehicles(specify)</v>
      </c>
      <c r="S157" s="1" t="s">
        <v>1381</v>
      </c>
      <c r="T157" s="1" t="s">
        <v>1674</v>
      </c>
    </row>
    <row r="158" spans="1:20" x14ac:dyDescent="0.25">
      <c r="A158" s="1">
        <v>150</v>
      </c>
      <c r="B158" s="1">
        <v>2010</v>
      </c>
      <c r="C158" s="6" t="str">
        <f t="shared" si="8"/>
        <v>2010.150</v>
      </c>
      <c r="D158" s="12">
        <v>0</v>
      </c>
      <c r="E158" s="12" t="s">
        <v>3081</v>
      </c>
      <c r="F158" s="12">
        <v>0</v>
      </c>
      <c r="G158" s="12" t="s">
        <v>3081</v>
      </c>
      <c r="H158" s="12">
        <v>0</v>
      </c>
      <c r="I158" s="12" t="s">
        <v>3081</v>
      </c>
      <c r="J158" s="12" t="s">
        <v>3081</v>
      </c>
      <c r="K158" s="12" t="s">
        <v>3081</v>
      </c>
      <c r="L158" s="1">
        <v>0</v>
      </c>
      <c r="M158" s="6" t="str">
        <f t="shared" si="9"/>
        <v/>
      </c>
      <c r="N158" s="1">
        <v>1</v>
      </c>
      <c r="O158" s="6" t="str">
        <f t="shared" si="10"/>
        <v>LTI</v>
      </c>
      <c r="P158" s="6" t="str">
        <f t="shared" si="11"/>
        <v>LTI</v>
      </c>
      <c r="Q158" s="6" t="s">
        <v>1936</v>
      </c>
      <c r="R158" s="5" t="str">
        <f>INDEX(SAMRASS!$B:$B,MATCH(Q158,SAMRASS!$A:$A,0))</f>
        <v>Other (specify)</v>
      </c>
      <c r="S158" s="1" t="s">
        <v>2434</v>
      </c>
      <c r="T158" s="1" t="s">
        <v>2969</v>
      </c>
    </row>
    <row r="159" spans="1:20" x14ac:dyDescent="0.25">
      <c r="A159" s="1">
        <v>151</v>
      </c>
      <c r="B159" s="1">
        <v>2010</v>
      </c>
      <c r="C159" s="6" t="str">
        <f t="shared" si="8"/>
        <v>2010.151</v>
      </c>
      <c r="D159" s="12">
        <v>0</v>
      </c>
      <c r="E159" s="12" t="s">
        <v>3081</v>
      </c>
      <c r="F159" s="12">
        <v>0</v>
      </c>
      <c r="G159" s="12" t="s">
        <v>3081</v>
      </c>
      <c r="H159" s="12" t="s">
        <v>3066</v>
      </c>
      <c r="I159" s="12" t="s">
        <v>3081</v>
      </c>
      <c r="J159" s="12" t="s">
        <v>3081</v>
      </c>
      <c r="K159" s="12" t="s">
        <v>3081</v>
      </c>
      <c r="L159" s="1">
        <v>0</v>
      </c>
      <c r="M159" s="6" t="str">
        <f t="shared" si="9"/>
        <v/>
      </c>
      <c r="N159" s="1">
        <v>1</v>
      </c>
      <c r="O159" s="6" t="str">
        <f t="shared" si="10"/>
        <v>LTI</v>
      </c>
      <c r="P159" s="6" t="str">
        <f t="shared" si="11"/>
        <v>LTI</v>
      </c>
      <c r="Q159" s="6" t="s">
        <v>2850</v>
      </c>
      <c r="R159" s="5" t="str">
        <f>INDEX(SAMRASS!$B:$B,MATCH(Q159,SAMRASS!$A:$A,0))</f>
        <v>Hydraulic drill rig</v>
      </c>
      <c r="S159" s="1" t="s">
        <v>64</v>
      </c>
      <c r="T159" s="1" t="s">
        <v>526</v>
      </c>
    </row>
    <row r="160" spans="1:20" x14ac:dyDescent="0.25">
      <c r="A160" s="1">
        <v>152</v>
      </c>
      <c r="B160" s="1">
        <v>2010</v>
      </c>
      <c r="C160" s="6" t="str">
        <f t="shared" si="8"/>
        <v>2010.152</v>
      </c>
      <c r="D160" s="12">
        <v>0</v>
      </c>
      <c r="E160" s="12" t="s">
        <v>3081</v>
      </c>
      <c r="F160" s="12" t="s">
        <v>731</v>
      </c>
      <c r="G160" s="12" t="s">
        <v>3081</v>
      </c>
      <c r="H160" s="12" t="s">
        <v>3066</v>
      </c>
      <c r="I160" s="12" t="s">
        <v>3081</v>
      </c>
      <c r="J160" s="12" t="s">
        <v>3081</v>
      </c>
      <c r="K160" s="12" t="s">
        <v>3081</v>
      </c>
      <c r="L160" s="1">
        <v>0</v>
      </c>
      <c r="M160" s="6" t="str">
        <f t="shared" si="9"/>
        <v/>
      </c>
      <c r="N160" s="1">
        <v>1</v>
      </c>
      <c r="O160" s="6" t="str">
        <f t="shared" si="10"/>
        <v>LTI</v>
      </c>
      <c r="P160" s="6" t="str">
        <f t="shared" si="11"/>
        <v>LTI</v>
      </c>
      <c r="Q160" s="6" t="s">
        <v>2604</v>
      </c>
      <c r="R160" s="5" t="str">
        <f>INDEX(SAMRASS!$B:$B,MATCH(Q160,SAMRASS!$A:$A,0))</f>
        <v>Roofbolter</v>
      </c>
      <c r="S160" s="1" t="s">
        <v>2650</v>
      </c>
      <c r="T160" s="1" t="s">
        <v>1581</v>
      </c>
    </row>
    <row r="161" spans="1:20" x14ac:dyDescent="0.25">
      <c r="A161" s="1">
        <v>153</v>
      </c>
      <c r="B161" s="1">
        <v>2010</v>
      </c>
      <c r="C161" s="6" t="str">
        <f t="shared" si="8"/>
        <v>2010.153</v>
      </c>
      <c r="D161" s="12" t="s">
        <v>880</v>
      </c>
      <c r="E161" s="12" t="s">
        <v>3081</v>
      </c>
      <c r="F161" s="12" t="s">
        <v>731</v>
      </c>
      <c r="G161" s="12" t="s">
        <v>3076</v>
      </c>
      <c r="H161" s="12" t="s">
        <v>3066</v>
      </c>
      <c r="I161" s="12" t="s">
        <v>3076</v>
      </c>
      <c r="J161" s="12" t="s">
        <v>3081</v>
      </c>
      <c r="K161" s="12" t="s">
        <v>3076</v>
      </c>
      <c r="L161" s="1">
        <v>0</v>
      </c>
      <c r="M161" s="6" t="str">
        <f t="shared" si="9"/>
        <v/>
      </c>
      <c r="N161" s="1">
        <v>1</v>
      </c>
      <c r="O161" s="6" t="str">
        <f t="shared" si="10"/>
        <v>LTI</v>
      </c>
      <c r="P161" s="6" t="str">
        <f t="shared" si="11"/>
        <v>LTI</v>
      </c>
      <c r="Q161" s="6" t="s">
        <v>2903</v>
      </c>
      <c r="R161" s="5" t="str">
        <f>INDEX(SAMRASS!$B:$B,MATCH(Q161,SAMRASS!$A:$A,0))</f>
        <v>LDV</v>
      </c>
      <c r="S161" s="1" t="s">
        <v>1566</v>
      </c>
      <c r="T161" s="1" t="s">
        <v>2470</v>
      </c>
    </row>
    <row r="162" spans="1:20" x14ac:dyDescent="0.25">
      <c r="A162" s="1">
        <v>154</v>
      </c>
      <c r="B162" s="1">
        <v>2010</v>
      </c>
      <c r="C162" s="6" t="str">
        <f t="shared" si="8"/>
        <v>2010.154</v>
      </c>
      <c r="D162" s="12" t="s">
        <v>880</v>
      </c>
      <c r="E162" s="12" t="s">
        <v>3081</v>
      </c>
      <c r="F162" s="12">
        <v>0</v>
      </c>
      <c r="G162" s="12" t="s">
        <v>3081</v>
      </c>
      <c r="H162" s="12" t="s">
        <v>3066</v>
      </c>
      <c r="I162" s="12" t="s">
        <v>3081</v>
      </c>
      <c r="J162" s="12" t="s">
        <v>3081</v>
      </c>
      <c r="K162" s="12" t="s">
        <v>3081</v>
      </c>
      <c r="L162" s="1">
        <v>0</v>
      </c>
      <c r="M162" s="6" t="str">
        <f t="shared" si="9"/>
        <v/>
      </c>
      <c r="N162" s="1">
        <v>1</v>
      </c>
      <c r="O162" s="6" t="str">
        <f t="shared" si="10"/>
        <v>LTI</v>
      </c>
      <c r="P162" s="6" t="str">
        <f t="shared" si="11"/>
        <v>LTI</v>
      </c>
      <c r="Q162" s="6" t="s">
        <v>2203</v>
      </c>
      <c r="R162" s="5" t="str">
        <f>INDEX(SAMRASS!$B:$B,MATCH(Q162,SAMRASS!$A:$A,0))</f>
        <v>Bulldozer</v>
      </c>
      <c r="S162" s="1" t="s">
        <v>2360</v>
      </c>
      <c r="T162" s="1" t="s">
        <v>300</v>
      </c>
    </row>
    <row r="163" spans="1:20" x14ac:dyDescent="0.25">
      <c r="A163" s="1">
        <v>155</v>
      </c>
      <c r="B163" s="1">
        <v>2010</v>
      </c>
      <c r="C163" s="6" t="str">
        <f t="shared" si="8"/>
        <v>2010.155</v>
      </c>
      <c r="D163" s="12">
        <v>0</v>
      </c>
      <c r="E163" s="12" t="s">
        <v>3081</v>
      </c>
      <c r="F163" s="12" t="s">
        <v>731</v>
      </c>
      <c r="G163" s="12" t="s">
        <v>3081</v>
      </c>
      <c r="H163" s="12" t="s">
        <v>3066</v>
      </c>
      <c r="I163" s="12" t="s">
        <v>3081</v>
      </c>
      <c r="J163" s="12" t="s">
        <v>3081</v>
      </c>
      <c r="K163" s="12" t="s">
        <v>3081</v>
      </c>
      <c r="L163" s="1">
        <v>0</v>
      </c>
      <c r="M163" s="6" t="str">
        <f t="shared" si="9"/>
        <v/>
      </c>
      <c r="N163" s="1">
        <v>1</v>
      </c>
      <c r="O163" s="6" t="str">
        <f t="shared" si="10"/>
        <v>LTI</v>
      </c>
      <c r="P163" s="6" t="str">
        <f t="shared" si="11"/>
        <v>LTI</v>
      </c>
      <c r="Q163" s="6" t="s">
        <v>2604</v>
      </c>
      <c r="R163" s="5" t="str">
        <f>INDEX(SAMRASS!$B:$B,MATCH(Q163,SAMRASS!$A:$A,0))</f>
        <v>Roofbolter</v>
      </c>
      <c r="S163" s="1" t="s">
        <v>2650</v>
      </c>
      <c r="T163" s="1" t="s">
        <v>1580</v>
      </c>
    </row>
    <row r="164" spans="1:20" x14ac:dyDescent="0.25">
      <c r="A164" s="1">
        <v>156</v>
      </c>
      <c r="B164" s="1">
        <v>2010</v>
      </c>
      <c r="C164" s="6" t="str">
        <f t="shared" si="8"/>
        <v>2010.156</v>
      </c>
      <c r="D164" s="12">
        <v>0</v>
      </c>
      <c r="E164" s="12" t="s">
        <v>3081</v>
      </c>
      <c r="F164" s="12" t="s">
        <v>731</v>
      </c>
      <c r="G164" s="12" t="s">
        <v>3081</v>
      </c>
      <c r="H164" s="12" t="s">
        <v>3066</v>
      </c>
      <c r="I164" s="12" t="s">
        <v>3081</v>
      </c>
      <c r="J164" s="12" t="s">
        <v>3081</v>
      </c>
      <c r="K164" s="12" t="s">
        <v>3081</v>
      </c>
      <c r="L164" s="1">
        <v>0</v>
      </c>
      <c r="M164" s="6" t="str">
        <f t="shared" si="9"/>
        <v/>
      </c>
      <c r="N164" s="1">
        <v>1</v>
      </c>
      <c r="O164" s="6" t="str">
        <f t="shared" si="10"/>
        <v>LTI</v>
      </c>
      <c r="P164" s="6" t="str">
        <f t="shared" si="11"/>
        <v>LTI</v>
      </c>
      <c r="Q164" s="6" t="s">
        <v>2604</v>
      </c>
      <c r="R164" s="5" t="str">
        <f>INDEX(SAMRASS!$B:$B,MATCH(Q164,SAMRASS!$A:$A,0))</f>
        <v>Roofbolter</v>
      </c>
      <c r="S164" s="1" t="s">
        <v>2650</v>
      </c>
      <c r="T164" s="1" t="s">
        <v>108</v>
      </c>
    </row>
    <row r="165" spans="1:20" x14ac:dyDescent="0.25">
      <c r="A165" s="1">
        <v>157</v>
      </c>
      <c r="B165" s="1">
        <v>2010</v>
      </c>
      <c r="C165" s="6" t="str">
        <f t="shared" si="8"/>
        <v>2010.157</v>
      </c>
      <c r="D165" s="12" t="s">
        <v>880</v>
      </c>
      <c r="E165" s="12" t="s">
        <v>3081</v>
      </c>
      <c r="F165" s="12">
        <v>0</v>
      </c>
      <c r="G165" s="12" t="s">
        <v>3081</v>
      </c>
      <c r="H165" s="12" t="s">
        <v>3066</v>
      </c>
      <c r="I165" s="12" t="s">
        <v>3081</v>
      </c>
      <c r="J165" s="12" t="s">
        <v>3081</v>
      </c>
      <c r="K165" s="12" t="s">
        <v>3081</v>
      </c>
      <c r="L165" s="1">
        <v>0</v>
      </c>
      <c r="M165" s="6" t="str">
        <f t="shared" si="9"/>
        <v/>
      </c>
      <c r="N165" s="1">
        <v>1</v>
      </c>
      <c r="O165" s="6" t="str">
        <f t="shared" si="10"/>
        <v>LTI</v>
      </c>
      <c r="P165" s="6" t="str">
        <f t="shared" si="11"/>
        <v>LTI</v>
      </c>
      <c r="Q165" s="6" t="s">
        <v>2526</v>
      </c>
      <c r="R165" s="5" t="str">
        <f>INDEX(SAMRASS!$B:$B,MATCH(Q165,SAMRASS!$A:$A,0))</f>
        <v>Trucks (excluding haultruck)</v>
      </c>
      <c r="S165" s="1" t="s">
        <v>2829</v>
      </c>
      <c r="T165" s="1" t="s">
        <v>1811</v>
      </c>
    </row>
    <row r="166" spans="1:20" x14ac:dyDescent="0.25">
      <c r="A166" s="1">
        <v>158</v>
      </c>
      <c r="B166" s="1">
        <v>2010</v>
      </c>
      <c r="C166" s="6" t="str">
        <f t="shared" si="8"/>
        <v>2010.158</v>
      </c>
      <c r="D166" s="12">
        <v>0</v>
      </c>
      <c r="E166" s="12" t="s">
        <v>3081</v>
      </c>
      <c r="F166" s="12">
        <v>0</v>
      </c>
      <c r="G166" s="12" t="s">
        <v>3081</v>
      </c>
      <c r="H166" s="12">
        <v>0</v>
      </c>
      <c r="I166" s="12" t="s">
        <v>3081</v>
      </c>
      <c r="J166" s="12" t="s">
        <v>3081</v>
      </c>
      <c r="K166" s="12" t="s">
        <v>3081</v>
      </c>
      <c r="L166" s="1">
        <v>0</v>
      </c>
      <c r="M166" s="6" t="str">
        <f t="shared" si="9"/>
        <v/>
      </c>
      <c r="N166" s="1">
        <v>1</v>
      </c>
      <c r="O166" s="6" t="str">
        <f t="shared" si="10"/>
        <v>LTI</v>
      </c>
      <c r="P166" s="6" t="str">
        <f t="shared" si="11"/>
        <v>LTI</v>
      </c>
      <c r="Q166" s="6" t="s">
        <v>2924</v>
      </c>
      <c r="R166" s="5" t="str">
        <f>INDEX(SAMRASS!$B:$B,MATCH(Q166,SAMRASS!$A:$A,0))</f>
        <v>Coupling/uncoupling</v>
      </c>
      <c r="S166" s="1" t="s">
        <v>674</v>
      </c>
      <c r="T166" s="1" t="s">
        <v>1417</v>
      </c>
    </row>
    <row r="167" spans="1:20" x14ac:dyDescent="0.25">
      <c r="A167" s="1">
        <v>159</v>
      </c>
      <c r="B167" s="1">
        <v>2010</v>
      </c>
      <c r="C167" s="6" t="str">
        <f t="shared" si="8"/>
        <v>2010.159</v>
      </c>
      <c r="D167" s="12">
        <v>0</v>
      </c>
      <c r="E167" s="12" t="s">
        <v>3081</v>
      </c>
      <c r="F167" s="12">
        <v>0</v>
      </c>
      <c r="G167" s="12" t="s">
        <v>3081</v>
      </c>
      <c r="H167" s="12">
        <v>0</v>
      </c>
      <c r="I167" s="12" t="s">
        <v>3081</v>
      </c>
      <c r="J167" s="12" t="s">
        <v>3081</v>
      </c>
      <c r="K167" s="12" t="s">
        <v>3081</v>
      </c>
      <c r="L167" s="1">
        <v>0</v>
      </c>
      <c r="M167" s="6" t="str">
        <f t="shared" si="9"/>
        <v/>
      </c>
      <c r="N167" s="1">
        <v>1</v>
      </c>
      <c r="O167" s="6" t="str">
        <f t="shared" si="10"/>
        <v>LTI</v>
      </c>
      <c r="P167" s="6" t="str">
        <f t="shared" si="11"/>
        <v>LTI</v>
      </c>
      <c r="Q167" s="6" t="s">
        <v>2924</v>
      </c>
      <c r="R167" s="5" t="str">
        <f>INDEX(SAMRASS!$B:$B,MATCH(Q167,SAMRASS!$A:$A,0))</f>
        <v>Coupling/uncoupling</v>
      </c>
      <c r="S167" s="1" t="s">
        <v>674</v>
      </c>
      <c r="T167" s="1" t="s">
        <v>276</v>
      </c>
    </row>
    <row r="168" spans="1:20" x14ac:dyDescent="0.25">
      <c r="A168" s="1">
        <v>160</v>
      </c>
      <c r="B168" s="1">
        <v>2010</v>
      </c>
      <c r="C168" s="6" t="str">
        <f t="shared" si="8"/>
        <v>2010.160</v>
      </c>
      <c r="D168" s="12">
        <v>0</v>
      </c>
      <c r="E168" s="12" t="s">
        <v>3081</v>
      </c>
      <c r="F168" s="12" t="s">
        <v>731</v>
      </c>
      <c r="G168" s="12" t="s">
        <v>3081</v>
      </c>
      <c r="H168" s="12" t="s">
        <v>3066</v>
      </c>
      <c r="I168" s="12" t="s">
        <v>3081</v>
      </c>
      <c r="J168" s="12" t="s">
        <v>3081</v>
      </c>
      <c r="K168" s="12" t="s">
        <v>3081</v>
      </c>
      <c r="L168" s="1">
        <v>0</v>
      </c>
      <c r="M168" s="6" t="str">
        <f t="shared" si="9"/>
        <v/>
      </c>
      <c r="N168" s="1">
        <v>1</v>
      </c>
      <c r="O168" s="6" t="str">
        <f t="shared" si="10"/>
        <v>LTI</v>
      </c>
      <c r="P168" s="6" t="str">
        <f t="shared" si="11"/>
        <v>LTI</v>
      </c>
      <c r="Q168" s="6" t="s">
        <v>2604</v>
      </c>
      <c r="R168" s="5" t="str">
        <f>INDEX(SAMRASS!$B:$B,MATCH(Q168,SAMRASS!$A:$A,0))</f>
        <v>Roofbolter</v>
      </c>
      <c r="S168" s="1" t="s">
        <v>2650</v>
      </c>
      <c r="T168" s="1" t="s">
        <v>107</v>
      </c>
    </row>
    <row r="169" spans="1:20" x14ac:dyDescent="0.25">
      <c r="A169" s="1">
        <v>161</v>
      </c>
      <c r="B169" s="1">
        <v>2010</v>
      </c>
      <c r="C169" s="6" t="str">
        <f t="shared" si="8"/>
        <v>2010.161</v>
      </c>
      <c r="D169" s="12">
        <v>0</v>
      </c>
      <c r="E169" s="12" t="s">
        <v>3081</v>
      </c>
      <c r="F169" s="12" t="s">
        <v>731</v>
      </c>
      <c r="G169" s="12" t="s">
        <v>3081</v>
      </c>
      <c r="H169" s="12" t="s">
        <v>3066</v>
      </c>
      <c r="I169" s="12" t="s">
        <v>3081</v>
      </c>
      <c r="J169" s="12" t="s">
        <v>3081</v>
      </c>
      <c r="K169" s="12" t="s">
        <v>3081</v>
      </c>
      <c r="L169" s="1">
        <v>0</v>
      </c>
      <c r="M169" s="6" t="str">
        <f t="shared" si="9"/>
        <v/>
      </c>
      <c r="N169" s="1">
        <v>1</v>
      </c>
      <c r="O169" s="6" t="str">
        <f t="shared" si="10"/>
        <v>LTI</v>
      </c>
      <c r="P169" s="6" t="str">
        <f t="shared" si="11"/>
        <v>LTI</v>
      </c>
      <c r="Q169" s="6" t="s">
        <v>2604</v>
      </c>
      <c r="R169" s="5" t="str">
        <f>INDEX(SAMRASS!$B:$B,MATCH(Q169,SAMRASS!$A:$A,0))</f>
        <v>Roofbolter</v>
      </c>
      <c r="S169" s="1" t="s">
        <v>2650</v>
      </c>
      <c r="T169" s="1" t="s">
        <v>275</v>
      </c>
    </row>
    <row r="170" spans="1:20" x14ac:dyDescent="0.25">
      <c r="A170" s="1">
        <v>162</v>
      </c>
      <c r="B170" s="1">
        <v>2010</v>
      </c>
      <c r="C170" s="6" t="str">
        <f t="shared" si="8"/>
        <v>2010.162</v>
      </c>
      <c r="D170" s="12" t="s">
        <v>880</v>
      </c>
      <c r="E170" s="12" t="s">
        <v>3079</v>
      </c>
      <c r="F170" s="12" t="s">
        <v>731</v>
      </c>
      <c r="G170" s="12" t="s">
        <v>3081</v>
      </c>
      <c r="H170" s="12" t="s">
        <v>3066</v>
      </c>
      <c r="I170" s="12" t="s">
        <v>3081</v>
      </c>
      <c r="J170" s="12" t="s">
        <v>3081</v>
      </c>
      <c r="K170" s="12" t="s">
        <v>3081</v>
      </c>
      <c r="L170" s="1">
        <v>0</v>
      </c>
      <c r="M170" s="6" t="str">
        <f t="shared" si="9"/>
        <v/>
      </c>
      <c r="N170" s="1">
        <v>1</v>
      </c>
      <c r="O170" s="6" t="str">
        <f t="shared" si="10"/>
        <v>LTI</v>
      </c>
      <c r="P170" s="6" t="str">
        <f t="shared" si="11"/>
        <v>LTI</v>
      </c>
      <c r="Q170" s="6" t="s">
        <v>2903</v>
      </c>
      <c r="R170" s="5" t="str">
        <f>INDEX(SAMRASS!$B:$B,MATCH(Q170,SAMRASS!$A:$A,0))</f>
        <v>LDV</v>
      </c>
      <c r="S170" s="1" t="s">
        <v>1566</v>
      </c>
      <c r="T170" s="1" t="s">
        <v>1206</v>
      </c>
    </row>
    <row r="171" spans="1:20" x14ac:dyDescent="0.25">
      <c r="A171" s="1">
        <v>163</v>
      </c>
      <c r="B171" s="1">
        <v>2010</v>
      </c>
      <c r="C171" s="6" t="str">
        <f t="shared" si="8"/>
        <v>2010.163</v>
      </c>
      <c r="D171" s="12" t="s">
        <v>880</v>
      </c>
      <c r="E171" s="12" t="s">
        <v>3081</v>
      </c>
      <c r="F171" s="12" t="s">
        <v>731</v>
      </c>
      <c r="G171" s="12" t="s">
        <v>3081</v>
      </c>
      <c r="H171" s="12" t="s">
        <v>3066</v>
      </c>
      <c r="I171" s="12" t="s">
        <v>3081</v>
      </c>
      <c r="J171" s="12" t="s">
        <v>3081</v>
      </c>
      <c r="K171" s="12" t="s">
        <v>3081</v>
      </c>
      <c r="L171" s="1">
        <v>0</v>
      </c>
      <c r="M171" s="6" t="str">
        <f t="shared" si="9"/>
        <v/>
      </c>
      <c r="N171" s="1">
        <v>1</v>
      </c>
      <c r="O171" s="6" t="str">
        <f t="shared" si="10"/>
        <v>LTI</v>
      </c>
      <c r="P171" s="6" t="str">
        <f t="shared" si="11"/>
        <v>LTI</v>
      </c>
      <c r="Q171" s="6" t="s">
        <v>2903</v>
      </c>
      <c r="R171" s="5" t="str">
        <f>INDEX(SAMRASS!$B:$B,MATCH(Q171,SAMRASS!$A:$A,0))</f>
        <v>LDV</v>
      </c>
      <c r="S171" s="1" t="s">
        <v>1566</v>
      </c>
      <c r="T171" s="1" t="s">
        <v>2813</v>
      </c>
    </row>
    <row r="172" spans="1:20" x14ac:dyDescent="0.25">
      <c r="A172" s="1">
        <v>164</v>
      </c>
      <c r="B172" s="1">
        <v>2010</v>
      </c>
      <c r="C172" s="6" t="str">
        <f t="shared" si="8"/>
        <v>2010.164</v>
      </c>
      <c r="D172" s="12" t="s">
        <v>880</v>
      </c>
      <c r="E172" s="12" t="s">
        <v>3081</v>
      </c>
      <c r="F172" s="12">
        <v>0</v>
      </c>
      <c r="G172" s="12" t="s">
        <v>3081</v>
      </c>
      <c r="H172" s="12" t="s">
        <v>3066</v>
      </c>
      <c r="I172" s="12" t="s">
        <v>3081</v>
      </c>
      <c r="J172" s="12" t="s">
        <v>3081</v>
      </c>
      <c r="K172" s="12" t="s">
        <v>3081</v>
      </c>
      <c r="L172" s="1">
        <v>0</v>
      </c>
      <c r="M172" s="6" t="str">
        <f t="shared" si="9"/>
        <v/>
      </c>
      <c r="N172" s="1">
        <v>1</v>
      </c>
      <c r="O172" s="6" t="str">
        <f t="shared" si="10"/>
        <v>LTI</v>
      </c>
      <c r="P172" s="6" t="str">
        <f t="shared" si="11"/>
        <v>LTI</v>
      </c>
      <c r="Q172" s="6" t="s">
        <v>2203</v>
      </c>
      <c r="R172" s="5" t="str">
        <f>INDEX(SAMRASS!$B:$B,MATCH(Q172,SAMRASS!$A:$A,0))</f>
        <v>Bulldozer</v>
      </c>
      <c r="S172" s="1" t="s">
        <v>2360</v>
      </c>
      <c r="T172" s="1" t="s">
        <v>1418</v>
      </c>
    </row>
    <row r="173" spans="1:20" x14ac:dyDescent="0.25">
      <c r="A173" s="1">
        <v>165</v>
      </c>
      <c r="B173" s="1">
        <v>2010</v>
      </c>
      <c r="C173" s="6" t="str">
        <f t="shared" si="8"/>
        <v>2010.165</v>
      </c>
      <c r="D173" s="12">
        <v>0</v>
      </c>
      <c r="E173" s="12" t="s">
        <v>3081</v>
      </c>
      <c r="F173" s="12">
        <v>0</v>
      </c>
      <c r="G173" s="12" t="s">
        <v>3081</v>
      </c>
      <c r="H173" s="12" t="s">
        <v>3066</v>
      </c>
      <c r="I173" s="12" t="s">
        <v>3081</v>
      </c>
      <c r="J173" s="12" t="s">
        <v>3081</v>
      </c>
      <c r="K173" s="12" t="s">
        <v>3081</v>
      </c>
      <c r="L173" s="1">
        <v>0</v>
      </c>
      <c r="M173" s="6" t="str">
        <f t="shared" si="9"/>
        <v/>
      </c>
      <c r="N173" s="1">
        <v>1</v>
      </c>
      <c r="O173" s="6" t="str">
        <f t="shared" si="10"/>
        <v>LTI</v>
      </c>
      <c r="P173" s="6" t="str">
        <f t="shared" si="11"/>
        <v>LTI</v>
      </c>
      <c r="Q173" s="6" t="s">
        <v>74</v>
      </c>
      <c r="R173" s="5" t="str">
        <f>INDEX(SAMRASS!$B:$B,MATCH(Q173,SAMRASS!$A:$A,0))</f>
        <v>Drawn by a vehicle</v>
      </c>
      <c r="S173" s="1" t="s">
        <v>2557</v>
      </c>
      <c r="T173" s="1" t="s">
        <v>2748</v>
      </c>
    </row>
    <row r="174" spans="1:20" x14ac:dyDescent="0.25">
      <c r="A174" s="1">
        <v>166</v>
      </c>
      <c r="B174" s="1">
        <v>2010</v>
      </c>
      <c r="C174" s="6" t="str">
        <f t="shared" si="8"/>
        <v>2010.166</v>
      </c>
      <c r="D174" s="12">
        <v>0</v>
      </c>
      <c r="E174" s="12" t="s">
        <v>3081</v>
      </c>
      <c r="F174" s="12">
        <v>0</v>
      </c>
      <c r="G174" s="12" t="s">
        <v>3081</v>
      </c>
      <c r="H174" s="12" t="s">
        <v>3066</v>
      </c>
      <c r="I174" s="12" t="s">
        <v>3081</v>
      </c>
      <c r="J174" s="12" t="s">
        <v>3081</v>
      </c>
      <c r="K174" s="12" t="s">
        <v>3081</v>
      </c>
      <c r="L174" s="1">
        <v>0</v>
      </c>
      <c r="M174" s="6" t="str">
        <f t="shared" si="9"/>
        <v/>
      </c>
      <c r="N174" s="1">
        <v>1</v>
      </c>
      <c r="O174" s="6" t="str">
        <f t="shared" si="10"/>
        <v>LTI</v>
      </c>
      <c r="P174" s="6" t="str">
        <f t="shared" si="11"/>
        <v>LTI</v>
      </c>
      <c r="Q174" s="6" t="s">
        <v>2850</v>
      </c>
      <c r="R174" s="5" t="str">
        <f>INDEX(SAMRASS!$B:$B,MATCH(Q174,SAMRASS!$A:$A,0))</f>
        <v>Hydraulic drill rig</v>
      </c>
      <c r="S174" s="1" t="s">
        <v>64</v>
      </c>
      <c r="T174" s="1" t="s">
        <v>1703</v>
      </c>
    </row>
    <row r="175" spans="1:20" x14ac:dyDescent="0.25">
      <c r="A175" s="1">
        <v>167</v>
      </c>
      <c r="B175" s="1">
        <v>2010</v>
      </c>
      <c r="C175" s="6" t="str">
        <f t="shared" si="8"/>
        <v>2010.167</v>
      </c>
      <c r="D175" s="12" t="s">
        <v>880</v>
      </c>
      <c r="E175" s="12" t="s">
        <v>3081</v>
      </c>
      <c r="F175" s="12">
        <v>0</v>
      </c>
      <c r="G175" s="12" t="s">
        <v>3081</v>
      </c>
      <c r="H175" s="12">
        <v>0</v>
      </c>
      <c r="I175" s="12" t="s">
        <v>3081</v>
      </c>
      <c r="J175" s="12" t="s">
        <v>3081</v>
      </c>
      <c r="K175" s="12" t="s">
        <v>3081</v>
      </c>
      <c r="L175" s="1">
        <v>0</v>
      </c>
      <c r="M175" s="6" t="str">
        <f t="shared" si="9"/>
        <v/>
      </c>
      <c r="N175" s="1">
        <v>1</v>
      </c>
      <c r="O175" s="6" t="str">
        <f t="shared" si="10"/>
        <v>LTI</v>
      </c>
      <c r="P175" s="6" t="str">
        <f t="shared" si="11"/>
        <v>LTI</v>
      </c>
      <c r="Q175" s="6" t="s">
        <v>79</v>
      </c>
      <c r="R175" s="5" t="str">
        <f>INDEX(SAMRASS!$B:$B,MATCH(Q175,SAMRASS!$A:$A,0))</f>
        <v>20-99 ton Haultruck</v>
      </c>
      <c r="S175" s="1" t="s">
        <v>1658</v>
      </c>
      <c r="T175" s="1" t="s">
        <v>2747</v>
      </c>
    </row>
    <row r="176" spans="1:20" x14ac:dyDescent="0.25">
      <c r="A176" s="1">
        <v>168</v>
      </c>
      <c r="B176" s="1">
        <v>2010</v>
      </c>
      <c r="C176" s="6" t="str">
        <f t="shared" si="8"/>
        <v>2010.168</v>
      </c>
      <c r="D176" s="12">
        <v>0</v>
      </c>
      <c r="E176" s="12" t="s">
        <v>3081</v>
      </c>
      <c r="F176" s="12">
        <v>0</v>
      </c>
      <c r="G176" s="12" t="s">
        <v>3081</v>
      </c>
      <c r="H176" s="12" t="s">
        <v>3066</v>
      </c>
      <c r="I176" s="12" t="s">
        <v>3081</v>
      </c>
      <c r="J176" s="12" t="s">
        <v>3081</v>
      </c>
      <c r="K176" s="12" t="s">
        <v>3081</v>
      </c>
      <c r="L176" s="1">
        <v>0</v>
      </c>
      <c r="M176" s="6" t="str">
        <f t="shared" si="9"/>
        <v/>
      </c>
      <c r="N176" s="1">
        <v>1</v>
      </c>
      <c r="O176" s="6" t="str">
        <f t="shared" si="10"/>
        <v>LTI</v>
      </c>
      <c r="P176" s="6" t="str">
        <f t="shared" si="11"/>
        <v>LTI</v>
      </c>
      <c r="Q176" s="6" t="s">
        <v>2884</v>
      </c>
      <c r="R176" s="5" t="str">
        <f>INDEX(SAMRASS!$B:$B,MATCH(Q176,SAMRASS!$A:$A,0))</f>
        <v>Other transporters (specify)</v>
      </c>
      <c r="S176" s="1" t="s">
        <v>884</v>
      </c>
      <c r="T176" s="1" t="s">
        <v>1450</v>
      </c>
    </row>
    <row r="177" spans="1:20" x14ac:dyDescent="0.25">
      <c r="A177" s="1">
        <v>169</v>
      </c>
      <c r="B177" s="1">
        <v>2010</v>
      </c>
      <c r="C177" s="6" t="str">
        <f t="shared" si="8"/>
        <v>2010.169</v>
      </c>
      <c r="D177" s="12">
        <v>0</v>
      </c>
      <c r="E177" s="12" t="s">
        <v>3081</v>
      </c>
      <c r="F177" s="12">
        <v>0</v>
      </c>
      <c r="G177" s="12" t="s">
        <v>3081</v>
      </c>
      <c r="H177" s="12">
        <v>0</v>
      </c>
      <c r="I177" s="12" t="s">
        <v>3081</v>
      </c>
      <c r="J177" s="12" t="s">
        <v>3081</v>
      </c>
      <c r="K177" s="12" t="s">
        <v>3081</v>
      </c>
      <c r="L177" s="1">
        <v>0</v>
      </c>
      <c r="M177" s="6" t="str">
        <f t="shared" si="9"/>
        <v/>
      </c>
      <c r="N177" s="1">
        <v>1</v>
      </c>
      <c r="O177" s="6" t="str">
        <f t="shared" si="10"/>
        <v>LTI</v>
      </c>
      <c r="P177" s="6" t="str">
        <f t="shared" si="11"/>
        <v>LTI</v>
      </c>
      <c r="Q177" s="6" t="s">
        <v>2919</v>
      </c>
      <c r="R177" s="5" t="str">
        <f>INDEX(SAMRASS!$B:$B,MATCH(Q177,SAMRASS!$A:$A,0))</f>
        <v>Rerailing</v>
      </c>
      <c r="S177" s="1" t="s">
        <v>2433</v>
      </c>
      <c r="T177" s="1" t="s">
        <v>1464</v>
      </c>
    </row>
    <row r="178" spans="1:20" x14ac:dyDescent="0.25">
      <c r="A178" s="1">
        <v>170</v>
      </c>
      <c r="B178" s="1">
        <v>2010</v>
      </c>
      <c r="C178" s="6" t="str">
        <f t="shared" si="8"/>
        <v>2010.170</v>
      </c>
      <c r="D178" s="12">
        <v>0</v>
      </c>
      <c r="E178" s="12" t="s">
        <v>3081</v>
      </c>
      <c r="F178" s="12" t="s">
        <v>731</v>
      </c>
      <c r="G178" s="12" t="s">
        <v>3081</v>
      </c>
      <c r="H178" s="12" t="s">
        <v>3066</v>
      </c>
      <c r="I178" s="12" t="s">
        <v>3081</v>
      </c>
      <c r="J178" s="12" t="s">
        <v>3081</v>
      </c>
      <c r="K178" s="12" t="s">
        <v>3081</v>
      </c>
      <c r="L178" s="1">
        <v>0</v>
      </c>
      <c r="M178" s="6" t="str">
        <f t="shared" si="9"/>
        <v/>
      </c>
      <c r="N178" s="1">
        <v>1</v>
      </c>
      <c r="O178" s="6" t="str">
        <f t="shared" si="10"/>
        <v>LTI</v>
      </c>
      <c r="P178" s="6" t="str">
        <f t="shared" si="11"/>
        <v>LTI</v>
      </c>
      <c r="Q178" s="6" t="s">
        <v>2604</v>
      </c>
      <c r="R178" s="5" t="str">
        <f>INDEX(SAMRASS!$B:$B,MATCH(Q178,SAMRASS!$A:$A,0))</f>
        <v>Roofbolter</v>
      </c>
      <c r="S178" s="1" t="s">
        <v>2650</v>
      </c>
      <c r="T178" s="1" t="s">
        <v>1702</v>
      </c>
    </row>
    <row r="179" spans="1:20" x14ac:dyDescent="0.25">
      <c r="A179" s="1">
        <v>171</v>
      </c>
      <c r="B179" s="1">
        <v>2010</v>
      </c>
      <c r="C179" s="6" t="str">
        <f t="shared" si="8"/>
        <v>2010.171</v>
      </c>
      <c r="D179" s="12" t="s">
        <v>880</v>
      </c>
      <c r="E179" s="12" t="s">
        <v>3079</v>
      </c>
      <c r="F179" s="12">
        <v>0</v>
      </c>
      <c r="G179" s="12" t="s">
        <v>3081</v>
      </c>
      <c r="H179" s="12">
        <v>0</v>
      </c>
      <c r="I179" s="12" t="s">
        <v>3081</v>
      </c>
      <c r="J179" s="12" t="s">
        <v>3081</v>
      </c>
      <c r="K179" s="12" t="s">
        <v>3081</v>
      </c>
      <c r="L179" s="1">
        <v>0</v>
      </c>
      <c r="M179" s="6" t="str">
        <f t="shared" si="9"/>
        <v/>
      </c>
      <c r="N179" s="1">
        <v>1</v>
      </c>
      <c r="O179" s="6" t="str">
        <f t="shared" si="10"/>
        <v>LTI</v>
      </c>
      <c r="P179" s="6" t="str">
        <f t="shared" si="11"/>
        <v>LTI</v>
      </c>
      <c r="Q179" s="6" t="s">
        <v>540</v>
      </c>
      <c r="R179" s="5" t="str">
        <f>INDEX(SAMRASS!$B:$B,MATCH(Q179,SAMRASS!$A:$A,0))</f>
        <v>100-199 ton Haultruck</v>
      </c>
      <c r="S179" s="1" t="s">
        <v>1498</v>
      </c>
      <c r="T179" s="1" t="s">
        <v>1451</v>
      </c>
    </row>
    <row r="180" spans="1:20" x14ac:dyDescent="0.25">
      <c r="A180" s="1">
        <v>172</v>
      </c>
      <c r="B180" s="1">
        <v>2010</v>
      </c>
      <c r="C180" s="6" t="str">
        <f t="shared" si="8"/>
        <v>2010.172</v>
      </c>
      <c r="D180" s="12">
        <v>0</v>
      </c>
      <c r="E180" s="12" t="s">
        <v>3081</v>
      </c>
      <c r="F180" s="12" t="s">
        <v>731</v>
      </c>
      <c r="G180" s="12" t="s">
        <v>3077</v>
      </c>
      <c r="H180" s="12">
        <v>0</v>
      </c>
      <c r="I180" s="12" t="s">
        <v>3081</v>
      </c>
      <c r="J180" s="12" t="s">
        <v>3077</v>
      </c>
      <c r="K180" s="12" t="s">
        <v>3081</v>
      </c>
      <c r="L180" s="1">
        <v>0</v>
      </c>
      <c r="M180" s="6" t="str">
        <f t="shared" si="9"/>
        <v/>
      </c>
      <c r="N180" s="1">
        <v>1</v>
      </c>
      <c r="O180" s="6" t="str">
        <f t="shared" si="10"/>
        <v>LTI</v>
      </c>
      <c r="P180" s="6" t="str">
        <f t="shared" si="11"/>
        <v>LTI</v>
      </c>
      <c r="Q180" s="6" t="s">
        <v>2907</v>
      </c>
      <c r="R180" s="5" t="str">
        <f>INDEX(SAMRASS!$B:$B,MATCH(Q180,SAMRASS!$A:$A,0))</f>
        <v>Mechanical miners</v>
      </c>
      <c r="S180" s="1" t="s">
        <v>2588</v>
      </c>
      <c r="T180" s="1" t="s">
        <v>2469</v>
      </c>
    </row>
    <row r="181" spans="1:20" x14ac:dyDescent="0.25">
      <c r="A181" s="1">
        <v>173</v>
      </c>
      <c r="B181" s="1">
        <v>2010</v>
      </c>
      <c r="C181" s="6" t="str">
        <f t="shared" si="8"/>
        <v>2010.173</v>
      </c>
      <c r="D181" s="12" t="s">
        <v>880</v>
      </c>
      <c r="E181" s="12" t="s">
        <v>3081</v>
      </c>
      <c r="F181" s="12">
        <v>0</v>
      </c>
      <c r="G181" s="12" t="s">
        <v>3081</v>
      </c>
      <c r="H181" s="12">
        <v>0</v>
      </c>
      <c r="I181" s="12" t="s">
        <v>3081</v>
      </c>
      <c r="J181" s="12" t="s">
        <v>3081</v>
      </c>
      <c r="K181" s="12" t="s">
        <v>3081</v>
      </c>
      <c r="L181" s="1">
        <v>0</v>
      </c>
      <c r="M181" s="6" t="str">
        <f t="shared" si="9"/>
        <v/>
      </c>
      <c r="N181" s="1">
        <v>1</v>
      </c>
      <c r="O181" s="6" t="str">
        <f t="shared" si="10"/>
        <v>LTI</v>
      </c>
      <c r="P181" s="6" t="str">
        <f t="shared" si="11"/>
        <v>LTI</v>
      </c>
      <c r="Q181" s="6" t="s">
        <v>2767</v>
      </c>
      <c r="R181" s="5" t="str">
        <f>INDEX(SAMRASS!$B:$B,MATCH(Q181,SAMRASS!$A:$A,0))</f>
        <v>Front end loader</v>
      </c>
      <c r="S181" s="1" t="s">
        <v>443</v>
      </c>
      <c r="T181" s="1" t="s">
        <v>1460</v>
      </c>
    </row>
    <row r="182" spans="1:20" x14ac:dyDescent="0.25">
      <c r="A182" s="1">
        <v>174</v>
      </c>
      <c r="B182" s="1">
        <v>2010</v>
      </c>
      <c r="C182" s="6" t="str">
        <f t="shared" si="8"/>
        <v>2010.174</v>
      </c>
      <c r="D182" s="12">
        <v>0</v>
      </c>
      <c r="E182" s="12" t="s">
        <v>3081</v>
      </c>
      <c r="F182" s="12">
        <v>0</v>
      </c>
      <c r="G182" s="12" t="s">
        <v>3081</v>
      </c>
      <c r="H182" s="12">
        <v>0</v>
      </c>
      <c r="I182" s="12" t="s">
        <v>3081</v>
      </c>
      <c r="J182" s="12" t="s">
        <v>3081</v>
      </c>
      <c r="K182" s="12" t="s">
        <v>3081</v>
      </c>
      <c r="L182" s="1">
        <v>0</v>
      </c>
      <c r="M182" s="6" t="str">
        <f t="shared" si="9"/>
        <v/>
      </c>
      <c r="N182" s="1">
        <v>1</v>
      </c>
      <c r="O182" s="6" t="str">
        <f t="shared" si="10"/>
        <v>LTI</v>
      </c>
      <c r="P182" s="6" t="str">
        <f t="shared" si="11"/>
        <v>LTI</v>
      </c>
      <c r="Q182" s="6" t="s">
        <v>2766</v>
      </c>
      <c r="R182" s="5" t="str">
        <f>INDEX(SAMRASS!$B:$B,MATCH(Q182,SAMRASS!$A:$A,0))</f>
        <v>Gully scraper</v>
      </c>
      <c r="S182" s="1" t="s">
        <v>63</v>
      </c>
      <c r="T182" s="1" t="s">
        <v>1468</v>
      </c>
    </row>
    <row r="183" spans="1:20" x14ac:dyDescent="0.25">
      <c r="A183" s="1">
        <v>175</v>
      </c>
      <c r="B183" s="1">
        <v>2010</v>
      </c>
      <c r="C183" s="6" t="str">
        <f t="shared" si="8"/>
        <v>2010.175</v>
      </c>
      <c r="D183" s="12">
        <v>0</v>
      </c>
      <c r="E183" s="12" t="s">
        <v>3081</v>
      </c>
      <c r="F183" s="12">
        <v>0</v>
      </c>
      <c r="G183" s="12" t="s">
        <v>3081</v>
      </c>
      <c r="H183" s="12" t="s">
        <v>3066</v>
      </c>
      <c r="I183" s="12" t="s">
        <v>3081</v>
      </c>
      <c r="J183" s="12" t="s">
        <v>3081</v>
      </c>
      <c r="K183" s="12" t="s">
        <v>3081</v>
      </c>
      <c r="L183" s="1">
        <v>0</v>
      </c>
      <c r="M183" s="6" t="str">
        <f t="shared" si="9"/>
        <v/>
      </c>
      <c r="N183" s="1">
        <v>1</v>
      </c>
      <c r="O183" s="6" t="str">
        <f t="shared" si="10"/>
        <v>LTI</v>
      </c>
      <c r="P183" s="6" t="str">
        <f t="shared" si="11"/>
        <v>LTI</v>
      </c>
      <c r="Q183" s="6" t="s">
        <v>75</v>
      </c>
      <c r="R183" s="5" t="str">
        <f>INDEX(SAMRASS!$B:$B,MATCH(Q183,SAMRASS!$A:$A,0))</f>
        <v>Uncoupled trailer</v>
      </c>
      <c r="S183" s="1" t="s">
        <v>2556</v>
      </c>
      <c r="T183" s="1" t="s">
        <v>1463</v>
      </c>
    </row>
    <row r="184" spans="1:20" x14ac:dyDescent="0.25">
      <c r="A184" s="1">
        <v>176</v>
      </c>
      <c r="B184" s="1">
        <v>2010</v>
      </c>
      <c r="C184" s="6" t="str">
        <f t="shared" si="8"/>
        <v>2010.176</v>
      </c>
      <c r="D184" s="12">
        <v>0</v>
      </c>
      <c r="E184" s="12" t="s">
        <v>3081</v>
      </c>
      <c r="F184" s="12">
        <v>0</v>
      </c>
      <c r="G184" s="12" t="s">
        <v>3081</v>
      </c>
      <c r="H184" s="12" t="s">
        <v>3066</v>
      </c>
      <c r="I184" s="12" t="s">
        <v>3081</v>
      </c>
      <c r="J184" s="12" t="s">
        <v>3081</v>
      </c>
      <c r="K184" s="12" t="s">
        <v>3081</v>
      </c>
      <c r="L184" s="1">
        <v>0</v>
      </c>
      <c r="M184" s="6" t="str">
        <f t="shared" si="9"/>
        <v/>
      </c>
      <c r="N184" s="1">
        <v>1</v>
      </c>
      <c r="O184" s="6" t="str">
        <f t="shared" si="10"/>
        <v>LTI</v>
      </c>
      <c r="P184" s="6" t="str">
        <f t="shared" si="11"/>
        <v>LTI</v>
      </c>
      <c r="Q184" s="6" t="s">
        <v>2884</v>
      </c>
      <c r="R184" s="5" t="str">
        <f>INDEX(SAMRASS!$B:$B,MATCH(Q184,SAMRASS!$A:$A,0))</f>
        <v>Other transporters (specify)</v>
      </c>
      <c r="S184" s="1" t="s">
        <v>884</v>
      </c>
      <c r="T184" s="1" t="s">
        <v>1893</v>
      </c>
    </row>
    <row r="185" spans="1:20" x14ac:dyDescent="0.25">
      <c r="A185" s="1">
        <v>177</v>
      </c>
      <c r="B185" s="1">
        <v>2010</v>
      </c>
      <c r="C185" s="6" t="str">
        <f t="shared" si="8"/>
        <v>2010.177</v>
      </c>
      <c r="D185" s="12" t="s">
        <v>880</v>
      </c>
      <c r="E185" s="12" t="s">
        <v>3081</v>
      </c>
      <c r="F185" s="12">
        <v>0</v>
      </c>
      <c r="G185" s="12" t="s">
        <v>3081</v>
      </c>
      <c r="H185" s="12">
        <v>0</v>
      </c>
      <c r="I185" s="12" t="s">
        <v>3081</v>
      </c>
      <c r="J185" s="12" t="s">
        <v>3081</v>
      </c>
      <c r="K185" s="12" t="s">
        <v>3081</v>
      </c>
      <c r="L185" s="1">
        <v>0</v>
      </c>
      <c r="M185" s="6" t="str">
        <f t="shared" si="9"/>
        <v/>
      </c>
      <c r="N185" s="1">
        <v>1</v>
      </c>
      <c r="O185" s="6" t="str">
        <f t="shared" si="10"/>
        <v>LTI</v>
      </c>
      <c r="P185" s="6" t="str">
        <f t="shared" si="11"/>
        <v>LTI</v>
      </c>
      <c r="Q185" s="6" t="s">
        <v>79</v>
      </c>
      <c r="R185" s="5" t="str">
        <f>INDEX(SAMRASS!$B:$B,MATCH(Q185,SAMRASS!$A:$A,0))</f>
        <v>20-99 ton Haultruck</v>
      </c>
      <c r="S185" s="1" t="s">
        <v>1658</v>
      </c>
      <c r="T185" s="1" t="s">
        <v>2605</v>
      </c>
    </row>
    <row r="186" spans="1:20" x14ac:dyDescent="0.25">
      <c r="A186" s="1">
        <v>178</v>
      </c>
      <c r="B186" s="1">
        <v>2010</v>
      </c>
      <c r="C186" s="6" t="str">
        <f t="shared" si="8"/>
        <v>2010.178</v>
      </c>
      <c r="D186" s="12">
        <v>0</v>
      </c>
      <c r="E186" s="12" t="s">
        <v>3081</v>
      </c>
      <c r="F186" s="12" t="s">
        <v>731</v>
      </c>
      <c r="G186" s="12" t="s">
        <v>3081</v>
      </c>
      <c r="H186" s="12">
        <v>0</v>
      </c>
      <c r="I186" s="12" t="s">
        <v>3081</v>
      </c>
      <c r="J186" s="12" t="s">
        <v>3081</v>
      </c>
      <c r="K186" s="12" t="s">
        <v>3081</v>
      </c>
      <c r="L186" s="1">
        <v>0</v>
      </c>
      <c r="M186" s="6" t="str">
        <f t="shared" si="9"/>
        <v/>
      </c>
      <c r="N186" s="1">
        <v>1</v>
      </c>
      <c r="O186" s="6" t="str">
        <f t="shared" si="10"/>
        <v>LTI</v>
      </c>
      <c r="P186" s="6" t="str">
        <f t="shared" si="11"/>
        <v>LTI</v>
      </c>
      <c r="Q186" s="6" t="s">
        <v>2907</v>
      </c>
      <c r="R186" s="5" t="str">
        <f>INDEX(SAMRASS!$B:$B,MATCH(Q186,SAMRASS!$A:$A,0))</f>
        <v>Mechanical miners</v>
      </c>
      <c r="S186" s="1" t="s">
        <v>2588</v>
      </c>
      <c r="T186" s="1" t="s">
        <v>1459</v>
      </c>
    </row>
    <row r="187" spans="1:20" x14ac:dyDescent="0.25">
      <c r="A187" s="1">
        <v>179</v>
      </c>
      <c r="B187" s="1">
        <v>2010</v>
      </c>
      <c r="C187" s="6" t="str">
        <f t="shared" si="8"/>
        <v>2010.179</v>
      </c>
      <c r="D187" s="12">
        <v>0</v>
      </c>
      <c r="E187" s="12" t="s">
        <v>3081</v>
      </c>
      <c r="F187" s="12" t="s">
        <v>731</v>
      </c>
      <c r="G187" s="12" t="s">
        <v>3077</v>
      </c>
      <c r="H187" s="12">
        <v>0</v>
      </c>
      <c r="I187" s="12" t="s">
        <v>3081</v>
      </c>
      <c r="J187" s="12" t="s">
        <v>3077</v>
      </c>
      <c r="K187" s="12" t="s">
        <v>3081</v>
      </c>
      <c r="L187" s="1">
        <v>0</v>
      </c>
      <c r="M187" s="6" t="str">
        <f t="shared" si="9"/>
        <v/>
      </c>
      <c r="N187" s="1">
        <v>1</v>
      </c>
      <c r="O187" s="6" t="str">
        <f t="shared" si="10"/>
        <v>LTI</v>
      </c>
      <c r="P187" s="6" t="str">
        <f t="shared" si="11"/>
        <v>LTI</v>
      </c>
      <c r="Q187" s="6" t="s">
        <v>407</v>
      </c>
      <c r="R187" s="5" t="str">
        <f>INDEX(SAMRASS!$B:$B,MATCH(Q187,SAMRASS!$A:$A,0))</f>
        <v>Shuttle car</v>
      </c>
      <c r="S187" s="1" t="s">
        <v>840</v>
      </c>
      <c r="T187" s="1" t="s">
        <v>533</v>
      </c>
    </row>
    <row r="188" spans="1:20" x14ac:dyDescent="0.25">
      <c r="A188" s="1">
        <v>180</v>
      </c>
      <c r="B188" s="1">
        <v>2010</v>
      </c>
      <c r="C188" s="6" t="str">
        <f t="shared" si="8"/>
        <v>2010.180</v>
      </c>
      <c r="D188" s="12">
        <v>0</v>
      </c>
      <c r="E188" s="12" t="s">
        <v>3081</v>
      </c>
      <c r="F188" s="12" t="s">
        <v>731</v>
      </c>
      <c r="G188" s="12" t="s">
        <v>3081</v>
      </c>
      <c r="H188" s="12" t="s">
        <v>3066</v>
      </c>
      <c r="I188" s="12" t="s">
        <v>3081</v>
      </c>
      <c r="J188" s="12" t="s">
        <v>3081</v>
      </c>
      <c r="K188" s="12" t="s">
        <v>3081</v>
      </c>
      <c r="L188" s="1">
        <v>0</v>
      </c>
      <c r="M188" s="6" t="str">
        <f t="shared" si="9"/>
        <v/>
      </c>
      <c r="N188" s="1">
        <v>1</v>
      </c>
      <c r="O188" s="6" t="str">
        <f t="shared" si="10"/>
        <v>LTI</v>
      </c>
      <c r="P188" s="6" t="str">
        <f t="shared" si="11"/>
        <v>LTI</v>
      </c>
      <c r="Q188" s="6" t="s">
        <v>2604</v>
      </c>
      <c r="R188" s="5" t="str">
        <f>INDEX(SAMRASS!$B:$B,MATCH(Q188,SAMRASS!$A:$A,0))</f>
        <v>Roofbolter</v>
      </c>
      <c r="S188" s="1" t="s">
        <v>2650</v>
      </c>
      <c r="T188" s="1" t="s">
        <v>1892</v>
      </c>
    </row>
    <row r="189" spans="1:20" x14ac:dyDescent="0.25">
      <c r="A189" s="1">
        <v>181</v>
      </c>
      <c r="B189" s="1">
        <v>2010</v>
      </c>
      <c r="C189" s="6" t="str">
        <f t="shared" si="8"/>
        <v>2010.181</v>
      </c>
      <c r="D189" s="12">
        <v>0</v>
      </c>
      <c r="E189" s="12" t="s">
        <v>3081</v>
      </c>
      <c r="F189" s="12" t="s">
        <v>731</v>
      </c>
      <c r="G189" s="12" t="s">
        <v>3081</v>
      </c>
      <c r="H189" s="12" t="s">
        <v>3066</v>
      </c>
      <c r="I189" s="12" t="s">
        <v>3081</v>
      </c>
      <c r="J189" s="12" t="s">
        <v>3081</v>
      </c>
      <c r="K189" s="12" t="s">
        <v>3081</v>
      </c>
      <c r="L189" s="1">
        <v>0</v>
      </c>
      <c r="M189" s="6" t="str">
        <f t="shared" si="9"/>
        <v/>
      </c>
      <c r="N189" s="1">
        <v>1</v>
      </c>
      <c r="O189" s="6" t="str">
        <f t="shared" si="10"/>
        <v>LTI</v>
      </c>
      <c r="P189" s="6" t="str">
        <f t="shared" si="11"/>
        <v>LTI</v>
      </c>
      <c r="Q189" s="6" t="s">
        <v>2604</v>
      </c>
      <c r="R189" s="5" t="str">
        <f>INDEX(SAMRASS!$B:$B,MATCH(Q189,SAMRASS!$A:$A,0))</f>
        <v>Roofbolter</v>
      </c>
      <c r="S189" s="1" t="s">
        <v>2650</v>
      </c>
      <c r="T189" s="1" t="s">
        <v>1439</v>
      </c>
    </row>
    <row r="190" spans="1:20" x14ac:dyDescent="0.25">
      <c r="A190" s="1">
        <v>182</v>
      </c>
      <c r="B190" s="1">
        <v>2010</v>
      </c>
      <c r="C190" s="6" t="str">
        <f t="shared" si="8"/>
        <v>2010.182</v>
      </c>
      <c r="D190" s="12">
        <v>0</v>
      </c>
      <c r="E190" s="12" t="s">
        <v>3081</v>
      </c>
      <c r="F190" s="12">
        <v>0</v>
      </c>
      <c r="G190" s="12" t="s">
        <v>3081</v>
      </c>
      <c r="H190" s="12">
        <v>0</v>
      </c>
      <c r="I190" s="12" t="s">
        <v>3081</v>
      </c>
      <c r="J190" s="12" t="s">
        <v>3081</v>
      </c>
      <c r="K190" s="12" t="s">
        <v>3081</v>
      </c>
      <c r="L190" s="1">
        <v>0</v>
      </c>
      <c r="M190" s="6" t="str">
        <f t="shared" si="9"/>
        <v/>
      </c>
      <c r="N190" s="1">
        <v>1</v>
      </c>
      <c r="O190" s="6" t="str">
        <f t="shared" si="10"/>
        <v>LTI</v>
      </c>
      <c r="P190" s="6" t="str">
        <f t="shared" si="11"/>
        <v>LTI</v>
      </c>
      <c r="Q190" s="6" t="s">
        <v>2886</v>
      </c>
      <c r="R190" s="5" t="str">
        <f>INDEX(SAMRASS!$B:$B,MATCH(Q190,SAMRASS!$A:$A,0))</f>
        <v>Car</v>
      </c>
      <c r="S190" s="1" t="s">
        <v>2812</v>
      </c>
      <c r="T190" s="1" t="s">
        <v>2963</v>
      </c>
    </row>
    <row r="191" spans="1:20" x14ac:dyDescent="0.25">
      <c r="A191" s="1">
        <v>183</v>
      </c>
      <c r="B191" s="1">
        <v>2010</v>
      </c>
      <c r="C191" s="6" t="str">
        <f t="shared" si="8"/>
        <v>2010.183</v>
      </c>
      <c r="D191" s="12">
        <v>0</v>
      </c>
      <c r="E191" s="12" t="s">
        <v>3081</v>
      </c>
      <c r="F191" s="12">
        <v>0</v>
      </c>
      <c r="G191" s="12" t="s">
        <v>3081</v>
      </c>
      <c r="H191" s="12">
        <v>0</v>
      </c>
      <c r="I191" s="12" t="s">
        <v>3081</v>
      </c>
      <c r="J191" s="12" t="s">
        <v>3081</v>
      </c>
      <c r="K191" s="12" t="s">
        <v>3081</v>
      </c>
      <c r="L191" s="1">
        <v>0</v>
      </c>
      <c r="M191" s="6" t="str">
        <f t="shared" si="9"/>
        <v/>
      </c>
      <c r="N191" s="1">
        <v>1</v>
      </c>
      <c r="O191" s="6" t="str">
        <f t="shared" si="10"/>
        <v>LTI</v>
      </c>
      <c r="P191" s="6" t="str">
        <f t="shared" si="11"/>
        <v>LTI</v>
      </c>
      <c r="Q191" s="6" t="s">
        <v>2177</v>
      </c>
      <c r="R191" s="5" t="str">
        <f>INDEX(SAMRASS!$B:$B,MATCH(Q191,SAMRASS!$A:$A,0))</f>
        <v>Other lifting machines (specify)</v>
      </c>
      <c r="S191" s="1" t="s">
        <v>2811</v>
      </c>
      <c r="T191" s="1" t="s">
        <v>58</v>
      </c>
    </row>
    <row r="192" spans="1:20" x14ac:dyDescent="0.25">
      <c r="A192" s="1">
        <v>184</v>
      </c>
      <c r="B192" s="1">
        <v>2010</v>
      </c>
      <c r="C192" s="6" t="str">
        <f t="shared" si="8"/>
        <v>2010.184</v>
      </c>
      <c r="D192" s="12">
        <v>0</v>
      </c>
      <c r="E192" s="12" t="s">
        <v>3081</v>
      </c>
      <c r="F192" s="12" t="s">
        <v>731</v>
      </c>
      <c r="G192" s="12" t="s">
        <v>3077</v>
      </c>
      <c r="H192" s="12">
        <v>0</v>
      </c>
      <c r="I192" s="12" t="s">
        <v>3081</v>
      </c>
      <c r="J192" s="12" t="s">
        <v>3077</v>
      </c>
      <c r="K192" s="12" t="s">
        <v>3081</v>
      </c>
      <c r="L192" s="1">
        <v>1</v>
      </c>
      <c r="M192" s="6" t="str">
        <f t="shared" si="9"/>
        <v>SFI</v>
      </c>
      <c r="N192" s="1">
        <v>0</v>
      </c>
      <c r="O192" s="6" t="str">
        <f t="shared" si="10"/>
        <v/>
      </c>
      <c r="P192" s="6" t="str">
        <f t="shared" si="11"/>
        <v>SFI</v>
      </c>
      <c r="Q192" s="6" t="s">
        <v>407</v>
      </c>
      <c r="R192" s="5" t="str">
        <f>INDEX(SAMRASS!$B:$B,MATCH(Q192,SAMRASS!$A:$A,0))</f>
        <v>Shuttle car</v>
      </c>
      <c r="S192" s="1" t="s">
        <v>840</v>
      </c>
      <c r="T192" s="1" t="s">
        <v>470</v>
      </c>
    </row>
    <row r="193" spans="1:20" x14ac:dyDescent="0.25">
      <c r="A193" s="1">
        <v>185</v>
      </c>
      <c r="B193" s="1">
        <v>2010</v>
      </c>
      <c r="C193" s="6" t="str">
        <f t="shared" si="8"/>
        <v>2010.185</v>
      </c>
      <c r="D193" s="12">
        <v>0</v>
      </c>
      <c r="E193" s="12" t="s">
        <v>3081</v>
      </c>
      <c r="F193" s="12">
        <v>0</v>
      </c>
      <c r="G193" s="12" t="s">
        <v>3081</v>
      </c>
      <c r="H193" s="12" t="s">
        <v>3066</v>
      </c>
      <c r="I193" s="12" t="s">
        <v>3081</v>
      </c>
      <c r="J193" s="12" t="s">
        <v>3081</v>
      </c>
      <c r="K193" s="12" t="s">
        <v>3081</v>
      </c>
      <c r="L193" s="1">
        <v>0</v>
      </c>
      <c r="M193" s="6" t="str">
        <f t="shared" si="9"/>
        <v/>
      </c>
      <c r="N193" s="1">
        <v>1</v>
      </c>
      <c r="O193" s="6" t="str">
        <f t="shared" si="10"/>
        <v>LTI</v>
      </c>
      <c r="P193" s="6" t="str">
        <f t="shared" si="11"/>
        <v>LTI</v>
      </c>
      <c r="Q193" s="6" t="s">
        <v>180</v>
      </c>
      <c r="R193" s="5" t="str">
        <f>INDEX(SAMRASS!$B:$B,MATCH(Q193,SAMRASS!$A:$A,0))</f>
        <v>Multi purpose vehicle or utility vehicle</v>
      </c>
      <c r="S193" s="1" t="s">
        <v>334</v>
      </c>
      <c r="T193" s="1" t="s">
        <v>2658</v>
      </c>
    </row>
    <row r="194" spans="1:20" x14ac:dyDescent="0.25">
      <c r="A194" s="1">
        <v>186</v>
      </c>
      <c r="B194" s="1">
        <v>2010</v>
      </c>
      <c r="C194" s="6" t="str">
        <f t="shared" si="8"/>
        <v>2010.186</v>
      </c>
      <c r="D194" s="12">
        <v>0</v>
      </c>
      <c r="E194" s="12" t="s">
        <v>3081</v>
      </c>
      <c r="F194" s="12">
        <v>0</v>
      </c>
      <c r="G194" s="12" t="s">
        <v>3081</v>
      </c>
      <c r="H194" s="12">
        <v>0</v>
      </c>
      <c r="I194" s="12" t="s">
        <v>3081</v>
      </c>
      <c r="J194" s="12" t="s">
        <v>3081</v>
      </c>
      <c r="K194" s="12" t="s">
        <v>3081</v>
      </c>
      <c r="L194" s="1">
        <v>0</v>
      </c>
      <c r="M194" s="6" t="str">
        <f t="shared" si="9"/>
        <v/>
      </c>
      <c r="N194" s="1">
        <v>1</v>
      </c>
      <c r="O194" s="6" t="str">
        <f t="shared" si="10"/>
        <v>LTI</v>
      </c>
      <c r="P194" s="6" t="str">
        <f t="shared" si="11"/>
        <v>LTI</v>
      </c>
      <c r="Q194" s="6" t="s">
        <v>2766</v>
      </c>
      <c r="R194" s="5" t="str">
        <f>INDEX(SAMRASS!$B:$B,MATCH(Q194,SAMRASS!$A:$A,0))</f>
        <v>Gully scraper</v>
      </c>
      <c r="S194" s="1" t="s">
        <v>63</v>
      </c>
      <c r="T194" s="1" t="s">
        <v>3027</v>
      </c>
    </row>
    <row r="195" spans="1:20" x14ac:dyDescent="0.25">
      <c r="A195" s="1">
        <v>187</v>
      </c>
      <c r="B195" s="1">
        <v>2010</v>
      </c>
      <c r="C195" s="6" t="str">
        <f t="shared" si="8"/>
        <v>2010.187</v>
      </c>
      <c r="D195" s="12">
        <v>0</v>
      </c>
      <c r="E195" s="12" t="s">
        <v>3081</v>
      </c>
      <c r="F195" s="12">
        <v>0</v>
      </c>
      <c r="G195" s="12" t="s">
        <v>3081</v>
      </c>
      <c r="H195" s="12">
        <v>0</v>
      </c>
      <c r="I195" s="12" t="s">
        <v>3081</v>
      </c>
      <c r="J195" s="12" t="s">
        <v>3081</v>
      </c>
      <c r="K195" s="12" t="s">
        <v>3081</v>
      </c>
      <c r="L195" s="1">
        <v>0</v>
      </c>
      <c r="M195" s="6" t="str">
        <f t="shared" si="9"/>
        <v/>
      </c>
      <c r="N195" s="1">
        <v>1</v>
      </c>
      <c r="O195" s="6" t="str">
        <f t="shared" si="10"/>
        <v>LTI</v>
      </c>
      <c r="P195" s="6" t="str">
        <f t="shared" si="11"/>
        <v>LTI</v>
      </c>
      <c r="Q195" s="6" t="s">
        <v>2924</v>
      </c>
      <c r="R195" s="5" t="str">
        <f>INDEX(SAMRASS!$B:$B,MATCH(Q195,SAMRASS!$A:$A,0))</f>
        <v>Coupling/uncoupling</v>
      </c>
      <c r="S195" s="1" t="s">
        <v>674</v>
      </c>
      <c r="T195" s="1" t="s">
        <v>760</v>
      </c>
    </row>
    <row r="196" spans="1:20" x14ac:dyDescent="0.25">
      <c r="A196" s="1">
        <v>188</v>
      </c>
      <c r="B196" s="1">
        <v>2010</v>
      </c>
      <c r="C196" s="6" t="str">
        <f t="shared" si="8"/>
        <v>2010.188</v>
      </c>
      <c r="D196" s="12" t="s">
        <v>880</v>
      </c>
      <c r="E196" s="12" t="s">
        <v>3079</v>
      </c>
      <c r="F196" s="12">
        <v>0</v>
      </c>
      <c r="G196" s="12" t="s">
        <v>3081</v>
      </c>
      <c r="H196" s="12">
        <v>0</v>
      </c>
      <c r="I196" s="12" t="s">
        <v>3081</v>
      </c>
      <c r="J196" s="12" t="s">
        <v>3081</v>
      </c>
      <c r="K196" s="12" t="s">
        <v>3081</v>
      </c>
      <c r="L196" s="1">
        <v>0</v>
      </c>
      <c r="M196" s="6" t="str">
        <f t="shared" si="9"/>
        <v/>
      </c>
      <c r="N196" s="1">
        <v>1</v>
      </c>
      <c r="O196" s="6" t="str">
        <f t="shared" si="10"/>
        <v>LTI</v>
      </c>
      <c r="P196" s="6" t="str">
        <f t="shared" si="11"/>
        <v>LTI</v>
      </c>
      <c r="Q196" s="6" t="s">
        <v>79</v>
      </c>
      <c r="R196" s="5" t="str">
        <f>INDEX(SAMRASS!$B:$B,MATCH(Q196,SAMRASS!$A:$A,0))</f>
        <v>20-99 ton Haultruck</v>
      </c>
      <c r="S196" s="1" t="s">
        <v>1658</v>
      </c>
      <c r="T196" s="1" t="s">
        <v>59</v>
      </c>
    </row>
    <row r="197" spans="1:20" x14ac:dyDescent="0.25">
      <c r="A197" s="1">
        <v>189</v>
      </c>
      <c r="B197" s="1">
        <v>2010</v>
      </c>
      <c r="C197" s="6" t="str">
        <f t="shared" si="8"/>
        <v>2010.189</v>
      </c>
      <c r="D197" s="12">
        <v>0</v>
      </c>
      <c r="E197" s="12" t="s">
        <v>3081</v>
      </c>
      <c r="F197" s="12" t="s">
        <v>731</v>
      </c>
      <c r="G197" s="12" t="s">
        <v>3081</v>
      </c>
      <c r="H197" s="12" t="s">
        <v>3066</v>
      </c>
      <c r="I197" s="12" t="s">
        <v>3081</v>
      </c>
      <c r="J197" s="12" t="s">
        <v>3081</v>
      </c>
      <c r="K197" s="12" t="s">
        <v>3081</v>
      </c>
      <c r="L197" s="1">
        <v>0</v>
      </c>
      <c r="M197" s="6" t="str">
        <f t="shared" si="9"/>
        <v/>
      </c>
      <c r="N197" s="1">
        <v>1</v>
      </c>
      <c r="O197" s="6" t="str">
        <f t="shared" si="10"/>
        <v>LTI</v>
      </c>
      <c r="P197" s="6" t="str">
        <f t="shared" si="11"/>
        <v>LTI</v>
      </c>
      <c r="Q197" s="6" t="s">
        <v>2604</v>
      </c>
      <c r="R197" s="5" t="str">
        <f>INDEX(SAMRASS!$B:$B,MATCH(Q197,SAMRASS!$A:$A,0))</f>
        <v>Roofbolter</v>
      </c>
      <c r="S197" s="1" t="s">
        <v>2650</v>
      </c>
      <c r="T197" s="1" t="s">
        <v>2657</v>
      </c>
    </row>
    <row r="198" spans="1:20" x14ac:dyDescent="0.25">
      <c r="A198" s="1">
        <v>190</v>
      </c>
      <c r="B198" s="1">
        <v>2010</v>
      </c>
      <c r="C198" s="6" t="str">
        <f t="shared" si="8"/>
        <v>2010.190</v>
      </c>
      <c r="D198" s="12">
        <v>0</v>
      </c>
      <c r="E198" s="12" t="s">
        <v>3081</v>
      </c>
      <c r="F198" s="12">
        <v>0</v>
      </c>
      <c r="G198" s="12" t="s">
        <v>3081</v>
      </c>
      <c r="H198" s="12">
        <v>0</v>
      </c>
      <c r="I198" s="12" t="s">
        <v>3081</v>
      </c>
      <c r="J198" s="12" t="s">
        <v>3081</v>
      </c>
      <c r="K198" s="12" t="s">
        <v>3081</v>
      </c>
      <c r="L198" s="1">
        <v>0</v>
      </c>
      <c r="M198" s="6" t="str">
        <f t="shared" si="9"/>
        <v/>
      </c>
      <c r="N198" s="1">
        <v>1</v>
      </c>
      <c r="O198" s="6" t="str">
        <f t="shared" si="10"/>
        <v>LTI</v>
      </c>
      <c r="P198" s="6" t="str">
        <f t="shared" si="11"/>
        <v>LTI</v>
      </c>
      <c r="Q198" s="6" t="s">
        <v>710</v>
      </c>
      <c r="R198" s="5" t="str">
        <f>INDEX(SAMRASS!$B:$B,MATCH(Q198,SAMRASS!$A:$A,0))</f>
        <v>Double drum winch</v>
      </c>
      <c r="S198" s="1" t="s">
        <v>561</v>
      </c>
      <c r="T198" s="1" t="s">
        <v>1280</v>
      </c>
    </row>
    <row r="199" spans="1:20" x14ac:dyDescent="0.25">
      <c r="A199" s="1">
        <v>191</v>
      </c>
      <c r="B199" s="1">
        <v>2010</v>
      </c>
      <c r="C199" s="6" t="str">
        <f t="shared" si="8"/>
        <v>2010.191</v>
      </c>
      <c r="D199" s="12">
        <v>0</v>
      </c>
      <c r="E199" s="12" t="s">
        <v>3081</v>
      </c>
      <c r="F199" s="12">
        <v>0</v>
      </c>
      <c r="G199" s="12" t="s">
        <v>3081</v>
      </c>
      <c r="H199" s="12">
        <v>0</v>
      </c>
      <c r="I199" s="12" t="s">
        <v>3081</v>
      </c>
      <c r="J199" s="12" t="s">
        <v>3081</v>
      </c>
      <c r="K199" s="12" t="s">
        <v>3081</v>
      </c>
      <c r="L199" s="1">
        <v>0</v>
      </c>
      <c r="M199" s="6" t="str">
        <f t="shared" si="9"/>
        <v/>
      </c>
      <c r="N199" s="1">
        <v>1</v>
      </c>
      <c r="O199" s="6" t="str">
        <f t="shared" si="10"/>
        <v>LTI</v>
      </c>
      <c r="P199" s="6" t="str">
        <f t="shared" si="11"/>
        <v>LTI</v>
      </c>
      <c r="Q199" s="6" t="s">
        <v>1248</v>
      </c>
      <c r="R199" s="5" t="str">
        <f>INDEX(SAMRASS!$B:$B,MATCH(Q199,SAMRASS!$A:$A,0))</f>
        <v>Rocker arm shovel (boesman)</v>
      </c>
      <c r="S199" s="1" t="s">
        <v>1699</v>
      </c>
      <c r="T199" s="1" t="s">
        <v>1281</v>
      </c>
    </row>
    <row r="200" spans="1:20" x14ac:dyDescent="0.25">
      <c r="A200" s="1">
        <v>192</v>
      </c>
      <c r="B200" s="1">
        <v>2010</v>
      </c>
      <c r="C200" s="6" t="str">
        <f t="shared" ref="C200:C263" si="12">B200&amp;"."&amp;RIGHT("00"&amp;A200,3)</f>
        <v>2010.192</v>
      </c>
      <c r="D200" s="12">
        <v>0</v>
      </c>
      <c r="E200" s="12" t="s">
        <v>3081</v>
      </c>
      <c r="F200" s="12">
        <v>0</v>
      </c>
      <c r="G200" s="12" t="s">
        <v>3081</v>
      </c>
      <c r="H200" s="12">
        <v>0</v>
      </c>
      <c r="I200" s="12" t="s">
        <v>3081</v>
      </c>
      <c r="J200" s="12" t="s">
        <v>3081</v>
      </c>
      <c r="K200" s="12" t="s">
        <v>3081</v>
      </c>
      <c r="L200" s="1">
        <v>0</v>
      </c>
      <c r="M200" s="6" t="str">
        <f t="shared" ref="M200:M263" si="13">IF(L200&gt;1,"MFI",IF(L200&gt;0,"SFI",""))</f>
        <v/>
      </c>
      <c r="N200" s="1">
        <v>1</v>
      </c>
      <c r="O200" s="6" t="str">
        <f t="shared" ref="O200:O263" si="14">IF(N200&gt;0,"LTI","")</f>
        <v>LTI</v>
      </c>
      <c r="P200" s="6" t="str">
        <f t="shared" ref="P200:P263" si="15">IF(M200&lt;&gt;"",M200,O200)</f>
        <v>LTI</v>
      </c>
      <c r="Q200" s="6" t="s">
        <v>2924</v>
      </c>
      <c r="R200" s="5" t="str">
        <f>INDEX(SAMRASS!$B:$B,MATCH(Q200,SAMRASS!$A:$A,0))</f>
        <v>Coupling/uncoupling</v>
      </c>
      <c r="S200" s="1" t="s">
        <v>674</v>
      </c>
      <c r="T200" s="1" t="s">
        <v>602</v>
      </c>
    </row>
    <row r="201" spans="1:20" x14ac:dyDescent="0.25">
      <c r="A201" s="1">
        <v>193</v>
      </c>
      <c r="B201" s="1">
        <v>2010</v>
      </c>
      <c r="C201" s="6" t="str">
        <f t="shared" si="12"/>
        <v>2010.193</v>
      </c>
      <c r="D201" s="12">
        <v>0</v>
      </c>
      <c r="E201" s="12" t="s">
        <v>3081</v>
      </c>
      <c r="F201" s="12">
        <v>0</v>
      </c>
      <c r="G201" s="12" t="s">
        <v>3081</v>
      </c>
      <c r="H201" s="12">
        <v>0</v>
      </c>
      <c r="I201" s="12" t="s">
        <v>3081</v>
      </c>
      <c r="J201" s="12" t="s">
        <v>3081</v>
      </c>
      <c r="K201" s="12" t="s">
        <v>3081</v>
      </c>
      <c r="L201" s="1">
        <v>0</v>
      </c>
      <c r="M201" s="6" t="str">
        <f t="shared" si="13"/>
        <v/>
      </c>
      <c r="N201" s="1">
        <v>1</v>
      </c>
      <c r="O201" s="6" t="str">
        <f t="shared" si="14"/>
        <v>LTI</v>
      </c>
      <c r="P201" s="6" t="str">
        <f t="shared" si="15"/>
        <v>LTI</v>
      </c>
      <c r="Q201" s="6" t="s">
        <v>1248</v>
      </c>
      <c r="R201" s="5" t="str">
        <f>INDEX(SAMRASS!$B:$B,MATCH(Q201,SAMRASS!$A:$A,0))</f>
        <v>Rocker arm shovel (boesman)</v>
      </c>
      <c r="S201" s="1" t="s">
        <v>1699</v>
      </c>
      <c r="T201" s="1" t="s">
        <v>601</v>
      </c>
    </row>
    <row r="202" spans="1:20" x14ac:dyDescent="0.25">
      <c r="A202" s="1">
        <v>194</v>
      </c>
      <c r="B202" s="1">
        <v>2010</v>
      </c>
      <c r="C202" s="6" t="str">
        <f t="shared" si="12"/>
        <v>2010.194</v>
      </c>
      <c r="D202" s="12">
        <v>0</v>
      </c>
      <c r="E202" s="12" t="s">
        <v>3081</v>
      </c>
      <c r="F202" s="12">
        <v>0</v>
      </c>
      <c r="G202" s="12" t="s">
        <v>3081</v>
      </c>
      <c r="H202" s="12">
        <v>0</v>
      </c>
      <c r="I202" s="12" t="s">
        <v>3081</v>
      </c>
      <c r="J202" s="12" t="s">
        <v>3081</v>
      </c>
      <c r="K202" s="12" t="s">
        <v>3081</v>
      </c>
      <c r="L202" s="1">
        <v>0</v>
      </c>
      <c r="M202" s="6" t="str">
        <f t="shared" si="13"/>
        <v/>
      </c>
      <c r="N202" s="1">
        <v>1</v>
      </c>
      <c r="O202" s="6" t="str">
        <f t="shared" si="14"/>
        <v>LTI</v>
      </c>
      <c r="P202" s="6" t="str">
        <f t="shared" si="15"/>
        <v>LTI</v>
      </c>
      <c r="Q202" s="6" t="s">
        <v>848</v>
      </c>
      <c r="R202" s="5" t="str">
        <f>INDEX(SAMRASS!$B:$B,MATCH(Q202,SAMRASS!$A:$A,0))</f>
        <v>Face scraper</v>
      </c>
      <c r="S202" s="1" t="s">
        <v>2432</v>
      </c>
      <c r="T202" s="1" t="s">
        <v>169</v>
      </c>
    </row>
    <row r="203" spans="1:20" x14ac:dyDescent="0.25">
      <c r="A203" s="1">
        <v>195</v>
      </c>
      <c r="B203" s="1">
        <v>2010</v>
      </c>
      <c r="C203" s="6" t="str">
        <f t="shared" si="12"/>
        <v>2010.195</v>
      </c>
      <c r="D203" s="12">
        <v>0</v>
      </c>
      <c r="E203" s="12" t="s">
        <v>3081</v>
      </c>
      <c r="F203" s="12">
        <v>0</v>
      </c>
      <c r="G203" s="12" t="s">
        <v>3081</v>
      </c>
      <c r="H203" s="12">
        <v>0</v>
      </c>
      <c r="I203" s="12" t="s">
        <v>3081</v>
      </c>
      <c r="J203" s="12" t="s">
        <v>3081</v>
      </c>
      <c r="K203" s="12" t="s">
        <v>3081</v>
      </c>
      <c r="L203" s="1">
        <v>0</v>
      </c>
      <c r="M203" s="6" t="str">
        <f t="shared" si="13"/>
        <v/>
      </c>
      <c r="N203" s="1">
        <v>1</v>
      </c>
      <c r="O203" s="6" t="str">
        <f t="shared" si="14"/>
        <v>LTI</v>
      </c>
      <c r="P203" s="6" t="str">
        <f t="shared" si="15"/>
        <v>LTI</v>
      </c>
      <c r="Q203" s="6" t="s">
        <v>2766</v>
      </c>
      <c r="R203" s="5" t="str">
        <f>INDEX(SAMRASS!$B:$B,MATCH(Q203,SAMRASS!$A:$A,0))</f>
        <v>Gully scraper</v>
      </c>
      <c r="S203" s="1" t="s">
        <v>63</v>
      </c>
      <c r="T203" s="1" t="s">
        <v>2310</v>
      </c>
    </row>
    <row r="204" spans="1:20" x14ac:dyDescent="0.25">
      <c r="A204" s="1">
        <v>196</v>
      </c>
      <c r="B204" s="1">
        <v>2010</v>
      </c>
      <c r="C204" s="6" t="str">
        <f t="shared" si="12"/>
        <v>2010.196</v>
      </c>
      <c r="D204" s="12">
        <v>0</v>
      </c>
      <c r="E204" s="12" t="s">
        <v>3081</v>
      </c>
      <c r="F204" s="12">
        <v>0</v>
      </c>
      <c r="G204" s="12" t="s">
        <v>3081</v>
      </c>
      <c r="H204" s="12" t="s">
        <v>3066</v>
      </c>
      <c r="I204" s="12" t="s">
        <v>3081</v>
      </c>
      <c r="J204" s="12" t="s">
        <v>3081</v>
      </c>
      <c r="K204" s="12" t="s">
        <v>3081</v>
      </c>
      <c r="L204" s="1">
        <v>0</v>
      </c>
      <c r="M204" s="6" t="str">
        <f t="shared" si="13"/>
        <v/>
      </c>
      <c r="N204" s="1">
        <v>1</v>
      </c>
      <c r="O204" s="6" t="str">
        <f t="shared" si="14"/>
        <v>LTI</v>
      </c>
      <c r="P204" s="6" t="str">
        <f t="shared" si="15"/>
        <v>LTI</v>
      </c>
      <c r="Q204" s="6" t="s">
        <v>2884</v>
      </c>
      <c r="R204" s="5" t="str">
        <f>INDEX(SAMRASS!$B:$B,MATCH(Q204,SAMRASS!$A:$A,0))</f>
        <v>Other transporters (specify)</v>
      </c>
      <c r="S204" s="1" t="s">
        <v>884</v>
      </c>
      <c r="T204" s="1" t="s">
        <v>168</v>
      </c>
    </row>
    <row r="205" spans="1:20" x14ac:dyDescent="0.25">
      <c r="A205" s="1">
        <v>197</v>
      </c>
      <c r="B205" s="1">
        <v>2010</v>
      </c>
      <c r="C205" s="6" t="str">
        <f t="shared" si="12"/>
        <v>2010.197</v>
      </c>
      <c r="D205" s="12">
        <v>0</v>
      </c>
      <c r="E205" s="12" t="s">
        <v>3081</v>
      </c>
      <c r="F205" s="12" t="s">
        <v>731</v>
      </c>
      <c r="G205" s="12" t="s">
        <v>3076</v>
      </c>
      <c r="H205" s="12" t="s">
        <v>3066</v>
      </c>
      <c r="I205" s="12" t="s">
        <v>3076</v>
      </c>
      <c r="J205" s="12" t="s">
        <v>3081</v>
      </c>
      <c r="K205" s="12" t="s">
        <v>3076</v>
      </c>
      <c r="L205" s="1">
        <v>0</v>
      </c>
      <c r="M205" s="6" t="str">
        <f t="shared" si="13"/>
        <v/>
      </c>
      <c r="N205" s="1">
        <v>1</v>
      </c>
      <c r="O205" s="6" t="str">
        <f t="shared" si="14"/>
        <v>LTI</v>
      </c>
      <c r="P205" s="6" t="str">
        <f t="shared" si="15"/>
        <v>LTI</v>
      </c>
      <c r="Q205" s="6" t="s">
        <v>2906</v>
      </c>
      <c r="R205" s="5" t="str">
        <f>INDEX(SAMRASS!$B:$B,MATCH(Q205,SAMRASS!$A:$A,0))</f>
        <v>LHD Unit</v>
      </c>
      <c r="S205" s="1" t="s">
        <v>572</v>
      </c>
      <c r="T205" s="1" t="s">
        <v>534</v>
      </c>
    </row>
    <row r="206" spans="1:20" x14ac:dyDescent="0.25">
      <c r="A206" s="1">
        <v>198</v>
      </c>
      <c r="B206" s="1">
        <v>2010</v>
      </c>
      <c r="C206" s="6" t="str">
        <f t="shared" si="12"/>
        <v>2010.198</v>
      </c>
      <c r="D206" s="12">
        <v>0</v>
      </c>
      <c r="E206" s="12" t="s">
        <v>3081</v>
      </c>
      <c r="F206" s="12">
        <v>0</v>
      </c>
      <c r="G206" s="12" t="s">
        <v>3081</v>
      </c>
      <c r="H206" s="12">
        <v>0</v>
      </c>
      <c r="I206" s="12" t="s">
        <v>3081</v>
      </c>
      <c r="J206" s="12" t="s">
        <v>3081</v>
      </c>
      <c r="K206" s="12" t="s">
        <v>3081</v>
      </c>
      <c r="L206" s="1">
        <v>0</v>
      </c>
      <c r="M206" s="6" t="str">
        <f t="shared" si="13"/>
        <v/>
      </c>
      <c r="N206" s="1">
        <v>1</v>
      </c>
      <c r="O206" s="6" t="str">
        <f t="shared" si="14"/>
        <v>LTI</v>
      </c>
      <c r="P206" s="6" t="str">
        <f t="shared" si="15"/>
        <v>LTI</v>
      </c>
      <c r="Q206" s="6" t="s">
        <v>2766</v>
      </c>
      <c r="R206" s="5" t="str">
        <f>INDEX(SAMRASS!$B:$B,MATCH(Q206,SAMRASS!$A:$A,0))</f>
        <v>Gully scraper</v>
      </c>
      <c r="S206" s="1" t="s">
        <v>63</v>
      </c>
      <c r="T206" s="1" t="s">
        <v>2309</v>
      </c>
    </row>
    <row r="207" spans="1:20" x14ac:dyDescent="0.25">
      <c r="A207" s="1">
        <v>199</v>
      </c>
      <c r="B207" s="1">
        <v>2010</v>
      </c>
      <c r="C207" s="6" t="str">
        <f t="shared" si="12"/>
        <v>2010.199</v>
      </c>
      <c r="D207" s="12">
        <v>0</v>
      </c>
      <c r="E207" s="12" t="s">
        <v>3081</v>
      </c>
      <c r="F207" s="12" t="s">
        <v>731</v>
      </c>
      <c r="G207" s="12" t="s">
        <v>3076</v>
      </c>
      <c r="H207" s="12" t="s">
        <v>3066</v>
      </c>
      <c r="I207" s="12" t="s">
        <v>3076</v>
      </c>
      <c r="J207" s="12" t="s">
        <v>3081</v>
      </c>
      <c r="K207" s="12" t="s">
        <v>3076</v>
      </c>
      <c r="L207" s="1">
        <v>0</v>
      </c>
      <c r="M207" s="6" t="str">
        <f t="shared" si="13"/>
        <v/>
      </c>
      <c r="N207" s="1">
        <v>1</v>
      </c>
      <c r="O207" s="6" t="str">
        <f t="shared" si="14"/>
        <v>LTI</v>
      </c>
      <c r="P207" s="6" t="str">
        <f t="shared" si="15"/>
        <v>LTI</v>
      </c>
      <c r="Q207" s="6" t="s">
        <v>2906</v>
      </c>
      <c r="R207" s="5" t="str">
        <f>INDEX(SAMRASS!$B:$B,MATCH(Q207,SAMRASS!$A:$A,0))</f>
        <v>LHD Unit</v>
      </c>
      <c r="S207" s="1" t="s">
        <v>572</v>
      </c>
      <c r="T207" s="1" t="s">
        <v>1329</v>
      </c>
    </row>
    <row r="208" spans="1:20" x14ac:dyDescent="0.25">
      <c r="A208" s="1">
        <v>200</v>
      </c>
      <c r="B208" s="1">
        <v>2010</v>
      </c>
      <c r="C208" s="6" t="str">
        <f t="shared" si="12"/>
        <v>2010.200</v>
      </c>
      <c r="D208" s="12">
        <v>0</v>
      </c>
      <c r="E208" s="12" t="s">
        <v>3081</v>
      </c>
      <c r="F208" s="12">
        <v>0</v>
      </c>
      <c r="G208" s="12" t="s">
        <v>3081</v>
      </c>
      <c r="H208" s="12">
        <v>0</v>
      </c>
      <c r="I208" s="12" t="s">
        <v>3081</v>
      </c>
      <c r="J208" s="12" t="s">
        <v>3081</v>
      </c>
      <c r="K208" s="12" t="s">
        <v>3081</v>
      </c>
      <c r="L208" s="1">
        <v>0</v>
      </c>
      <c r="M208" s="6" t="str">
        <f t="shared" si="13"/>
        <v/>
      </c>
      <c r="N208" s="1">
        <v>1</v>
      </c>
      <c r="O208" s="6" t="str">
        <f t="shared" si="14"/>
        <v>LTI</v>
      </c>
      <c r="P208" s="6" t="str">
        <f t="shared" si="15"/>
        <v>LTI</v>
      </c>
      <c r="Q208" s="6" t="s">
        <v>848</v>
      </c>
      <c r="R208" s="5" t="str">
        <f>INDEX(SAMRASS!$B:$B,MATCH(Q208,SAMRASS!$A:$A,0))</f>
        <v>Face scraper</v>
      </c>
      <c r="S208" s="1" t="s">
        <v>2432</v>
      </c>
      <c r="T208" s="1" t="s">
        <v>2831</v>
      </c>
    </row>
    <row r="209" spans="1:20" x14ac:dyDescent="0.25">
      <c r="A209" s="1">
        <v>201</v>
      </c>
      <c r="B209" s="1">
        <v>2010</v>
      </c>
      <c r="C209" s="6" t="str">
        <f t="shared" si="12"/>
        <v>2010.201</v>
      </c>
      <c r="D209" s="12">
        <v>0</v>
      </c>
      <c r="E209" s="12" t="s">
        <v>3081</v>
      </c>
      <c r="F209" s="12" t="s">
        <v>731</v>
      </c>
      <c r="G209" s="12" t="s">
        <v>3076</v>
      </c>
      <c r="H209" s="12" t="s">
        <v>3066</v>
      </c>
      <c r="I209" s="12" t="s">
        <v>3076</v>
      </c>
      <c r="J209" s="12" t="s">
        <v>3081</v>
      </c>
      <c r="K209" s="12" t="s">
        <v>3076</v>
      </c>
      <c r="L209" s="1">
        <v>0</v>
      </c>
      <c r="M209" s="6" t="str">
        <f t="shared" si="13"/>
        <v/>
      </c>
      <c r="N209" s="1">
        <v>1</v>
      </c>
      <c r="O209" s="6" t="str">
        <f t="shared" si="14"/>
        <v>LTI</v>
      </c>
      <c r="P209" s="6" t="str">
        <f t="shared" si="15"/>
        <v>LTI</v>
      </c>
      <c r="Q209" s="6" t="s">
        <v>2906</v>
      </c>
      <c r="R209" s="5" t="str">
        <f>INDEX(SAMRASS!$B:$B,MATCH(Q209,SAMRASS!$A:$A,0))</f>
        <v>LHD Unit</v>
      </c>
      <c r="S209" s="1" t="s">
        <v>572</v>
      </c>
      <c r="T209" s="1" t="s">
        <v>1330</v>
      </c>
    </row>
    <row r="210" spans="1:20" x14ac:dyDescent="0.25">
      <c r="A210" s="1">
        <v>202</v>
      </c>
      <c r="B210" s="1">
        <v>2010</v>
      </c>
      <c r="C210" s="6" t="str">
        <f t="shared" si="12"/>
        <v>2010.202</v>
      </c>
      <c r="D210" s="12">
        <v>0</v>
      </c>
      <c r="E210" s="12" t="s">
        <v>3081</v>
      </c>
      <c r="F210" s="12" t="s">
        <v>731</v>
      </c>
      <c r="G210" s="12" t="s">
        <v>3076</v>
      </c>
      <c r="H210" s="12" t="s">
        <v>3066</v>
      </c>
      <c r="I210" s="12" t="s">
        <v>3076</v>
      </c>
      <c r="J210" s="12" t="s">
        <v>3081</v>
      </c>
      <c r="K210" s="12" t="s">
        <v>3076</v>
      </c>
      <c r="L210" s="1">
        <v>0</v>
      </c>
      <c r="M210" s="6" t="str">
        <f t="shared" si="13"/>
        <v/>
      </c>
      <c r="N210" s="1">
        <v>1</v>
      </c>
      <c r="O210" s="6" t="str">
        <f t="shared" si="14"/>
        <v>LTI</v>
      </c>
      <c r="P210" s="6" t="str">
        <f t="shared" si="15"/>
        <v>LTI</v>
      </c>
      <c r="Q210" s="6" t="s">
        <v>2906</v>
      </c>
      <c r="R210" s="5" t="str">
        <f>INDEX(SAMRASS!$B:$B,MATCH(Q210,SAMRASS!$A:$A,0))</f>
        <v>LHD Unit</v>
      </c>
      <c r="S210" s="1" t="s">
        <v>572</v>
      </c>
      <c r="T210" s="1" t="s">
        <v>1331</v>
      </c>
    </row>
    <row r="211" spans="1:20" x14ac:dyDescent="0.25">
      <c r="A211" s="1">
        <v>203</v>
      </c>
      <c r="B211" s="1">
        <v>2010</v>
      </c>
      <c r="C211" s="6" t="str">
        <f t="shared" si="12"/>
        <v>2010.203</v>
      </c>
      <c r="D211" s="12" t="s">
        <v>880</v>
      </c>
      <c r="E211" s="12" t="s">
        <v>3079</v>
      </c>
      <c r="F211" s="12">
        <v>0</v>
      </c>
      <c r="G211" s="12" t="s">
        <v>3081</v>
      </c>
      <c r="H211" s="12">
        <v>0</v>
      </c>
      <c r="I211" s="12" t="s">
        <v>3081</v>
      </c>
      <c r="J211" s="12" t="s">
        <v>3081</v>
      </c>
      <c r="K211" s="12" t="s">
        <v>3081</v>
      </c>
      <c r="L211" s="1">
        <v>1</v>
      </c>
      <c r="M211" s="6" t="str">
        <f t="shared" si="13"/>
        <v>SFI</v>
      </c>
      <c r="N211" s="1">
        <v>0</v>
      </c>
      <c r="O211" s="6" t="str">
        <f t="shared" si="14"/>
        <v/>
      </c>
      <c r="P211" s="6" t="str">
        <f t="shared" si="15"/>
        <v>SFI</v>
      </c>
      <c r="Q211" s="6" t="s">
        <v>79</v>
      </c>
      <c r="R211" s="5" t="str">
        <f>INDEX(SAMRASS!$B:$B,MATCH(Q211,SAMRASS!$A:$A,0))</f>
        <v>20-99 ton Haultruck</v>
      </c>
      <c r="S211" s="1" t="s">
        <v>1658</v>
      </c>
      <c r="T211" s="1" t="s">
        <v>2830</v>
      </c>
    </row>
    <row r="212" spans="1:20" x14ac:dyDescent="0.25">
      <c r="A212" s="1">
        <v>204</v>
      </c>
      <c r="B212" s="1">
        <v>2010</v>
      </c>
      <c r="C212" s="6" t="str">
        <f t="shared" si="12"/>
        <v>2010.204</v>
      </c>
      <c r="D212" s="12">
        <v>0</v>
      </c>
      <c r="E212" s="12" t="s">
        <v>3081</v>
      </c>
      <c r="F212" s="12">
        <v>0</v>
      </c>
      <c r="G212" s="12" t="s">
        <v>3081</v>
      </c>
      <c r="H212" s="12">
        <v>0</v>
      </c>
      <c r="I212" s="12" t="s">
        <v>3081</v>
      </c>
      <c r="J212" s="12" t="s">
        <v>3081</v>
      </c>
      <c r="K212" s="12" t="s">
        <v>3081</v>
      </c>
      <c r="L212" s="1">
        <v>0</v>
      </c>
      <c r="M212" s="6" t="str">
        <f t="shared" si="13"/>
        <v/>
      </c>
      <c r="N212" s="1">
        <v>1</v>
      </c>
      <c r="O212" s="6" t="str">
        <f t="shared" si="14"/>
        <v>LTI</v>
      </c>
      <c r="P212" s="6" t="str">
        <f t="shared" si="15"/>
        <v>LTI</v>
      </c>
      <c r="Q212" s="6" t="s">
        <v>2851</v>
      </c>
      <c r="R212" s="5" t="str">
        <f>INDEX(SAMRASS!$B:$B,MATCH(Q212,SAMRASS!$A:$A,0))</f>
        <v>Other (specify)</v>
      </c>
      <c r="S212" s="1" t="s">
        <v>2962</v>
      </c>
      <c r="T212" s="1" t="s">
        <v>388</v>
      </c>
    </row>
    <row r="213" spans="1:20" x14ac:dyDescent="0.25">
      <c r="A213" s="1">
        <v>205</v>
      </c>
      <c r="B213" s="1">
        <v>2010</v>
      </c>
      <c r="C213" s="6" t="str">
        <f t="shared" si="12"/>
        <v>2010.205</v>
      </c>
      <c r="D213" s="12" t="s">
        <v>880</v>
      </c>
      <c r="E213" s="12" t="s">
        <v>3079</v>
      </c>
      <c r="F213" s="12">
        <v>0</v>
      </c>
      <c r="G213" s="12" t="s">
        <v>3081</v>
      </c>
      <c r="H213" s="12" t="s">
        <v>3066</v>
      </c>
      <c r="I213" s="12" t="s">
        <v>3081</v>
      </c>
      <c r="J213" s="12" t="s">
        <v>3081</v>
      </c>
      <c r="K213" s="12" t="s">
        <v>3081</v>
      </c>
      <c r="L213" s="1">
        <v>1</v>
      </c>
      <c r="M213" s="6" t="str">
        <f t="shared" si="13"/>
        <v>SFI</v>
      </c>
      <c r="N213" s="1">
        <v>0</v>
      </c>
      <c r="O213" s="6" t="str">
        <f t="shared" si="14"/>
        <v/>
      </c>
      <c r="P213" s="6" t="str">
        <f t="shared" si="15"/>
        <v>SFI</v>
      </c>
      <c r="Q213" s="6" t="s">
        <v>2526</v>
      </c>
      <c r="R213" s="5" t="str">
        <f>INDEX(SAMRASS!$B:$B,MATCH(Q213,SAMRASS!$A:$A,0))</f>
        <v>Trucks (excluding haultruck)</v>
      </c>
      <c r="S213" s="1" t="s">
        <v>2829</v>
      </c>
      <c r="T213" s="1" t="s">
        <v>387</v>
      </c>
    </row>
    <row r="214" spans="1:20" x14ac:dyDescent="0.25">
      <c r="A214" s="1">
        <v>206</v>
      </c>
      <c r="B214" s="1">
        <v>2010</v>
      </c>
      <c r="C214" s="6" t="str">
        <f t="shared" si="12"/>
        <v>2010.206</v>
      </c>
      <c r="D214" s="12">
        <v>0</v>
      </c>
      <c r="E214" s="12" t="s">
        <v>3081</v>
      </c>
      <c r="F214" s="12" t="s">
        <v>731</v>
      </c>
      <c r="G214" s="12" t="s">
        <v>3081</v>
      </c>
      <c r="H214" s="12" t="s">
        <v>3066</v>
      </c>
      <c r="I214" s="12" t="s">
        <v>3081</v>
      </c>
      <c r="J214" s="12" t="s">
        <v>3081</v>
      </c>
      <c r="K214" s="12" t="s">
        <v>3081</v>
      </c>
      <c r="L214" s="1">
        <v>0</v>
      </c>
      <c r="M214" s="6" t="str">
        <f t="shared" si="13"/>
        <v/>
      </c>
      <c r="N214" s="1">
        <v>1</v>
      </c>
      <c r="O214" s="6" t="str">
        <f t="shared" si="14"/>
        <v>LTI</v>
      </c>
      <c r="P214" s="6" t="str">
        <f t="shared" si="15"/>
        <v>LTI</v>
      </c>
      <c r="Q214" s="6" t="s">
        <v>2906</v>
      </c>
      <c r="R214" s="5" t="str">
        <f>INDEX(SAMRASS!$B:$B,MATCH(Q214,SAMRASS!$A:$A,0))</f>
        <v>LHD Unit</v>
      </c>
      <c r="S214" s="1" t="s">
        <v>572</v>
      </c>
      <c r="T214" s="1" t="s">
        <v>2428</v>
      </c>
    </row>
    <row r="215" spans="1:20" x14ac:dyDescent="0.25">
      <c r="A215" s="1">
        <v>207</v>
      </c>
      <c r="B215" s="1">
        <v>2010</v>
      </c>
      <c r="C215" s="6" t="str">
        <f t="shared" si="12"/>
        <v>2010.207</v>
      </c>
      <c r="D215" s="12">
        <v>0</v>
      </c>
      <c r="E215" s="12" t="s">
        <v>3081</v>
      </c>
      <c r="F215" s="12">
        <v>0</v>
      </c>
      <c r="G215" s="12" t="s">
        <v>3081</v>
      </c>
      <c r="H215" s="12" t="s">
        <v>3066</v>
      </c>
      <c r="I215" s="12" t="s">
        <v>3081</v>
      </c>
      <c r="J215" s="12" t="s">
        <v>3081</v>
      </c>
      <c r="K215" s="12" t="s">
        <v>3081</v>
      </c>
      <c r="L215" s="1">
        <v>0</v>
      </c>
      <c r="M215" s="6" t="str">
        <f t="shared" si="13"/>
        <v/>
      </c>
      <c r="N215" s="1">
        <v>1</v>
      </c>
      <c r="O215" s="6" t="str">
        <f t="shared" si="14"/>
        <v>LTI</v>
      </c>
      <c r="P215" s="6" t="str">
        <f t="shared" si="15"/>
        <v>LTI</v>
      </c>
      <c r="Q215" s="6" t="s">
        <v>2850</v>
      </c>
      <c r="R215" s="5" t="str">
        <f>INDEX(SAMRASS!$B:$B,MATCH(Q215,SAMRASS!$A:$A,0))</f>
        <v>Hydraulic drill rig</v>
      </c>
      <c r="S215" s="1" t="s">
        <v>64</v>
      </c>
      <c r="T215" s="1" t="s">
        <v>2427</v>
      </c>
    </row>
    <row r="216" spans="1:20" x14ac:dyDescent="0.25">
      <c r="A216" s="1">
        <v>208</v>
      </c>
      <c r="B216" s="1">
        <v>2010</v>
      </c>
      <c r="C216" s="6" t="str">
        <f t="shared" si="12"/>
        <v>2010.208</v>
      </c>
      <c r="D216" s="12">
        <v>0</v>
      </c>
      <c r="E216" s="12" t="s">
        <v>3081</v>
      </c>
      <c r="F216" s="12">
        <v>0</v>
      </c>
      <c r="G216" s="12" t="s">
        <v>3081</v>
      </c>
      <c r="H216" s="12">
        <v>0</v>
      </c>
      <c r="I216" s="12" t="s">
        <v>3081</v>
      </c>
      <c r="J216" s="12" t="s">
        <v>3081</v>
      </c>
      <c r="K216" s="12" t="s">
        <v>3081</v>
      </c>
      <c r="L216" s="1">
        <v>0</v>
      </c>
      <c r="M216" s="6" t="str">
        <f t="shared" si="13"/>
        <v/>
      </c>
      <c r="N216" s="1">
        <v>1</v>
      </c>
      <c r="O216" s="6" t="str">
        <f t="shared" si="14"/>
        <v>LTI</v>
      </c>
      <c r="P216" s="6" t="str">
        <f t="shared" si="15"/>
        <v>LTI</v>
      </c>
      <c r="Q216" s="6" t="s">
        <v>2766</v>
      </c>
      <c r="R216" s="5" t="str">
        <f>INDEX(SAMRASS!$B:$B,MATCH(Q216,SAMRASS!$A:$A,0))</f>
        <v>Gully scraper</v>
      </c>
      <c r="S216" s="1" t="s">
        <v>63</v>
      </c>
      <c r="T216" s="1" t="s">
        <v>194</v>
      </c>
    </row>
    <row r="217" spans="1:20" x14ac:dyDescent="0.25">
      <c r="A217" s="1">
        <v>209</v>
      </c>
      <c r="B217" s="1">
        <v>2010</v>
      </c>
      <c r="C217" s="6" t="str">
        <f t="shared" si="12"/>
        <v>2010.209</v>
      </c>
      <c r="D217" s="12">
        <v>0</v>
      </c>
      <c r="E217" s="12" t="s">
        <v>3081</v>
      </c>
      <c r="F217" s="12" t="s">
        <v>731</v>
      </c>
      <c r="G217" s="12" t="s">
        <v>3081</v>
      </c>
      <c r="H217" s="12" t="s">
        <v>3066</v>
      </c>
      <c r="I217" s="12" t="s">
        <v>3081</v>
      </c>
      <c r="J217" s="12" t="s">
        <v>3081</v>
      </c>
      <c r="K217" s="12" t="s">
        <v>3081</v>
      </c>
      <c r="L217" s="1">
        <v>0</v>
      </c>
      <c r="M217" s="6" t="str">
        <f t="shared" si="13"/>
        <v/>
      </c>
      <c r="N217" s="1">
        <v>1</v>
      </c>
      <c r="O217" s="6" t="str">
        <f t="shared" si="14"/>
        <v>LTI</v>
      </c>
      <c r="P217" s="6" t="str">
        <f t="shared" si="15"/>
        <v>LTI</v>
      </c>
      <c r="Q217" s="6" t="s">
        <v>2906</v>
      </c>
      <c r="R217" s="5" t="str">
        <f>INDEX(SAMRASS!$B:$B,MATCH(Q217,SAMRASS!$A:$A,0))</f>
        <v>LHD Unit</v>
      </c>
      <c r="S217" s="1" t="s">
        <v>572</v>
      </c>
      <c r="T217" s="1" t="s">
        <v>2438</v>
      </c>
    </row>
    <row r="218" spans="1:20" x14ac:dyDescent="0.25">
      <c r="A218" s="1">
        <v>210</v>
      </c>
      <c r="B218" s="1">
        <v>2010</v>
      </c>
      <c r="C218" s="6" t="str">
        <f t="shared" si="12"/>
        <v>2010.210</v>
      </c>
      <c r="D218" s="12">
        <v>0</v>
      </c>
      <c r="E218" s="12" t="s">
        <v>3081</v>
      </c>
      <c r="F218" s="12">
        <v>0</v>
      </c>
      <c r="G218" s="12" t="s">
        <v>3081</v>
      </c>
      <c r="H218" s="12">
        <v>0</v>
      </c>
      <c r="I218" s="12" t="s">
        <v>3081</v>
      </c>
      <c r="J218" s="12" t="s">
        <v>3081</v>
      </c>
      <c r="K218" s="12" t="s">
        <v>3081</v>
      </c>
      <c r="L218" s="1">
        <v>0</v>
      </c>
      <c r="M218" s="6" t="str">
        <f t="shared" si="13"/>
        <v/>
      </c>
      <c r="N218" s="1">
        <v>1</v>
      </c>
      <c r="O218" s="6" t="str">
        <f t="shared" si="14"/>
        <v>LTI</v>
      </c>
      <c r="P218" s="6" t="str">
        <f t="shared" si="15"/>
        <v>LTI</v>
      </c>
      <c r="Q218" s="6" t="s">
        <v>2766</v>
      </c>
      <c r="R218" s="5" t="str">
        <f>INDEX(SAMRASS!$B:$B,MATCH(Q218,SAMRASS!$A:$A,0))</f>
        <v>Gully scraper</v>
      </c>
      <c r="S218" s="1" t="s">
        <v>63</v>
      </c>
      <c r="T218" s="1" t="s">
        <v>907</v>
      </c>
    </row>
    <row r="219" spans="1:20" x14ac:dyDescent="0.25">
      <c r="A219" s="1">
        <v>211</v>
      </c>
      <c r="B219" s="1">
        <v>2010</v>
      </c>
      <c r="C219" s="6" t="str">
        <f t="shared" si="12"/>
        <v>2010.211</v>
      </c>
      <c r="D219" s="12">
        <v>0</v>
      </c>
      <c r="E219" s="12" t="s">
        <v>3081</v>
      </c>
      <c r="F219" s="12" t="s">
        <v>731</v>
      </c>
      <c r="G219" s="12" t="s">
        <v>3081</v>
      </c>
      <c r="H219" s="12" t="s">
        <v>3066</v>
      </c>
      <c r="I219" s="12" t="s">
        <v>3081</v>
      </c>
      <c r="J219" s="12" t="s">
        <v>3081</v>
      </c>
      <c r="K219" s="12" t="s">
        <v>3081</v>
      </c>
      <c r="L219" s="1">
        <v>0</v>
      </c>
      <c r="M219" s="6" t="str">
        <f t="shared" si="13"/>
        <v/>
      </c>
      <c r="N219" s="1">
        <v>1</v>
      </c>
      <c r="O219" s="6" t="str">
        <f t="shared" si="14"/>
        <v>LTI</v>
      </c>
      <c r="P219" s="6" t="str">
        <f t="shared" si="15"/>
        <v>LTI</v>
      </c>
      <c r="Q219" s="6" t="s">
        <v>2906</v>
      </c>
      <c r="R219" s="5" t="str">
        <f>INDEX(SAMRASS!$B:$B,MATCH(Q219,SAMRASS!$A:$A,0))</f>
        <v>LHD Unit</v>
      </c>
      <c r="S219" s="1" t="s">
        <v>572</v>
      </c>
      <c r="T219" s="1" t="s">
        <v>1078</v>
      </c>
    </row>
    <row r="220" spans="1:20" x14ac:dyDescent="0.25">
      <c r="A220" s="1">
        <v>212</v>
      </c>
      <c r="B220" s="1">
        <v>2010</v>
      </c>
      <c r="C220" s="6" t="str">
        <f t="shared" si="12"/>
        <v>2010.212</v>
      </c>
      <c r="D220" s="12">
        <v>0</v>
      </c>
      <c r="E220" s="12" t="s">
        <v>3081</v>
      </c>
      <c r="F220" s="12" t="s">
        <v>731</v>
      </c>
      <c r="G220" s="12" t="s">
        <v>3081</v>
      </c>
      <c r="H220" s="12" t="s">
        <v>3066</v>
      </c>
      <c r="I220" s="12" t="s">
        <v>3081</v>
      </c>
      <c r="J220" s="12" t="s">
        <v>3081</v>
      </c>
      <c r="K220" s="12" t="s">
        <v>3081</v>
      </c>
      <c r="L220" s="1">
        <v>0</v>
      </c>
      <c r="M220" s="6" t="str">
        <f t="shared" si="13"/>
        <v/>
      </c>
      <c r="N220" s="1">
        <v>1</v>
      </c>
      <c r="O220" s="6" t="str">
        <f t="shared" si="14"/>
        <v>LTI</v>
      </c>
      <c r="P220" s="6" t="str">
        <f t="shared" si="15"/>
        <v>LTI</v>
      </c>
      <c r="Q220" s="6" t="s">
        <v>2906</v>
      </c>
      <c r="R220" s="5" t="str">
        <f>INDEX(SAMRASS!$B:$B,MATCH(Q220,SAMRASS!$A:$A,0))</f>
        <v>LHD Unit</v>
      </c>
      <c r="S220" s="1" t="s">
        <v>572</v>
      </c>
      <c r="T220" s="1" t="s">
        <v>2794</v>
      </c>
    </row>
    <row r="221" spans="1:20" x14ac:dyDescent="0.25">
      <c r="A221" s="1">
        <v>213</v>
      </c>
      <c r="B221" s="1">
        <v>2010</v>
      </c>
      <c r="C221" s="6" t="str">
        <f t="shared" si="12"/>
        <v>2010.213</v>
      </c>
      <c r="D221" s="12">
        <v>0</v>
      </c>
      <c r="E221" s="12" t="s">
        <v>3081</v>
      </c>
      <c r="F221" s="12">
        <v>0</v>
      </c>
      <c r="G221" s="12" t="s">
        <v>3081</v>
      </c>
      <c r="H221" s="12">
        <v>0</v>
      </c>
      <c r="I221" s="12" t="s">
        <v>3081</v>
      </c>
      <c r="J221" s="12" t="s">
        <v>3081</v>
      </c>
      <c r="K221" s="12" t="s">
        <v>3081</v>
      </c>
      <c r="L221" s="1">
        <v>0</v>
      </c>
      <c r="M221" s="6" t="str">
        <f t="shared" si="13"/>
        <v/>
      </c>
      <c r="N221" s="1">
        <v>1</v>
      </c>
      <c r="O221" s="6" t="str">
        <f t="shared" si="14"/>
        <v>LTI</v>
      </c>
      <c r="P221" s="6" t="str">
        <f t="shared" si="15"/>
        <v>LTI</v>
      </c>
      <c r="Q221" s="6" t="s">
        <v>2924</v>
      </c>
      <c r="R221" s="5" t="str">
        <f>INDEX(SAMRASS!$B:$B,MATCH(Q221,SAMRASS!$A:$A,0))</f>
        <v>Coupling/uncoupling</v>
      </c>
      <c r="S221" s="1" t="s">
        <v>674</v>
      </c>
      <c r="T221" s="1" t="s">
        <v>1787</v>
      </c>
    </row>
    <row r="222" spans="1:20" x14ac:dyDescent="0.25">
      <c r="A222" s="1">
        <v>214</v>
      </c>
      <c r="B222" s="1">
        <v>2010</v>
      </c>
      <c r="C222" s="6" t="str">
        <f t="shared" si="12"/>
        <v>2010.214</v>
      </c>
      <c r="D222" s="12" t="s">
        <v>880</v>
      </c>
      <c r="E222" s="12" t="s">
        <v>3081</v>
      </c>
      <c r="F222" s="12">
        <v>0</v>
      </c>
      <c r="G222" s="12" t="s">
        <v>3081</v>
      </c>
      <c r="H222" s="12">
        <v>0</v>
      </c>
      <c r="I222" s="12" t="s">
        <v>3081</v>
      </c>
      <c r="J222" s="12" t="s">
        <v>3081</v>
      </c>
      <c r="K222" s="12" t="s">
        <v>3081</v>
      </c>
      <c r="L222" s="1">
        <v>1</v>
      </c>
      <c r="M222" s="6" t="str">
        <f t="shared" si="13"/>
        <v>SFI</v>
      </c>
      <c r="N222" s="1">
        <v>0</v>
      </c>
      <c r="O222" s="6" t="str">
        <f t="shared" si="14"/>
        <v/>
      </c>
      <c r="P222" s="6" t="str">
        <f t="shared" si="15"/>
        <v>SFI</v>
      </c>
      <c r="Q222" s="6" t="s">
        <v>79</v>
      </c>
      <c r="R222" s="5" t="str">
        <f>INDEX(SAMRASS!$B:$B,MATCH(Q222,SAMRASS!$A:$A,0))</f>
        <v>20-99 ton Haultruck</v>
      </c>
      <c r="S222" s="1" t="s">
        <v>1658</v>
      </c>
      <c r="T222" s="1" t="s">
        <v>1788</v>
      </c>
    </row>
    <row r="223" spans="1:20" x14ac:dyDescent="0.25">
      <c r="A223" s="1">
        <v>215</v>
      </c>
      <c r="B223" s="1">
        <v>2010</v>
      </c>
      <c r="C223" s="6" t="str">
        <f t="shared" si="12"/>
        <v>2010.215</v>
      </c>
      <c r="D223" s="12">
        <v>0</v>
      </c>
      <c r="E223" s="12" t="s">
        <v>3081</v>
      </c>
      <c r="F223" s="12">
        <v>0</v>
      </c>
      <c r="G223" s="12" t="s">
        <v>3081</v>
      </c>
      <c r="H223" s="12">
        <v>0</v>
      </c>
      <c r="I223" s="12" t="s">
        <v>3081</v>
      </c>
      <c r="J223" s="12" t="s">
        <v>3081</v>
      </c>
      <c r="K223" s="12" t="s">
        <v>3081</v>
      </c>
      <c r="L223" s="1">
        <v>0</v>
      </c>
      <c r="M223" s="6" t="str">
        <f t="shared" si="13"/>
        <v/>
      </c>
      <c r="N223" s="1">
        <v>1</v>
      </c>
      <c r="O223" s="6" t="str">
        <f t="shared" si="14"/>
        <v>LTI</v>
      </c>
      <c r="P223" s="6" t="str">
        <f t="shared" si="15"/>
        <v>LTI</v>
      </c>
      <c r="Q223" s="6" t="s">
        <v>707</v>
      </c>
      <c r="R223" s="5" t="str">
        <f>INDEX(SAMRASS!$B:$B,MATCH(Q223,SAMRASS!$A:$A,0))</f>
        <v>Hopper</v>
      </c>
      <c r="S223" s="1" t="s">
        <v>2486</v>
      </c>
      <c r="T223" s="1" t="s">
        <v>2171</v>
      </c>
    </row>
    <row r="224" spans="1:20" x14ac:dyDescent="0.25">
      <c r="A224" s="1">
        <v>216</v>
      </c>
      <c r="B224" s="1">
        <v>2010</v>
      </c>
      <c r="C224" s="6" t="str">
        <f t="shared" si="12"/>
        <v>2010.216</v>
      </c>
      <c r="D224" s="12">
        <v>0</v>
      </c>
      <c r="E224" s="12" t="s">
        <v>3081</v>
      </c>
      <c r="F224" s="12">
        <v>0</v>
      </c>
      <c r="G224" s="12" t="s">
        <v>3081</v>
      </c>
      <c r="H224" s="12">
        <v>0</v>
      </c>
      <c r="I224" s="12" t="s">
        <v>3081</v>
      </c>
      <c r="J224" s="12" t="s">
        <v>3081</v>
      </c>
      <c r="K224" s="12" t="s">
        <v>3081</v>
      </c>
      <c r="L224" s="1">
        <v>0</v>
      </c>
      <c r="M224" s="6" t="str">
        <f t="shared" si="13"/>
        <v/>
      </c>
      <c r="N224" s="1">
        <v>1</v>
      </c>
      <c r="O224" s="6" t="str">
        <f t="shared" si="14"/>
        <v>LTI</v>
      </c>
      <c r="P224" s="6" t="str">
        <f t="shared" si="15"/>
        <v>LTI</v>
      </c>
      <c r="Q224" s="6" t="s">
        <v>710</v>
      </c>
      <c r="R224" s="5" t="str">
        <f>INDEX(SAMRASS!$B:$B,MATCH(Q224,SAMRASS!$A:$A,0))</f>
        <v>Double drum winch</v>
      </c>
      <c r="S224" s="1" t="s">
        <v>561</v>
      </c>
      <c r="T224" s="1" t="s">
        <v>2170</v>
      </c>
    </row>
    <row r="225" spans="1:20" x14ac:dyDescent="0.25">
      <c r="A225" s="1">
        <v>217</v>
      </c>
      <c r="B225" s="1">
        <v>2010</v>
      </c>
      <c r="C225" s="6" t="str">
        <f t="shared" si="12"/>
        <v>2010.217</v>
      </c>
      <c r="D225" s="12">
        <v>0</v>
      </c>
      <c r="E225" s="12" t="s">
        <v>3081</v>
      </c>
      <c r="F225" s="12">
        <v>0</v>
      </c>
      <c r="G225" s="12" t="s">
        <v>3081</v>
      </c>
      <c r="H225" s="12">
        <v>0</v>
      </c>
      <c r="I225" s="12" t="s">
        <v>3081</v>
      </c>
      <c r="J225" s="12" t="s">
        <v>3081</v>
      </c>
      <c r="K225" s="12" t="s">
        <v>3081</v>
      </c>
      <c r="L225" s="1">
        <v>0</v>
      </c>
      <c r="M225" s="6" t="str">
        <f t="shared" si="13"/>
        <v/>
      </c>
      <c r="N225" s="1">
        <v>2</v>
      </c>
      <c r="O225" s="6" t="str">
        <f t="shared" si="14"/>
        <v>LTI</v>
      </c>
      <c r="P225" s="6" t="str">
        <f t="shared" si="15"/>
        <v>LTI</v>
      </c>
      <c r="Q225" s="6" t="s">
        <v>2766</v>
      </c>
      <c r="R225" s="5" t="str">
        <f>INDEX(SAMRASS!$B:$B,MATCH(Q225,SAMRASS!$A:$A,0))</f>
        <v>Gully scraper</v>
      </c>
      <c r="S225" s="1" t="s">
        <v>63</v>
      </c>
      <c r="T225" s="1" t="s">
        <v>999</v>
      </c>
    </row>
    <row r="226" spans="1:20" x14ac:dyDescent="0.25">
      <c r="A226" s="1">
        <v>218</v>
      </c>
      <c r="B226" s="1">
        <v>2010</v>
      </c>
      <c r="C226" s="6" t="str">
        <f t="shared" si="12"/>
        <v>2010.218</v>
      </c>
      <c r="D226" s="12">
        <v>0</v>
      </c>
      <c r="E226" s="12" t="s">
        <v>3081</v>
      </c>
      <c r="F226" s="12" t="s">
        <v>731</v>
      </c>
      <c r="G226" s="12" t="s">
        <v>3081</v>
      </c>
      <c r="H226" s="12" t="s">
        <v>3066</v>
      </c>
      <c r="I226" s="12" t="s">
        <v>3081</v>
      </c>
      <c r="J226" s="12" t="s">
        <v>3081</v>
      </c>
      <c r="K226" s="12" t="s">
        <v>3081</v>
      </c>
      <c r="L226" s="1">
        <v>0</v>
      </c>
      <c r="M226" s="6" t="str">
        <f t="shared" si="13"/>
        <v/>
      </c>
      <c r="N226" s="1">
        <v>1</v>
      </c>
      <c r="O226" s="6" t="str">
        <f t="shared" si="14"/>
        <v>LTI</v>
      </c>
      <c r="P226" s="6" t="str">
        <f t="shared" si="15"/>
        <v>LTI</v>
      </c>
      <c r="Q226" s="6" t="s">
        <v>2906</v>
      </c>
      <c r="R226" s="5" t="str">
        <f>INDEX(SAMRASS!$B:$B,MATCH(Q226,SAMRASS!$A:$A,0))</f>
        <v>LHD Unit</v>
      </c>
      <c r="S226" s="1" t="s">
        <v>572</v>
      </c>
      <c r="T226" s="1" t="s">
        <v>1650</v>
      </c>
    </row>
    <row r="227" spans="1:20" x14ac:dyDescent="0.25">
      <c r="A227" s="1">
        <v>219</v>
      </c>
      <c r="B227" s="1">
        <v>2010</v>
      </c>
      <c r="C227" s="6" t="str">
        <f t="shared" si="12"/>
        <v>2010.219</v>
      </c>
      <c r="D227" s="12">
        <v>0</v>
      </c>
      <c r="E227" s="12" t="s">
        <v>3081</v>
      </c>
      <c r="F227" s="12">
        <v>0</v>
      </c>
      <c r="G227" s="12" t="s">
        <v>3081</v>
      </c>
      <c r="H227" s="12">
        <v>0</v>
      </c>
      <c r="I227" s="12" t="s">
        <v>3081</v>
      </c>
      <c r="J227" s="12" t="s">
        <v>3081</v>
      </c>
      <c r="K227" s="12" t="s">
        <v>3081</v>
      </c>
      <c r="L227" s="1">
        <v>0</v>
      </c>
      <c r="M227" s="6" t="str">
        <f t="shared" si="13"/>
        <v/>
      </c>
      <c r="N227" s="1">
        <v>1</v>
      </c>
      <c r="O227" s="6" t="str">
        <f t="shared" si="14"/>
        <v>LTI</v>
      </c>
      <c r="P227" s="6" t="str">
        <f t="shared" si="15"/>
        <v>LTI</v>
      </c>
      <c r="Q227" s="6" t="s">
        <v>707</v>
      </c>
      <c r="R227" s="5" t="str">
        <f>INDEX(SAMRASS!$B:$B,MATCH(Q227,SAMRASS!$A:$A,0))</f>
        <v>Hopper</v>
      </c>
      <c r="S227" s="1" t="s">
        <v>2486</v>
      </c>
      <c r="T227" s="1" t="s">
        <v>998</v>
      </c>
    </row>
    <row r="228" spans="1:20" x14ac:dyDescent="0.25">
      <c r="A228" s="1">
        <v>220</v>
      </c>
      <c r="B228" s="1">
        <v>2010</v>
      </c>
      <c r="C228" s="6" t="str">
        <f t="shared" si="12"/>
        <v>2010.220</v>
      </c>
      <c r="D228" s="12">
        <v>0</v>
      </c>
      <c r="E228" s="12" t="s">
        <v>3081</v>
      </c>
      <c r="F228" s="12">
        <v>0</v>
      </c>
      <c r="G228" s="12" t="s">
        <v>3081</v>
      </c>
      <c r="H228" s="12">
        <v>0</v>
      </c>
      <c r="I228" s="12" t="s">
        <v>3081</v>
      </c>
      <c r="J228" s="12" t="s">
        <v>3081</v>
      </c>
      <c r="K228" s="12" t="s">
        <v>3081</v>
      </c>
      <c r="L228" s="1">
        <v>0</v>
      </c>
      <c r="M228" s="6" t="str">
        <f t="shared" si="13"/>
        <v/>
      </c>
      <c r="N228" s="1">
        <v>1</v>
      </c>
      <c r="O228" s="6" t="str">
        <f t="shared" si="14"/>
        <v>LTI</v>
      </c>
      <c r="P228" s="6" t="str">
        <f t="shared" si="15"/>
        <v>LTI</v>
      </c>
      <c r="Q228" s="6" t="s">
        <v>2924</v>
      </c>
      <c r="R228" s="5" t="str">
        <f>INDEX(SAMRASS!$B:$B,MATCH(Q228,SAMRASS!$A:$A,0))</f>
        <v>Coupling/uncoupling</v>
      </c>
      <c r="S228" s="1" t="s">
        <v>674</v>
      </c>
      <c r="T228" s="1" t="s">
        <v>1649</v>
      </c>
    </row>
    <row r="229" spans="1:20" x14ac:dyDescent="0.25">
      <c r="A229" s="1">
        <v>221</v>
      </c>
      <c r="B229" s="1">
        <v>2010</v>
      </c>
      <c r="C229" s="6" t="str">
        <f t="shared" si="12"/>
        <v>2010.221</v>
      </c>
      <c r="D229" s="12">
        <v>0</v>
      </c>
      <c r="E229" s="12" t="s">
        <v>3081</v>
      </c>
      <c r="F229" s="12">
        <v>0</v>
      </c>
      <c r="G229" s="12" t="s">
        <v>3081</v>
      </c>
      <c r="H229" s="12">
        <v>0</v>
      </c>
      <c r="I229" s="12" t="s">
        <v>3081</v>
      </c>
      <c r="J229" s="12" t="s">
        <v>3081</v>
      </c>
      <c r="K229" s="12" t="s">
        <v>3081</v>
      </c>
      <c r="L229" s="1">
        <v>0</v>
      </c>
      <c r="M229" s="6" t="str">
        <f t="shared" si="13"/>
        <v/>
      </c>
      <c r="N229" s="1">
        <v>1</v>
      </c>
      <c r="O229" s="6" t="str">
        <f t="shared" si="14"/>
        <v>LTI</v>
      </c>
      <c r="P229" s="6" t="str">
        <f t="shared" si="15"/>
        <v>LTI</v>
      </c>
      <c r="Q229" s="6" t="s">
        <v>2766</v>
      </c>
      <c r="R229" s="5" t="str">
        <f>INDEX(SAMRASS!$B:$B,MATCH(Q229,SAMRASS!$A:$A,0))</f>
        <v>Gully scraper</v>
      </c>
      <c r="S229" s="1" t="s">
        <v>63</v>
      </c>
      <c r="T229" s="1" t="s">
        <v>2245</v>
      </c>
    </row>
    <row r="230" spans="1:20" x14ac:dyDescent="0.25">
      <c r="A230" s="1">
        <v>222</v>
      </c>
      <c r="B230" s="1">
        <v>2010</v>
      </c>
      <c r="C230" s="6" t="str">
        <f t="shared" si="12"/>
        <v>2010.222</v>
      </c>
      <c r="D230" s="12">
        <v>0</v>
      </c>
      <c r="E230" s="12" t="s">
        <v>3081</v>
      </c>
      <c r="F230" s="12" t="s">
        <v>731</v>
      </c>
      <c r="G230" s="12" t="s">
        <v>3076</v>
      </c>
      <c r="H230" s="12" t="s">
        <v>3066</v>
      </c>
      <c r="I230" s="12" t="s">
        <v>3076</v>
      </c>
      <c r="J230" s="12" t="s">
        <v>3081</v>
      </c>
      <c r="K230" s="12" t="s">
        <v>3076</v>
      </c>
      <c r="L230" s="1">
        <v>0</v>
      </c>
      <c r="M230" s="6" t="str">
        <f t="shared" si="13"/>
        <v/>
      </c>
      <c r="N230" s="1">
        <v>1</v>
      </c>
      <c r="O230" s="6" t="str">
        <f t="shared" si="14"/>
        <v>LTI</v>
      </c>
      <c r="P230" s="6" t="str">
        <f t="shared" si="15"/>
        <v>LTI</v>
      </c>
      <c r="Q230" s="6" t="s">
        <v>2906</v>
      </c>
      <c r="R230" s="5" t="str">
        <f>INDEX(SAMRASS!$B:$B,MATCH(Q230,SAMRASS!$A:$A,0))</f>
        <v>LHD Unit</v>
      </c>
      <c r="S230" s="1" t="s">
        <v>572</v>
      </c>
      <c r="T230" s="1" t="s">
        <v>1196</v>
      </c>
    </row>
    <row r="231" spans="1:20" x14ac:dyDescent="0.25">
      <c r="A231" s="1">
        <v>223</v>
      </c>
      <c r="B231" s="1">
        <v>2010</v>
      </c>
      <c r="C231" s="6" t="str">
        <f t="shared" si="12"/>
        <v>2010.223</v>
      </c>
      <c r="D231" s="12" t="s">
        <v>880</v>
      </c>
      <c r="E231" s="12" t="s">
        <v>3081</v>
      </c>
      <c r="F231" s="12">
        <v>0</v>
      </c>
      <c r="G231" s="12" t="s">
        <v>3081</v>
      </c>
      <c r="H231" s="12">
        <v>0</v>
      </c>
      <c r="I231" s="12" t="s">
        <v>3081</v>
      </c>
      <c r="J231" s="12" t="s">
        <v>3081</v>
      </c>
      <c r="K231" s="12" t="s">
        <v>3081</v>
      </c>
      <c r="L231" s="1">
        <v>0</v>
      </c>
      <c r="M231" s="6" t="str">
        <f t="shared" si="13"/>
        <v/>
      </c>
      <c r="N231" s="1">
        <v>1</v>
      </c>
      <c r="O231" s="6" t="str">
        <f t="shared" si="14"/>
        <v>LTI</v>
      </c>
      <c r="P231" s="6" t="str">
        <f t="shared" si="15"/>
        <v>LTI</v>
      </c>
      <c r="Q231" s="6" t="s">
        <v>79</v>
      </c>
      <c r="R231" s="5" t="str">
        <f>INDEX(SAMRASS!$B:$B,MATCH(Q231,SAMRASS!$A:$A,0))</f>
        <v>20-99 ton Haultruck</v>
      </c>
      <c r="S231" s="1" t="s">
        <v>1658</v>
      </c>
      <c r="T231" s="1" t="s">
        <v>2244</v>
      </c>
    </row>
    <row r="232" spans="1:20" x14ac:dyDescent="0.25">
      <c r="A232" s="1">
        <v>224</v>
      </c>
      <c r="B232" s="1">
        <v>2010</v>
      </c>
      <c r="C232" s="6" t="str">
        <f t="shared" si="12"/>
        <v>2010.224</v>
      </c>
      <c r="D232" s="12" t="s">
        <v>880</v>
      </c>
      <c r="E232" s="12" t="s">
        <v>3081</v>
      </c>
      <c r="F232" s="12">
        <v>0</v>
      </c>
      <c r="G232" s="12" t="s">
        <v>3081</v>
      </c>
      <c r="H232" s="12" t="s">
        <v>3066</v>
      </c>
      <c r="I232" s="12" t="s">
        <v>3081</v>
      </c>
      <c r="J232" s="12" t="s">
        <v>3081</v>
      </c>
      <c r="K232" s="12" t="s">
        <v>3081</v>
      </c>
      <c r="L232" s="1">
        <v>0</v>
      </c>
      <c r="M232" s="6" t="str">
        <f t="shared" si="13"/>
        <v/>
      </c>
      <c r="N232" s="1">
        <v>1</v>
      </c>
      <c r="O232" s="6" t="str">
        <f t="shared" si="14"/>
        <v>LTI</v>
      </c>
      <c r="P232" s="6" t="str">
        <f t="shared" si="15"/>
        <v>LTI</v>
      </c>
      <c r="Q232" s="6" t="s">
        <v>2203</v>
      </c>
      <c r="R232" s="5" t="str">
        <f>INDEX(SAMRASS!$B:$B,MATCH(Q232,SAMRASS!$A:$A,0))</f>
        <v>Bulldozer</v>
      </c>
      <c r="S232" s="1" t="s">
        <v>2360</v>
      </c>
      <c r="T232" s="1" t="s">
        <v>3037</v>
      </c>
    </row>
    <row r="233" spans="1:20" x14ac:dyDescent="0.25">
      <c r="A233" s="1">
        <v>225</v>
      </c>
      <c r="B233" s="1">
        <v>2010</v>
      </c>
      <c r="C233" s="6" t="str">
        <f t="shared" si="12"/>
        <v>2010.225</v>
      </c>
      <c r="D233" s="12">
        <v>0</v>
      </c>
      <c r="E233" s="12" t="s">
        <v>3081</v>
      </c>
      <c r="F233" s="12">
        <v>0</v>
      </c>
      <c r="G233" s="12" t="s">
        <v>3081</v>
      </c>
      <c r="H233" s="12">
        <v>0</v>
      </c>
      <c r="I233" s="12" t="s">
        <v>3081</v>
      </c>
      <c r="J233" s="12" t="s">
        <v>3081</v>
      </c>
      <c r="K233" s="12" t="s">
        <v>3081</v>
      </c>
      <c r="L233" s="1">
        <v>0</v>
      </c>
      <c r="M233" s="6" t="str">
        <f t="shared" si="13"/>
        <v/>
      </c>
      <c r="N233" s="1">
        <v>1</v>
      </c>
      <c r="O233" s="6" t="str">
        <f t="shared" si="14"/>
        <v>LTI</v>
      </c>
      <c r="P233" s="6" t="str">
        <f t="shared" si="15"/>
        <v>LTI</v>
      </c>
      <c r="Q233" s="6" t="s">
        <v>2851</v>
      </c>
      <c r="R233" s="5" t="str">
        <f>INDEX(SAMRASS!$B:$B,MATCH(Q233,SAMRASS!$A:$A,0))</f>
        <v>Other (specify)</v>
      </c>
      <c r="S233" s="1" t="s">
        <v>2962</v>
      </c>
      <c r="T233" s="1" t="s">
        <v>3038</v>
      </c>
    </row>
    <row r="234" spans="1:20" x14ac:dyDescent="0.25">
      <c r="A234" s="1">
        <v>226</v>
      </c>
      <c r="B234" s="1">
        <v>2010</v>
      </c>
      <c r="C234" s="6" t="str">
        <f t="shared" si="12"/>
        <v>2010.226</v>
      </c>
      <c r="D234" s="12">
        <v>0</v>
      </c>
      <c r="E234" s="12" t="s">
        <v>3081</v>
      </c>
      <c r="F234" s="12">
        <v>0</v>
      </c>
      <c r="G234" s="12" t="s">
        <v>3081</v>
      </c>
      <c r="H234" s="12">
        <v>0</v>
      </c>
      <c r="I234" s="12" t="s">
        <v>3081</v>
      </c>
      <c r="J234" s="12" t="s">
        <v>3081</v>
      </c>
      <c r="K234" s="12" t="s">
        <v>3081</v>
      </c>
      <c r="L234" s="1">
        <v>0</v>
      </c>
      <c r="M234" s="6" t="str">
        <f t="shared" si="13"/>
        <v/>
      </c>
      <c r="N234" s="1">
        <v>1</v>
      </c>
      <c r="O234" s="6" t="str">
        <f t="shared" si="14"/>
        <v>LTI</v>
      </c>
      <c r="P234" s="6" t="str">
        <f t="shared" si="15"/>
        <v>LTI</v>
      </c>
      <c r="Q234" s="6" t="s">
        <v>1936</v>
      </c>
      <c r="R234" s="5" t="str">
        <f>INDEX(SAMRASS!$B:$B,MATCH(Q234,SAMRASS!$A:$A,0))</f>
        <v>Other (specify)</v>
      </c>
      <c r="S234" s="1" t="s">
        <v>2434</v>
      </c>
      <c r="T234" s="1" t="s">
        <v>1887</v>
      </c>
    </row>
    <row r="235" spans="1:20" x14ac:dyDescent="0.25">
      <c r="A235" s="1">
        <v>227</v>
      </c>
      <c r="B235" s="1">
        <v>2010</v>
      </c>
      <c r="C235" s="6" t="str">
        <f t="shared" si="12"/>
        <v>2010.227</v>
      </c>
      <c r="D235" s="12">
        <v>0</v>
      </c>
      <c r="E235" s="12" t="s">
        <v>3081</v>
      </c>
      <c r="F235" s="12">
        <v>0</v>
      </c>
      <c r="G235" s="12" t="s">
        <v>3081</v>
      </c>
      <c r="H235" s="12">
        <v>0</v>
      </c>
      <c r="I235" s="12" t="s">
        <v>3081</v>
      </c>
      <c r="J235" s="12" t="s">
        <v>3081</v>
      </c>
      <c r="K235" s="12" t="s">
        <v>3081</v>
      </c>
      <c r="L235" s="1">
        <v>0</v>
      </c>
      <c r="M235" s="6" t="str">
        <f t="shared" si="13"/>
        <v/>
      </c>
      <c r="N235" s="1">
        <v>1</v>
      </c>
      <c r="O235" s="6" t="str">
        <f t="shared" si="14"/>
        <v>LTI</v>
      </c>
      <c r="P235" s="6" t="str">
        <f t="shared" si="15"/>
        <v>LTI</v>
      </c>
      <c r="Q235" s="6" t="s">
        <v>2772</v>
      </c>
      <c r="R235" s="5" t="str">
        <f>INDEX(SAMRASS!$B:$B,MATCH(Q235,SAMRASS!$A:$A,0))</f>
        <v>Other (specify)</v>
      </c>
      <c r="S235" s="1" t="s">
        <v>2883</v>
      </c>
      <c r="T235" s="1" t="s">
        <v>1886</v>
      </c>
    </row>
    <row r="236" spans="1:20" x14ac:dyDescent="0.25">
      <c r="A236" s="1">
        <v>228</v>
      </c>
      <c r="B236" s="1">
        <v>2010</v>
      </c>
      <c r="C236" s="6" t="str">
        <f t="shared" si="12"/>
        <v>2010.228</v>
      </c>
      <c r="D236" s="12">
        <v>0</v>
      </c>
      <c r="E236" s="12" t="s">
        <v>3081</v>
      </c>
      <c r="F236" s="12">
        <v>0</v>
      </c>
      <c r="G236" s="12" t="s">
        <v>3081</v>
      </c>
      <c r="H236" s="12">
        <v>0</v>
      </c>
      <c r="I236" s="12" t="s">
        <v>3081</v>
      </c>
      <c r="J236" s="12" t="s">
        <v>3081</v>
      </c>
      <c r="K236" s="12" t="s">
        <v>3081</v>
      </c>
      <c r="L236" s="1">
        <v>0</v>
      </c>
      <c r="M236" s="6" t="str">
        <f t="shared" si="13"/>
        <v/>
      </c>
      <c r="N236" s="1">
        <v>1</v>
      </c>
      <c r="O236" s="6" t="str">
        <f t="shared" si="14"/>
        <v>LTI</v>
      </c>
      <c r="P236" s="6" t="str">
        <f t="shared" si="15"/>
        <v>LTI</v>
      </c>
      <c r="Q236" s="6" t="s">
        <v>710</v>
      </c>
      <c r="R236" s="5" t="str">
        <f>INDEX(SAMRASS!$B:$B,MATCH(Q236,SAMRASS!$A:$A,0))</f>
        <v>Double drum winch</v>
      </c>
      <c r="S236" s="1" t="s">
        <v>561</v>
      </c>
      <c r="T236" s="1" t="s">
        <v>95</v>
      </c>
    </row>
    <row r="237" spans="1:20" x14ac:dyDescent="0.25">
      <c r="A237" s="1">
        <v>229</v>
      </c>
      <c r="B237" s="1">
        <v>2010</v>
      </c>
      <c r="C237" s="6" t="str">
        <f t="shared" si="12"/>
        <v>2010.229</v>
      </c>
      <c r="D237" s="12">
        <v>0</v>
      </c>
      <c r="E237" s="12" t="s">
        <v>3081</v>
      </c>
      <c r="F237" s="12" t="s">
        <v>731</v>
      </c>
      <c r="G237" s="12" t="s">
        <v>3081</v>
      </c>
      <c r="H237" s="12" t="s">
        <v>3066</v>
      </c>
      <c r="I237" s="12" t="s">
        <v>3081</v>
      </c>
      <c r="J237" s="12" t="s">
        <v>3081</v>
      </c>
      <c r="K237" s="12" t="s">
        <v>3081</v>
      </c>
      <c r="L237" s="1">
        <v>1</v>
      </c>
      <c r="M237" s="6" t="str">
        <f t="shared" si="13"/>
        <v>SFI</v>
      </c>
      <c r="N237" s="1">
        <v>0</v>
      </c>
      <c r="O237" s="6" t="str">
        <f t="shared" si="14"/>
        <v/>
      </c>
      <c r="P237" s="6" t="str">
        <f t="shared" si="15"/>
        <v>SFI</v>
      </c>
      <c r="Q237" s="6" t="s">
        <v>2906</v>
      </c>
      <c r="R237" s="5" t="str">
        <f>INDEX(SAMRASS!$B:$B,MATCH(Q237,SAMRASS!$A:$A,0))</f>
        <v>LHD Unit</v>
      </c>
      <c r="S237" s="1" t="s">
        <v>572</v>
      </c>
      <c r="T237" s="1" t="s">
        <v>1370</v>
      </c>
    </row>
    <row r="238" spans="1:20" x14ac:dyDescent="0.25">
      <c r="A238" s="1">
        <v>230</v>
      </c>
      <c r="B238" s="1">
        <v>2010</v>
      </c>
      <c r="C238" s="6" t="str">
        <f t="shared" si="12"/>
        <v>2010.230</v>
      </c>
      <c r="D238" s="12">
        <v>0</v>
      </c>
      <c r="E238" s="12" t="s">
        <v>3081</v>
      </c>
      <c r="F238" s="12">
        <v>0</v>
      </c>
      <c r="G238" s="12" t="s">
        <v>3081</v>
      </c>
      <c r="H238" s="12">
        <v>0</v>
      </c>
      <c r="I238" s="12" t="s">
        <v>3081</v>
      </c>
      <c r="J238" s="12" t="s">
        <v>3081</v>
      </c>
      <c r="K238" s="12" t="s">
        <v>3081</v>
      </c>
      <c r="L238" s="1">
        <v>0</v>
      </c>
      <c r="M238" s="6" t="str">
        <f t="shared" si="13"/>
        <v/>
      </c>
      <c r="N238" s="1">
        <v>1</v>
      </c>
      <c r="O238" s="6" t="str">
        <f t="shared" si="14"/>
        <v>LTI</v>
      </c>
      <c r="P238" s="6" t="str">
        <f t="shared" si="15"/>
        <v>LTI</v>
      </c>
      <c r="Q238" s="6" t="s">
        <v>710</v>
      </c>
      <c r="R238" s="5" t="str">
        <f>INDEX(SAMRASS!$B:$B,MATCH(Q238,SAMRASS!$A:$A,0))</f>
        <v>Double drum winch</v>
      </c>
      <c r="S238" s="1" t="s">
        <v>561</v>
      </c>
      <c r="T238" s="1" t="s">
        <v>94</v>
      </c>
    </row>
    <row r="239" spans="1:20" x14ac:dyDescent="0.25">
      <c r="A239" s="1">
        <v>231</v>
      </c>
      <c r="B239" s="1">
        <v>2010</v>
      </c>
      <c r="C239" s="6" t="str">
        <f t="shared" si="12"/>
        <v>2010.231</v>
      </c>
      <c r="D239" s="12">
        <v>0</v>
      </c>
      <c r="E239" s="12" t="s">
        <v>3081</v>
      </c>
      <c r="F239" s="12">
        <v>0</v>
      </c>
      <c r="G239" s="12" t="s">
        <v>3081</v>
      </c>
      <c r="H239" s="12">
        <v>0</v>
      </c>
      <c r="I239" s="12" t="s">
        <v>3081</v>
      </c>
      <c r="J239" s="12" t="s">
        <v>3081</v>
      </c>
      <c r="K239" s="12" t="s">
        <v>3081</v>
      </c>
      <c r="L239" s="1">
        <v>0</v>
      </c>
      <c r="M239" s="6" t="str">
        <f t="shared" si="13"/>
        <v/>
      </c>
      <c r="N239" s="1">
        <v>1</v>
      </c>
      <c r="O239" s="6" t="str">
        <f t="shared" si="14"/>
        <v>LTI</v>
      </c>
      <c r="P239" s="6" t="str">
        <f t="shared" si="15"/>
        <v>LTI</v>
      </c>
      <c r="Q239" s="6" t="s">
        <v>848</v>
      </c>
      <c r="R239" s="5" t="str">
        <f>INDEX(SAMRASS!$B:$B,MATCH(Q239,SAMRASS!$A:$A,0))</f>
        <v>Face scraper</v>
      </c>
      <c r="S239" s="1" t="s">
        <v>2432</v>
      </c>
      <c r="T239" s="1" t="s">
        <v>1369</v>
      </c>
    </row>
    <row r="240" spans="1:20" x14ac:dyDescent="0.25">
      <c r="A240" s="1">
        <v>232</v>
      </c>
      <c r="B240" s="1">
        <v>2010</v>
      </c>
      <c r="C240" s="6" t="str">
        <f t="shared" si="12"/>
        <v>2010.232</v>
      </c>
      <c r="D240" s="12">
        <v>0</v>
      </c>
      <c r="E240" s="12" t="s">
        <v>3081</v>
      </c>
      <c r="F240" s="12">
        <v>0</v>
      </c>
      <c r="G240" s="12" t="s">
        <v>3081</v>
      </c>
      <c r="H240" s="12">
        <v>0</v>
      </c>
      <c r="I240" s="12" t="s">
        <v>3081</v>
      </c>
      <c r="J240" s="12" t="s">
        <v>3081</v>
      </c>
      <c r="K240" s="12" t="s">
        <v>3081</v>
      </c>
      <c r="L240" s="1">
        <v>0</v>
      </c>
      <c r="M240" s="6" t="str">
        <f t="shared" si="13"/>
        <v/>
      </c>
      <c r="N240" s="1">
        <v>1</v>
      </c>
      <c r="O240" s="6" t="str">
        <f t="shared" si="14"/>
        <v>LTI</v>
      </c>
      <c r="P240" s="6" t="str">
        <f t="shared" si="15"/>
        <v>LTI</v>
      </c>
      <c r="Q240" s="6" t="s">
        <v>2771</v>
      </c>
      <c r="R240" s="5" t="str">
        <f>INDEX(SAMRASS!$B:$B,MATCH(Q240,SAMRASS!$A:$A,0))</f>
        <v>rail switches</v>
      </c>
      <c r="S240" s="1" t="s">
        <v>2700</v>
      </c>
      <c r="T240" s="1" t="s">
        <v>2138</v>
      </c>
    </row>
    <row r="241" spans="1:20" x14ac:dyDescent="0.25">
      <c r="A241" s="1">
        <v>233</v>
      </c>
      <c r="B241" s="1">
        <v>2010</v>
      </c>
      <c r="C241" s="6" t="str">
        <f t="shared" si="12"/>
        <v>2010.233</v>
      </c>
      <c r="D241" s="12">
        <v>0</v>
      </c>
      <c r="E241" s="12" t="s">
        <v>3081</v>
      </c>
      <c r="F241" s="12" t="s">
        <v>731</v>
      </c>
      <c r="G241" s="12" t="s">
        <v>3081</v>
      </c>
      <c r="H241" s="12" t="s">
        <v>3066</v>
      </c>
      <c r="I241" s="12" t="s">
        <v>3081</v>
      </c>
      <c r="J241" s="12" t="s">
        <v>3081</v>
      </c>
      <c r="K241" s="12" t="s">
        <v>3081</v>
      </c>
      <c r="L241" s="1">
        <v>0</v>
      </c>
      <c r="M241" s="6" t="str">
        <f t="shared" si="13"/>
        <v/>
      </c>
      <c r="N241" s="1">
        <v>1</v>
      </c>
      <c r="O241" s="6" t="str">
        <f t="shared" si="14"/>
        <v>LTI</v>
      </c>
      <c r="P241" s="6" t="str">
        <f t="shared" si="15"/>
        <v>LTI</v>
      </c>
      <c r="Q241" s="6" t="s">
        <v>2906</v>
      </c>
      <c r="R241" s="5" t="str">
        <f>INDEX(SAMRASS!$B:$B,MATCH(Q241,SAMRASS!$A:$A,0))</f>
        <v>LHD Unit</v>
      </c>
      <c r="S241" s="1" t="s">
        <v>572</v>
      </c>
      <c r="T241" s="1" t="s">
        <v>2137</v>
      </c>
    </row>
    <row r="242" spans="1:20" x14ac:dyDescent="0.25">
      <c r="A242" s="1">
        <v>234</v>
      </c>
      <c r="B242" s="1">
        <v>2010</v>
      </c>
      <c r="C242" s="6" t="str">
        <f t="shared" si="12"/>
        <v>2010.234</v>
      </c>
      <c r="D242" s="12">
        <v>0</v>
      </c>
      <c r="E242" s="12" t="s">
        <v>3081</v>
      </c>
      <c r="F242" s="12">
        <v>0</v>
      </c>
      <c r="G242" s="12" t="s">
        <v>3081</v>
      </c>
      <c r="H242" s="12" t="s">
        <v>3066</v>
      </c>
      <c r="I242" s="12" t="s">
        <v>3081</v>
      </c>
      <c r="J242" s="12" t="s">
        <v>3081</v>
      </c>
      <c r="K242" s="12" t="s">
        <v>3081</v>
      </c>
      <c r="L242" s="1">
        <v>0</v>
      </c>
      <c r="M242" s="6" t="str">
        <f t="shared" si="13"/>
        <v/>
      </c>
      <c r="N242" s="1">
        <v>1</v>
      </c>
      <c r="O242" s="6" t="str">
        <f t="shared" si="14"/>
        <v>LTI</v>
      </c>
      <c r="P242" s="6" t="str">
        <f t="shared" si="15"/>
        <v>LTI</v>
      </c>
      <c r="Q242" s="6" t="s">
        <v>2850</v>
      </c>
      <c r="R242" s="5" t="str">
        <f>INDEX(SAMRASS!$B:$B,MATCH(Q242,SAMRASS!$A:$A,0))</f>
        <v>Hydraulic drill rig</v>
      </c>
      <c r="S242" s="1" t="s">
        <v>64</v>
      </c>
      <c r="T242" s="1" t="s">
        <v>2581</v>
      </c>
    </row>
    <row r="243" spans="1:20" x14ac:dyDescent="0.25">
      <c r="A243" s="1">
        <v>235</v>
      </c>
      <c r="B243" s="1">
        <v>2010</v>
      </c>
      <c r="C243" s="6" t="str">
        <f t="shared" si="12"/>
        <v>2010.235</v>
      </c>
      <c r="D243" s="12">
        <v>0</v>
      </c>
      <c r="E243" s="12" t="s">
        <v>3081</v>
      </c>
      <c r="F243" s="12" t="s">
        <v>731</v>
      </c>
      <c r="G243" s="12" t="s">
        <v>3076</v>
      </c>
      <c r="H243" s="12" t="s">
        <v>3066</v>
      </c>
      <c r="I243" s="12" t="s">
        <v>3076</v>
      </c>
      <c r="J243" s="12" t="s">
        <v>3081</v>
      </c>
      <c r="K243" s="12" t="s">
        <v>3076</v>
      </c>
      <c r="L243" s="1">
        <v>0</v>
      </c>
      <c r="M243" s="6" t="str">
        <f t="shared" si="13"/>
        <v/>
      </c>
      <c r="N243" s="1">
        <v>1</v>
      </c>
      <c r="O243" s="6" t="str">
        <f t="shared" si="14"/>
        <v>LTI</v>
      </c>
      <c r="P243" s="6" t="str">
        <f t="shared" si="15"/>
        <v>LTI</v>
      </c>
      <c r="Q243" s="6" t="s">
        <v>2906</v>
      </c>
      <c r="R243" s="5" t="str">
        <f>INDEX(SAMRASS!$B:$B,MATCH(Q243,SAMRASS!$A:$A,0))</f>
        <v>LHD Unit</v>
      </c>
      <c r="S243" s="1" t="s">
        <v>572</v>
      </c>
      <c r="T243" s="1" t="s">
        <v>1197</v>
      </c>
    </row>
    <row r="244" spans="1:20" x14ac:dyDescent="0.25">
      <c r="A244" s="1">
        <v>236</v>
      </c>
      <c r="B244" s="1">
        <v>2010</v>
      </c>
      <c r="C244" s="6" t="str">
        <f t="shared" si="12"/>
        <v>2010.236</v>
      </c>
      <c r="D244" s="12">
        <v>0</v>
      </c>
      <c r="E244" s="12" t="s">
        <v>3081</v>
      </c>
      <c r="F244" s="12">
        <v>0</v>
      </c>
      <c r="G244" s="12" t="s">
        <v>3081</v>
      </c>
      <c r="H244" s="12">
        <v>0</v>
      </c>
      <c r="I244" s="12" t="s">
        <v>3081</v>
      </c>
      <c r="J244" s="12" t="s">
        <v>3081</v>
      </c>
      <c r="K244" s="12" t="s">
        <v>3081</v>
      </c>
      <c r="L244" s="1">
        <v>0</v>
      </c>
      <c r="M244" s="6" t="str">
        <f t="shared" si="13"/>
        <v/>
      </c>
      <c r="N244" s="1">
        <v>1</v>
      </c>
      <c r="O244" s="6" t="str">
        <f t="shared" si="14"/>
        <v>LTI</v>
      </c>
      <c r="P244" s="6" t="str">
        <f t="shared" si="15"/>
        <v>LTI</v>
      </c>
      <c r="Q244" s="6" t="s">
        <v>1758</v>
      </c>
      <c r="R244" s="5" t="str">
        <f>INDEX(SAMRASS!$B:$B,MATCH(Q244,SAMRASS!$A:$A,0))</f>
        <v>Mono-rope installation</v>
      </c>
      <c r="S244" s="1" t="s">
        <v>1423</v>
      </c>
      <c r="T244" s="1" t="s">
        <v>2580</v>
      </c>
    </row>
    <row r="245" spans="1:20" x14ac:dyDescent="0.25">
      <c r="A245" s="1">
        <v>237</v>
      </c>
      <c r="B245" s="1">
        <v>2010</v>
      </c>
      <c r="C245" s="6" t="str">
        <f t="shared" si="12"/>
        <v>2010.237</v>
      </c>
      <c r="D245" s="12">
        <v>0</v>
      </c>
      <c r="E245" s="12" t="s">
        <v>3081</v>
      </c>
      <c r="F245" s="12">
        <v>0</v>
      </c>
      <c r="G245" s="12" t="s">
        <v>3081</v>
      </c>
      <c r="H245" s="12">
        <v>0</v>
      </c>
      <c r="I245" s="12" t="s">
        <v>3081</v>
      </c>
      <c r="J245" s="12" t="s">
        <v>3081</v>
      </c>
      <c r="K245" s="12" t="s">
        <v>3081</v>
      </c>
      <c r="L245" s="1">
        <v>0</v>
      </c>
      <c r="M245" s="6" t="str">
        <f t="shared" si="13"/>
        <v/>
      </c>
      <c r="N245" s="1">
        <v>1</v>
      </c>
      <c r="O245" s="6" t="str">
        <f t="shared" si="14"/>
        <v>LTI</v>
      </c>
      <c r="P245" s="6" t="str">
        <f t="shared" si="15"/>
        <v>LTI</v>
      </c>
      <c r="Q245" s="6" t="s">
        <v>1758</v>
      </c>
      <c r="R245" s="5" t="str">
        <f>INDEX(SAMRASS!$B:$B,MATCH(Q245,SAMRASS!$A:$A,0))</f>
        <v>Mono-rope installation</v>
      </c>
      <c r="S245" s="1" t="s">
        <v>1423</v>
      </c>
      <c r="T245" s="1" t="s">
        <v>1128</v>
      </c>
    </row>
    <row r="246" spans="1:20" x14ac:dyDescent="0.25">
      <c r="A246" s="1">
        <v>238</v>
      </c>
      <c r="B246" s="1">
        <v>2010</v>
      </c>
      <c r="C246" s="6" t="str">
        <f t="shared" si="12"/>
        <v>2010.238</v>
      </c>
      <c r="D246" s="12">
        <v>0</v>
      </c>
      <c r="E246" s="12" t="s">
        <v>3081</v>
      </c>
      <c r="F246" s="12">
        <v>0</v>
      </c>
      <c r="G246" s="12" t="s">
        <v>3081</v>
      </c>
      <c r="H246" s="12">
        <v>0</v>
      </c>
      <c r="I246" s="12" t="s">
        <v>3081</v>
      </c>
      <c r="J246" s="12" t="s">
        <v>3081</v>
      </c>
      <c r="K246" s="12" t="s">
        <v>3081</v>
      </c>
      <c r="L246" s="1">
        <v>0</v>
      </c>
      <c r="M246" s="6" t="str">
        <f t="shared" si="13"/>
        <v/>
      </c>
      <c r="N246" s="1">
        <v>3</v>
      </c>
      <c r="O246" s="6" t="str">
        <f t="shared" si="14"/>
        <v>LTI</v>
      </c>
      <c r="P246" s="6" t="str">
        <f t="shared" si="15"/>
        <v>LTI</v>
      </c>
      <c r="Q246" s="6" t="s">
        <v>2885</v>
      </c>
      <c r="R246" s="5" t="str">
        <f>INDEX(SAMRASS!$B:$B,MATCH(Q246,SAMRASS!$A:$A,0))</f>
        <v>Other motor vehicles(specify)</v>
      </c>
      <c r="S246" s="1" t="s">
        <v>1381</v>
      </c>
      <c r="T246" s="1" t="s">
        <v>1127</v>
      </c>
    </row>
    <row r="247" spans="1:20" x14ac:dyDescent="0.25">
      <c r="A247" s="1">
        <v>239</v>
      </c>
      <c r="B247" s="1">
        <v>2010</v>
      </c>
      <c r="C247" s="6" t="str">
        <f t="shared" si="12"/>
        <v>2010.239</v>
      </c>
      <c r="D247" s="12">
        <v>0</v>
      </c>
      <c r="E247" s="12" t="s">
        <v>3081</v>
      </c>
      <c r="F247" s="12">
        <v>0</v>
      </c>
      <c r="G247" s="12" t="s">
        <v>3081</v>
      </c>
      <c r="H247" s="12">
        <v>0</v>
      </c>
      <c r="I247" s="12" t="s">
        <v>3081</v>
      </c>
      <c r="J247" s="12" t="s">
        <v>3081</v>
      </c>
      <c r="K247" s="12" t="s">
        <v>3081</v>
      </c>
      <c r="L247" s="1">
        <v>0</v>
      </c>
      <c r="M247" s="6" t="str">
        <f t="shared" si="13"/>
        <v/>
      </c>
      <c r="N247" s="1">
        <v>1</v>
      </c>
      <c r="O247" s="6" t="str">
        <f t="shared" si="14"/>
        <v>LTI</v>
      </c>
      <c r="P247" s="6" t="str">
        <f t="shared" si="15"/>
        <v>LTI</v>
      </c>
      <c r="Q247" s="6" t="s">
        <v>848</v>
      </c>
      <c r="R247" s="5" t="str">
        <f>INDEX(SAMRASS!$B:$B,MATCH(Q247,SAMRASS!$A:$A,0))</f>
        <v>Face scraper</v>
      </c>
      <c r="S247" s="1" t="s">
        <v>2432</v>
      </c>
      <c r="T247" s="1" t="s">
        <v>587</v>
      </c>
    </row>
    <row r="248" spans="1:20" x14ac:dyDescent="0.25">
      <c r="A248" s="1">
        <v>240</v>
      </c>
      <c r="B248" s="1">
        <v>2010</v>
      </c>
      <c r="C248" s="6" t="str">
        <f t="shared" si="12"/>
        <v>2010.240</v>
      </c>
      <c r="D248" s="12">
        <v>0</v>
      </c>
      <c r="E248" s="12" t="s">
        <v>3081</v>
      </c>
      <c r="F248" s="12">
        <v>0</v>
      </c>
      <c r="G248" s="12" t="s">
        <v>3081</v>
      </c>
      <c r="H248" s="12">
        <v>0</v>
      </c>
      <c r="I248" s="12" t="s">
        <v>3081</v>
      </c>
      <c r="J248" s="12" t="s">
        <v>3081</v>
      </c>
      <c r="K248" s="12" t="s">
        <v>3081</v>
      </c>
      <c r="L248" s="1">
        <v>0</v>
      </c>
      <c r="M248" s="6" t="str">
        <f t="shared" si="13"/>
        <v/>
      </c>
      <c r="N248" s="1">
        <v>1</v>
      </c>
      <c r="O248" s="6" t="str">
        <f t="shared" si="14"/>
        <v>LTI</v>
      </c>
      <c r="P248" s="6" t="str">
        <f t="shared" si="15"/>
        <v>LTI</v>
      </c>
      <c r="Q248" s="6" t="s">
        <v>2919</v>
      </c>
      <c r="R248" s="5" t="str">
        <f>INDEX(SAMRASS!$B:$B,MATCH(Q248,SAMRASS!$A:$A,0))</f>
        <v>Rerailing</v>
      </c>
      <c r="S248" s="1" t="s">
        <v>2433</v>
      </c>
      <c r="T248" s="1" t="s">
        <v>422</v>
      </c>
    </row>
    <row r="249" spans="1:20" x14ac:dyDescent="0.25">
      <c r="A249" s="1">
        <v>241</v>
      </c>
      <c r="B249" s="1">
        <v>2010</v>
      </c>
      <c r="C249" s="6" t="str">
        <f t="shared" si="12"/>
        <v>2010.241</v>
      </c>
      <c r="D249" s="12">
        <v>0</v>
      </c>
      <c r="E249" s="12" t="s">
        <v>3081</v>
      </c>
      <c r="F249" s="12">
        <v>0</v>
      </c>
      <c r="G249" s="12" t="s">
        <v>3081</v>
      </c>
      <c r="H249" s="12">
        <v>0</v>
      </c>
      <c r="I249" s="12" t="s">
        <v>3081</v>
      </c>
      <c r="J249" s="12" t="s">
        <v>3081</v>
      </c>
      <c r="K249" s="12" t="s">
        <v>3081</v>
      </c>
      <c r="L249" s="1">
        <v>1</v>
      </c>
      <c r="M249" s="6" t="str">
        <f t="shared" si="13"/>
        <v>SFI</v>
      </c>
      <c r="N249" s="1">
        <v>0</v>
      </c>
      <c r="O249" s="6" t="str">
        <f t="shared" si="14"/>
        <v/>
      </c>
      <c r="P249" s="6" t="str">
        <f t="shared" si="15"/>
        <v>SFI</v>
      </c>
      <c r="Q249" s="6" t="s">
        <v>843</v>
      </c>
      <c r="R249" s="5" t="str">
        <f>INDEX(SAMRASS!$B:$B,MATCH(Q249,SAMRASS!$A:$A,0))</f>
        <v>Other mechanical loaders (specify)</v>
      </c>
      <c r="S249" s="1" t="s">
        <v>2365</v>
      </c>
      <c r="T249" s="1" t="s">
        <v>1244</v>
      </c>
    </row>
    <row r="250" spans="1:20" x14ac:dyDescent="0.25">
      <c r="A250" s="1">
        <v>242</v>
      </c>
      <c r="B250" s="1">
        <v>2010</v>
      </c>
      <c r="C250" s="6" t="str">
        <f t="shared" si="12"/>
        <v>2010.242</v>
      </c>
      <c r="D250" s="12">
        <v>0</v>
      </c>
      <c r="E250" s="12" t="s">
        <v>3081</v>
      </c>
      <c r="F250" s="12">
        <v>0</v>
      </c>
      <c r="G250" s="12" t="s">
        <v>3081</v>
      </c>
      <c r="H250" s="12">
        <v>0</v>
      </c>
      <c r="I250" s="12" t="s">
        <v>3081</v>
      </c>
      <c r="J250" s="12" t="s">
        <v>3081</v>
      </c>
      <c r="K250" s="12" t="s">
        <v>3081</v>
      </c>
      <c r="L250" s="1">
        <v>0</v>
      </c>
      <c r="M250" s="6" t="str">
        <f t="shared" si="13"/>
        <v/>
      </c>
      <c r="N250" s="1">
        <v>1</v>
      </c>
      <c r="O250" s="6" t="str">
        <f t="shared" si="14"/>
        <v>LTI</v>
      </c>
      <c r="P250" s="6" t="str">
        <f t="shared" si="15"/>
        <v>LTI</v>
      </c>
      <c r="Q250" s="6" t="s">
        <v>727</v>
      </c>
      <c r="R250" s="5" t="str">
        <f>INDEX(SAMRASS!$B:$B,MATCH(Q250,SAMRASS!$A:$A,0))</f>
        <v>Battery</v>
      </c>
      <c r="S250" s="1" t="s">
        <v>939</v>
      </c>
      <c r="T250" s="1" t="s">
        <v>1243</v>
      </c>
    </row>
    <row r="251" spans="1:20" x14ac:dyDescent="0.25">
      <c r="A251" s="1">
        <v>243</v>
      </c>
      <c r="B251" s="1">
        <v>2010</v>
      </c>
      <c r="C251" s="6" t="str">
        <f t="shared" si="12"/>
        <v>2010.243</v>
      </c>
      <c r="D251" s="12">
        <v>0</v>
      </c>
      <c r="E251" s="12" t="s">
        <v>3081</v>
      </c>
      <c r="F251" s="12">
        <v>0</v>
      </c>
      <c r="G251" s="12" t="s">
        <v>3081</v>
      </c>
      <c r="H251" s="12">
        <v>0</v>
      </c>
      <c r="I251" s="12" t="s">
        <v>3081</v>
      </c>
      <c r="J251" s="12" t="s">
        <v>3081</v>
      </c>
      <c r="K251" s="12" t="s">
        <v>3081</v>
      </c>
      <c r="L251" s="1">
        <v>0</v>
      </c>
      <c r="M251" s="6" t="str">
        <f t="shared" si="13"/>
        <v/>
      </c>
      <c r="N251" s="1">
        <v>1</v>
      </c>
      <c r="O251" s="6" t="str">
        <f t="shared" si="14"/>
        <v>LTI</v>
      </c>
      <c r="P251" s="6" t="str">
        <f t="shared" si="15"/>
        <v>LTI</v>
      </c>
      <c r="Q251" s="6" t="s">
        <v>2924</v>
      </c>
      <c r="R251" s="5" t="str">
        <f>INDEX(SAMRASS!$B:$B,MATCH(Q251,SAMRASS!$A:$A,0))</f>
        <v>Coupling/uncoupling</v>
      </c>
      <c r="S251" s="1" t="s">
        <v>674</v>
      </c>
      <c r="T251" s="1" t="s">
        <v>1150</v>
      </c>
    </row>
    <row r="252" spans="1:20" x14ac:dyDescent="0.25">
      <c r="A252" s="1">
        <v>244</v>
      </c>
      <c r="B252" s="1">
        <v>2010</v>
      </c>
      <c r="C252" s="6" t="str">
        <f t="shared" si="12"/>
        <v>2010.244</v>
      </c>
      <c r="D252" s="12">
        <v>0</v>
      </c>
      <c r="E252" s="12" t="s">
        <v>3081</v>
      </c>
      <c r="F252" s="12">
        <v>0</v>
      </c>
      <c r="G252" s="12" t="s">
        <v>3081</v>
      </c>
      <c r="H252" s="12">
        <v>0</v>
      </c>
      <c r="I252" s="12" t="s">
        <v>3081</v>
      </c>
      <c r="J252" s="12" t="s">
        <v>3081</v>
      </c>
      <c r="K252" s="12" t="s">
        <v>3081</v>
      </c>
      <c r="L252" s="1">
        <v>0</v>
      </c>
      <c r="M252" s="6" t="str">
        <f t="shared" si="13"/>
        <v/>
      </c>
      <c r="N252" s="1">
        <v>1</v>
      </c>
      <c r="O252" s="6" t="str">
        <f t="shared" si="14"/>
        <v>LTI</v>
      </c>
      <c r="P252" s="6" t="str">
        <f t="shared" si="15"/>
        <v>LTI</v>
      </c>
      <c r="Q252" s="6" t="s">
        <v>848</v>
      </c>
      <c r="R252" s="5" t="str">
        <f>INDEX(SAMRASS!$B:$B,MATCH(Q252,SAMRASS!$A:$A,0))</f>
        <v>Face scraper</v>
      </c>
      <c r="S252" s="1" t="s">
        <v>2432</v>
      </c>
      <c r="T252" s="1" t="s">
        <v>1149</v>
      </c>
    </row>
    <row r="253" spans="1:20" x14ac:dyDescent="0.25">
      <c r="A253" s="1">
        <v>245</v>
      </c>
      <c r="B253" s="1">
        <v>2010</v>
      </c>
      <c r="C253" s="6" t="str">
        <f t="shared" si="12"/>
        <v>2010.245</v>
      </c>
      <c r="D253" s="12">
        <v>0</v>
      </c>
      <c r="E253" s="12" t="s">
        <v>3081</v>
      </c>
      <c r="F253" s="12">
        <v>0</v>
      </c>
      <c r="G253" s="12" t="s">
        <v>3081</v>
      </c>
      <c r="H253" s="12">
        <v>0</v>
      </c>
      <c r="I253" s="12" t="s">
        <v>3081</v>
      </c>
      <c r="J253" s="12" t="s">
        <v>3081</v>
      </c>
      <c r="K253" s="12" t="s">
        <v>3081</v>
      </c>
      <c r="L253" s="1">
        <v>0</v>
      </c>
      <c r="M253" s="6" t="str">
        <f t="shared" si="13"/>
        <v/>
      </c>
      <c r="N253" s="1">
        <v>1</v>
      </c>
      <c r="O253" s="6" t="str">
        <f t="shared" si="14"/>
        <v>LTI</v>
      </c>
      <c r="P253" s="6" t="str">
        <f t="shared" si="15"/>
        <v>LTI</v>
      </c>
      <c r="Q253" s="6" t="s">
        <v>709</v>
      </c>
      <c r="R253" s="5" t="str">
        <f>INDEX(SAMRASS!$B:$B,MATCH(Q253,SAMRASS!$A:$A,0))</f>
        <v>Single drum winch</v>
      </c>
      <c r="S253" s="1" t="s">
        <v>292</v>
      </c>
      <c r="T253" s="1" t="s">
        <v>1013</v>
      </c>
    </row>
    <row r="254" spans="1:20" x14ac:dyDescent="0.25">
      <c r="A254" s="1">
        <v>246</v>
      </c>
      <c r="B254" s="1">
        <v>2010</v>
      </c>
      <c r="C254" s="6" t="str">
        <f t="shared" si="12"/>
        <v>2010.246</v>
      </c>
      <c r="D254" s="12">
        <v>0</v>
      </c>
      <c r="E254" s="12" t="s">
        <v>3081</v>
      </c>
      <c r="F254" s="12">
        <v>0</v>
      </c>
      <c r="G254" s="12" t="s">
        <v>3081</v>
      </c>
      <c r="H254" s="12">
        <v>0</v>
      </c>
      <c r="I254" s="12" t="s">
        <v>3081</v>
      </c>
      <c r="J254" s="12" t="s">
        <v>3081</v>
      </c>
      <c r="K254" s="12" t="s">
        <v>3081</v>
      </c>
      <c r="L254" s="1">
        <v>0</v>
      </c>
      <c r="M254" s="6" t="str">
        <f t="shared" si="13"/>
        <v/>
      </c>
      <c r="N254" s="1">
        <v>1</v>
      </c>
      <c r="O254" s="6" t="str">
        <f t="shared" si="14"/>
        <v>LTI</v>
      </c>
      <c r="P254" s="6" t="str">
        <f t="shared" si="15"/>
        <v>LTI</v>
      </c>
      <c r="Q254" s="6" t="s">
        <v>2766</v>
      </c>
      <c r="R254" s="5" t="str">
        <f>INDEX(SAMRASS!$B:$B,MATCH(Q254,SAMRASS!$A:$A,0))</f>
        <v>Gully scraper</v>
      </c>
      <c r="S254" s="1" t="s">
        <v>63</v>
      </c>
      <c r="T254" s="1" t="s">
        <v>1012</v>
      </c>
    </row>
    <row r="255" spans="1:20" x14ac:dyDescent="0.25">
      <c r="A255" s="1">
        <v>247</v>
      </c>
      <c r="B255" s="1">
        <v>2010</v>
      </c>
      <c r="C255" s="6" t="str">
        <f t="shared" si="12"/>
        <v>2010.247</v>
      </c>
      <c r="D255" s="12">
        <v>0</v>
      </c>
      <c r="E255" s="12" t="s">
        <v>3081</v>
      </c>
      <c r="F255" s="12">
        <v>0</v>
      </c>
      <c r="G255" s="12" t="s">
        <v>3081</v>
      </c>
      <c r="H255" s="12">
        <v>0</v>
      </c>
      <c r="I255" s="12" t="s">
        <v>3081</v>
      </c>
      <c r="J255" s="12" t="s">
        <v>3081</v>
      </c>
      <c r="K255" s="12" t="s">
        <v>3081</v>
      </c>
      <c r="L255" s="1">
        <v>0</v>
      </c>
      <c r="M255" s="6" t="str">
        <f t="shared" si="13"/>
        <v/>
      </c>
      <c r="N255" s="1">
        <v>1</v>
      </c>
      <c r="O255" s="6" t="str">
        <f t="shared" si="14"/>
        <v>LTI</v>
      </c>
      <c r="P255" s="6" t="str">
        <f t="shared" si="15"/>
        <v>LTI</v>
      </c>
      <c r="Q255" s="6" t="s">
        <v>727</v>
      </c>
      <c r="R255" s="5" t="str">
        <f>INDEX(SAMRASS!$B:$B,MATCH(Q255,SAMRASS!$A:$A,0))</f>
        <v>Battery</v>
      </c>
      <c r="S255" s="1" t="s">
        <v>939</v>
      </c>
      <c r="T255" s="1" t="s">
        <v>1342</v>
      </c>
    </row>
    <row r="256" spans="1:20" x14ac:dyDescent="0.25">
      <c r="A256" s="1">
        <v>248</v>
      </c>
      <c r="B256" s="1">
        <v>2010</v>
      </c>
      <c r="C256" s="6" t="str">
        <f t="shared" si="12"/>
        <v>2010.248</v>
      </c>
      <c r="D256" s="12">
        <v>0</v>
      </c>
      <c r="E256" s="12" t="s">
        <v>3081</v>
      </c>
      <c r="F256" s="12">
        <v>0</v>
      </c>
      <c r="G256" s="12" t="s">
        <v>3081</v>
      </c>
      <c r="H256" s="12">
        <v>0</v>
      </c>
      <c r="I256" s="12" t="s">
        <v>3081</v>
      </c>
      <c r="J256" s="12" t="s">
        <v>3081</v>
      </c>
      <c r="K256" s="12" t="s">
        <v>3081</v>
      </c>
      <c r="L256" s="1">
        <v>0</v>
      </c>
      <c r="M256" s="6" t="str">
        <f t="shared" si="13"/>
        <v/>
      </c>
      <c r="N256" s="1">
        <v>1</v>
      </c>
      <c r="O256" s="6" t="str">
        <f t="shared" si="14"/>
        <v>LTI</v>
      </c>
      <c r="P256" s="6" t="str">
        <f t="shared" si="15"/>
        <v>LTI</v>
      </c>
      <c r="Q256" s="6" t="s">
        <v>1755</v>
      </c>
      <c r="R256" s="5" t="str">
        <f>INDEX(SAMRASS!$B:$B,MATCH(Q256,SAMRASS!$A:$A,0))</f>
        <v>Hand tramming</v>
      </c>
      <c r="S256" s="1" t="s">
        <v>26</v>
      </c>
      <c r="T256" s="1" t="s">
        <v>1341</v>
      </c>
    </row>
    <row r="257" spans="1:20" x14ac:dyDescent="0.25">
      <c r="A257" s="1">
        <v>249</v>
      </c>
      <c r="B257" s="1">
        <v>2010</v>
      </c>
      <c r="C257" s="6" t="str">
        <f t="shared" si="12"/>
        <v>2010.249</v>
      </c>
      <c r="D257" s="12">
        <v>0</v>
      </c>
      <c r="E257" s="12" t="s">
        <v>3081</v>
      </c>
      <c r="F257" s="12">
        <v>0</v>
      </c>
      <c r="G257" s="12" t="s">
        <v>3081</v>
      </c>
      <c r="H257" s="12">
        <v>0</v>
      </c>
      <c r="I257" s="12" t="s">
        <v>3081</v>
      </c>
      <c r="J257" s="12" t="s">
        <v>3081</v>
      </c>
      <c r="K257" s="12" t="s">
        <v>3081</v>
      </c>
      <c r="L257" s="1">
        <v>0</v>
      </c>
      <c r="M257" s="6" t="str">
        <f t="shared" si="13"/>
        <v/>
      </c>
      <c r="N257" s="1">
        <v>1</v>
      </c>
      <c r="O257" s="6" t="str">
        <f t="shared" si="14"/>
        <v>LTI</v>
      </c>
      <c r="P257" s="6" t="str">
        <f t="shared" si="15"/>
        <v>LTI</v>
      </c>
      <c r="Q257" s="6" t="s">
        <v>727</v>
      </c>
      <c r="R257" s="5" t="str">
        <f>INDEX(SAMRASS!$B:$B,MATCH(Q257,SAMRASS!$A:$A,0))</f>
        <v>Battery</v>
      </c>
      <c r="S257" s="1" t="s">
        <v>939</v>
      </c>
      <c r="T257" s="1" t="s">
        <v>1177</v>
      </c>
    </row>
    <row r="258" spans="1:20" x14ac:dyDescent="0.25">
      <c r="A258" s="1">
        <v>250</v>
      </c>
      <c r="B258" s="1">
        <v>2010</v>
      </c>
      <c r="C258" s="6" t="str">
        <f t="shared" si="12"/>
        <v>2010.250</v>
      </c>
      <c r="D258" s="12">
        <v>0</v>
      </c>
      <c r="E258" s="12" t="s">
        <v>3081</v>
      </c>
      <c r="F258" s="12">
        <v>0</v>
      </c>
      <c r="G258" s="12" t="s">
        <v>3081</v>
      </c>
      <c r="H258" s="12">
        <v>0</v>
      </c>
      <c r="I258" s="12" t="s">
        <v>3081</v>
      </c>
      <c r="J258" s="12" t="s">
        <v>3081</v>
      </c>
      <c r="K258" s="12" t="s">
        <v>3081</v>
      </c>
      <c r="L258" s="1">
        <v>0</v>
      </c>
      <c r="M258" s="6" t="str">
        <f t="shared" si="13"/>
        <v/>
      </c>
      <c r="N258" s="1">
        <v>1</v>
      </c>
      <c r="O258" s="6" t="str">
        <f t="shared" si="14"/>
        <v>LTI</v>
      </c>
      <c r="P258" s="6" t="str">
        <f t="shared" si="15"/>
        <v>LTI</v>
      </c>
      <c r="Q258" s="6" t="s">
        <v>2918</v>
      </c>
      <c r="R258" s="5" t="str">
        <f>INDEX(SAMRASS!$B:$B,MATCH(Q258,SAMRASS!$A:$A,0))</f>
        <v>Other (specify)</v>
      </c>
      <c r="S258" s="1" t="s">
        <v>1500</v>
      </c>
      <c r="T258" s="1" t="s">
        <v>1176</v>
      </c>
    </row>
    <row r="259" spans="1:20" x14ac:dyDescent="0.25">
      <c r="A259" s="1">
        <v>251</v>
      </c>
      <c r="B259" s="1">
        <v>2010</v>
      </c>
      <c r="C259" s="6" t="str">
        <f t="shared" si="12"/>
        <v>2010.251</v>
      </c>
      <c r="D259" s="12" t="s">
        <v>880</v>
      </c>
      <c r="E259" s="12" t="s">
        <v>3081</v>
      </c>
      <c r="F259" s="12">
        <v>0</v>
      </c>
      <c r="G259" s="12" t="s">
        <v>3081</v>
      </c>
      <c r="H259" s="12">
        <v>0</v>
      </c>
      <c r="I259" s="12" t="s">
        <v>3081</v>
      </c>
      <c r="J259" s="12" t="s">
        <v>3081</v>
      </c>
      <c r="K259" s="12" t="s">
        <v>3081</v>
      </c>
      <c r="L259" s="1">
        <v>0</v>
      </c>
      <c r="M259" s="6" t="str">
        <f t="shared" si="13"/>
        <v/>
      </c>
      <c r="N259" s="1">
        <v>1</v>
      </c>
      <c r="O259" s="6" t="str">
        <f t="shared" si="14"/>
        <v>LTI</v>
      </c>
      <c r="P259" s="6" t="str">
        <f t="shared" si="15"/>
        <v>LTI</v>
      </c>
      <c r="Q259" s="6" t="s">
        <v>2767</v>
      </c>
      <c r="R259" s="5" t="str">
        <f>INDEX(SAMRASS!$B:$B,MATCH(Q259,SAMRASS!$A:$A,0))</f>
        <v>Front end loader</v>
      </c>
      <c r="S259" s="1" t="s">
        <v>443</v>
      </c>
      <c r="T259" s="1" t="s">
        <v>2567</v>
      </c>
    </row>
    <row r="260" spans="1:20" x14ac:dyDescent="0.25">
      <c r="A260" s="1">
        <v>252</v>
      </c>
      <c r="B260" s="1">
        <v>2010</v>
      </c>
      <c r="C260" s="6" t="str">
        <f t="shared" si="12"/>
        <v>2010.252</v>
      </c>
      <c r="D260" s="12" t="s">
        <v>880</v>
      </c>
      <c r="E260" s="12" t="s">
        <v>3081</v>
      </c>
      <c r="F260" s="12">
        <v>0</v>
      </c>
      <c r="G260" s="12" t="s">
        <v>3081</v>
      </c>
      <c r="H260" s="12" t="s">
        <v>3066</v>
      </c>
      <c r="I260" s="12" t="s">
        <v>3081</v>
      </c>
      <c r="J260" s="12" t="s">
        <v>3081</v>
      </c>
      <c r="K260" s="12" t="s">
        <v>3081</v>
      </c>
      <c r="L260" s="1">
        <v>0</v>
      </c>
      <c r="M260" s="6" t="str">
        <f t="shared" si="13"/>
        <v/>
      </c>
      <c r="N260" s="1">
        <v>1</v>
      </c>
      <c r="O260" s="6" t="str">
        <f t="shared" si="14"/>
        <v>LTI</v>
      </c>
      <c r="P260" s="6" t="str">
        <f t="shared" si="15"/>
        <v>LTI</v>
      </c>
      <c r="Q260" s="6" t="s">
        <v>1973</v>
      </c>
      <c r="R260" s="5" t="str">
        <f>INDEX(SAMRASS!$B:$B,MATCH(Q260,SAMRASS!$A:$A,0))</f>
        <v>Mobile crane</v>
      </c>
      <c r="S260" s="1" t="s">
        <v>203</v>
      </c>
      <c r="T260" s="1" t="s">
        <v>2566</v>
      </c>
    </row>
    <row r="261" spans="1:20" x14ac:dyDescent="0.25">
      <c r="A261" s="1">
        <v>253</v>
      </c>
      <c r="B261" s="1">
        <v>2010</v>
      </c>
      <c r="C261" s="6" t="str">
        <f t="shared" si="12"/>
        <v>2010.253</v>
      </c>
      <c r="D261" s="12">
        <v>0</v>
      </c>
      <c r="E261" s="12" t="s">
        <v>3081</v>
      </c>
      <c r="F261" s="12">
        <v>0</v>
      </c>
      <c r="G261" s="12" t="s">
        <v>3081</v>
      </c>
      <c r="H261" s="12">
        <v>0</v>
      </c>
      <c r="I261" s="12" t="s">
        <v>3081</v>
      </c>
      <c r="J261" s="12" t="s">
        <v>3081</v>
      </c>
      <c r="K261" s="12" t="s">
        <v>3081</v>
      </c>
      <c r="L261" s="1">
        <v>0</v>
      </c>
      <c r="M261" s="6" t="str">
        <f t="shared" si="13"/>
        <v/>
      </c>
      <c r="N261" s="1">
        <v>1</v>
      </c>
      <c r="O261" s="6" t="str">
        <f t="shared" si="14"/>
        <v>LTI</v>
      </c>
      <c r="P261" s="6" t="str">
        <f t="shared" si="15"/>
        <v>LTI</v>
      </c>
      <c r="Q261" s="6" t="s">
        <v>2924</v>
      </c>
      <c r="R261" s="5" t="str">
        <f>INDEX(SAMRASS!$B:$B,MATCH(Q261,SAMRASS!$A:$A,0))</f>
        <v>Coupling/uncoupling</v>
      </c>
      <c r="S261" s="1" t="s">
        <v>674</v>
      </c>
      <c r="T261" s="1" t="s">
        <v>1089</v>
      </c>
    </row>
    <row r="262" spans="1:20" x14ac:dyDescent="0.25">
      <c r="A262" s="1">
        <v>254</v>
      </c>
      <c r="B262" s="1">
        <v>2010</v>
      </c>
      <c r="C262" s="6" t="str">
        <f t="shared" si="12"/>
        <v>2010.254</v>
      </c>
      <c r="D262" s="12">
        <v>0</v>
      </c>
      <c r="E262" s="12" t="s">
        <v>3081</v>
      </c>
      <c r="F262" s="12">
        <v>0</v>
      </c>
      <c r="G262" s="12" t="s">
        <v>3081</v>
      </c>
      <c r="H262" s="12">
        <v>0</v>
      </c>
      <c r="I262" s="12" t="s">
        <v>3081</v>
      </c>
      <c r="J262" s="12" t="s">
        <v>3081</v>
      </c>
      <c r="K262" s="12" t="s">
        <v>3081</v>
      </c>
      <c r="L262" s="1">
        <v>0</v>
      </c>
      <c r="M262" s="6" t="str">
        <f t="shared" si="13"/>
        <v/>
      </c>
      <c r="N262" s="1">
        <v>1</v>
      </c>
      <c r="O262" s="6" t="str">
        <f t="shared" si="14"/>
        <v>LTI</v>
      </c>
      <c r="P262" s="6" t="str">
        <f t="shared" si="15"/>
        <v>LTI</v>
      </c>
      <c r="Q262" s="6" t="s">
        <v>2924</v>
      </c>
      <c r="R262" s="5" t="str">
        <f>INDEX(SAMRASS!$B:$B,MATCH(Q262,SAMRASS!$A:$A,0))</f>
        <v>Coupling/uncoupling</v>
      </c>
      <c r="S262" s="1" t="s">
        <v>674</v>
      </c>
      <c r="T262" s="1" t="s">
        <v>1088</v>
      </c>
    </row>
    <row r="263" spans="1:20" x14ac:dyDescent="0.25">
      <c r="A263" s="1">
        <v>255</v>
      </c>
      <c r="B263" s="1">
        <v>2010</v>
      </c>
      <c r="C263" s="6" t="str">
        <f t="shared" si="12"/>
        <v>2010.255</v>
      </c>
      <c r="D263" s="12">
        <v>0</v>
      </c>
      <c r="E263" s="12" t="s">
        <v>3081</v>
      </c>
      <c r="F263" s="12">
        <v>0</v>
      </c>
      <c r="G263" s="12" t="s">
        <v>3081</v>
      </c>
      <c r="H263" s="12">
        <v>0</v>
      </c>
      <c r="I263" s="12" t="s">
        <v>3081</v>
      </c>
      <c r="J263" s="12" t="s">
        <v>3081</v>
      </c>
      <c r="K263" s="12" t="s">
        <v>3081</v>
      </c>
      <c r="L263" s="1">
        <v>0</v>
      </c>
      <c r="M263" s="6" t="str">
        <f t="shared" si="13"/>
        <v/>
      </c>
      <c r="N263" s="1">
        <v>1</v>
      </c>
      <c r="O263" s="6" t="str">
        <f t="shared" si="14"/>
        <v>LTI</v>
      </c>
      <c r="P263" s="6" t="str">
        <f t="shared" si="15"/>
        <v>LTI</v>
      </c>
      <c r="Q263" s="6" t="s">
        <v>727</v>
      </c>
      <c r="R263" s="5" t="str">
        <f>INDEX(SAMRASS!$B:$B,MATCH(Q263,SAMRASS!$A:$A,0))</f>
        <v>Battery</v>
      </c>
      <c r="S263" s="1" t="s">
        <v>939</v>
      </c>
      <c r="T263" s="1" t="s">
        <v>2876</v>
      </c>
    </row>
    <row r="264" spans="1:20" x14ac:dyDescent="0.25">
      <c r="A264" s="1">
        <v>256</v>
      </c>
      <c r="B264" s="1">
        <v>2010</v>
      </c>
      <c r="C264" s="6" t="str">
        <f t="shared" ref="C264:C327" si="16">B264&amp;"."&amp;RIGHT("00"&amp;A264,3)</f>
        <v>2010.256</v>
      </c>
      <c r="D264" s="12">
        <v>0</v>
      </c>
      <c r="E264" s="12" t="s">
        <v>3081</v>
      </c>
      <c r="F264" s="12">
        <v>0</v>
      </c>
      <c r="G264" s="12" t="s">
        <v>3081</v>
      </c>
      <c r="H264" s="12">
        <v>0</v>
      </c>
      <c r="I264" s="12" t="s">
        <v>3081</v>
      </c>
      <c r="J264" s="12" t="s">
        <v>3081</v>
      </c>
      <c r="K264" s="12" t="s">
        <v>3081</v>
      </c>
      <c r="L264" s="1">
        <v>0</v>
      </c>
      <c r="M264" s="6" t="str">
        <f t="shared" ref="M264:M327" si="17">IF(L264&gt;1,"MFI",IF(L264&gt;0,"SFI",""))</f>
        <v/>
      </c>
      <c r="N264" s="1">
        <v>1</v>
      </c>
      <c r="O264" s="6" t="str">
        <f t="shared" ref="O264:O327" si="18">IF(N264&gt;0,"LTI","")</f>
        <v>LTI</v>
      </c>
      <c r="P264" s="6" t="str">
        <f t="shared" ref="P264:P327" si="19">IF(M264&lt;&gt;"",M264,O264)</f>
        <v>LTI</v>
      </c>
      <c r="Q264" s="6" t="s">
        <v>848</v>
      </c>
      <c r="R264" s="5" t="str">
        <f>INDEX(SAMRASS!$B:$B,MATCH(Q264,SAMRASS!$A:$A,0))</f>
        <v>Face scraper</v>
      </c>
      <c r="S264" s="1" t="s">
        <v>2432</v>
      </c>
      <c r="T264" s="1" t="s">
        <v>2704</v>
      </c>
    </row>
    <row r="265" spans="1:20" x14ac:dyDescent="0.25">
      <c r="A265" s="1">
        <v>257</v>
      </c>
      <c r="B265" s="1">
        <v>2010</v>
      </c>
      <c r="C265" s="6" t="str">
        <f t="shared" si="16"/>
        <v>2010.257</v>
      </c>
      <c r="D265" s="12">
        <v>0</v>
      </c>
      <c r="E265" s="12" t="s">
        <v>3081</v>
      </c>
      <c r="F265" s="12">
        <v>0</v>
      </c>
      <c r="G265" s="12" t="s">
        <v>3081</v>
      </c>
      <c r="H265" s="12" t="s">
        <v>3066</v>
      </c>
      <c r="I265" s="12" t="s">
        <v>3081</v>
      </c>
      <c r="J265" s="12" t="s">
        <v>3081</v>
      </c>
      <c r="K265" s="12" t="s">
        <v>3081</v>
      </c>
      <c r="L265" s="1">
        <v>0</v>
      </c>
      <c r="M265" s="6" t="str">
        <f t="shared" si="17"/>
        <v/>
      </c>
      <c r="N265" s="1">
        <v>1</v>
      </c>
      <c r="O265" s="6" t="str">
        <f t="shared" si="18"/>
        <v>LTI</v>
      </c>
      <c r="P265" s="6" t="str">
        <f t="shared" si="19"/>
        <v>LTI</v>
      </c>
      <c r="Q265" s="6" t="s">
        <v>180</v>
      </c>
      <c r="R265" s="5" t="str">
        <f>INDEX(SAMRASS!$B:$B,MATCH(Q265,SAMRASS!$A:$A,0))</f>
        <v>Multi purpose vehicle or utility vehicle</v>
      </c>
      <c r="S265" s="1" t="s">
        <v>334</v>
      </c>
      <c r="T265" s="1" t="s">
        <v>1318</v>
      </c>
    </row>
    <row r="266" spans="1:20" x14ac:dyDescent="0.25">
      <c r="A266" s="1">
        <v>258</v>
      </c>
      <c r="B266" s="1">
        <v>2010</v>
      </c>
      <c r="C266" s="6" t="str">
        <f t="shared" si="16"/>
        <v>2010.258</v>
      </c>
      <c r="D266" s="12">
        <v>0</v>
      </c>
      <c r="E266" s="12" t="s">
        <v>3081</v>
      </c>
      <c r="F266" s="12">
        <v>0</v>
      </c>
      <c r="G266" s="12" t="s">
        <v>3081</v>
      </c>
      <c r="H266" s="12">
        <v>0</v>
      </c>
      <c r="I266" s="12" t="s">
        <v>3081</v>
      </c>
      <c r="J266" s="12" t="s">
        <v>3081</v>
      </c>
      <c r="K266" s="12" t="s">
        <v>3081</v>
      </c>
      <c r="L266" s="1">
        <v>0</v>
      </c>
      <c r="M266" s="6" t="str">
        <f t="shared" si="17"/>
        <v/>
      </c>
      <c r="N266" s="1">
        <v>1</v>
      </c>
      <c r="O266" s="6" t="str">
        <f t="shared" si="18"/>
        <v>LTI</v>
      </c>
      <c r="P266" s="6" t="str">
        <f t="shared" si="19"/>
        <v>LTI</v>
      </c>
      <c r="Q266" s="6" t="s">
        <v>707</v>
      </c>
      <c r="R266" s="5" t="str">
        <f>INDEX(SAMRASS!$B:$B,MATCH(Q266,SAMRASS!$A:$A,0))</f>
        <v>Hopper</v>
      </c>
      <c r="S266" s="1" t="s">
        <v>2486</v>
      </c>
      <c r="T266" s="1" t="s">
        <v>2705</v>
      </c>
    </row>
    <row r="267" spans="1:20" x14ac:dyDescent="0.25">
      <c r="A267" s="1">
        <v>259</v>
      </c>
      <c r="B267" s="1">
        <v>2010</v>
      </c>
      <c r="C267" s="6" t="str">
        <f t="shared" si="16"/>
        <v>2010.259</v>
      </c>
      <c r="D267" s="12">
        <v>0</v>
      </c>
      <c r="E267" s="12" t="s">
        <v>3081</v>
      </c>
      <c r="F267" s="12">
        <v>0</v>
      </c>
      <c r="G267" s="12" t="s">
        <v>3081</v>
      </c>
      <c r="H267" s="12">
        <v>0</v>
      </c>
      <c r="I267" s="12" t="s">
        <v>3081</v>
      </c>
      <c r="J267" s="12" t="s">
        <v>3081</v>
      </c>
      <c r="K267" s="12" t="s">
        <v>3081</v>
      </c>
      <c r="L267" s="1">
        <v>0</v>
      </c>
      <c r="M267" s="6" t="str">
        <f t="shared" si="17"/>
        <v/>
      </c>
      <c r="N267" s="1">
        <v>1</v>
      </c>
      <c r="O267" s="6" t="str">
        <f t="shared" si="18"/>
        <v>LTI</v>
      </c>
      <c r="P267" s="6" t="str">
        <f t="shared" si="19"/>
        <v>LTI</v>
      </c>
      <c r="Q267" s="6" t="s">
        <v>727</v>
      </c>
      <c r="R267" s="5" t="str">
        <f>INDEX(SAMRASS!$B:$B,MATCH(Q267,SAMRASS!$A:$A,0))</f>
        <v>Battery</v>
      </c>
      <c r="S267" s="1" t="s">
        <v>939</v>
      </c>
      <c r="T267" s="1" t="s">
        <v>1319</v>
      </c>
    </row>
    <row r="268" spans="1:20" x14ac:dyDescent="0.25">
      <c r="A268" s="1">
        <v>260</v>
      </c>
      <c r="B268" s="1">
        <v>2010</v>
      </c>
      <c r="C268" s="6" t="str">
        <f t="shared" si="16"/>
        <v>2010.260</v>
      </c>
      <c r="D268" s="12">
        <v>0</v>
      </c>
      <c r="E268" s="12" t="s">
        <v>3081</v>
      </c>
      <c r="F268" s="12">
        <v>0</v>
      </c>
      <c r="G268" s="12" t="s">
        <v>3081</v>
      </c>
      <c r="H268" s="12">
        <v>0</v>
      </c>
      <c r="I268" s="12" t="s">
        <v>3081</v>
      </c>
      <c r="J268" s="12" t="s">
        <v>3081</v>
      </c>
      <c r="K268" s="12" t="s">
        <v>3081</v>
      </c>
      <c r="L268" s="1">
        <v>0</v>
      </c>
      <c r="M268" s="6" t="str">
        <f t="shared" si="17"/>
        <v/>
      </c>
      <c r="N268" s="1">
        <v>1</v>
      </c>
      <c r="O268" s="6" t="str">
        <f t="shared" si="18"/>
        <v>LTI</v>
      </c>
      <c r="P268" s="6" t="str">
        <f t="shared" si="19"/>
        <v>LTI</v>
      </c>
      <c r="Q268" s="6" t="s">
        <v>2885</v>
      </c>
      <c r="R268" s="5" t="str">
        <f>INDEX(SAMRASS!$B:$B,MATCH(Q268,SAMRASS!$A:$A,0))</f>
        <v>Other motor vehicles(specify)</v>
      </c>
      <c r="S268" s="1" t="s">
        <v>1381</v>
      </c>
      <c r="T268" s="1" t="s">
        <v>1321</v>
      </c>
    </row>
    <row r="269" spans="1:20" x14ac:dyDescent="0.25">
      <c r="A269" s="1">
        <v>261</v>
      </c>
      <c r="B269" s="1">
        <v>2010</v>
      </c>
      <c r="C269" s="6" t="str">
        <f t="shared" si="16"/>
        <v>2010.261</v>
      </c>
      <c r="D269" s="12">
        <v>0</v>
      </c>
      <c r="E269" s="12" t="s">
        <v>3081</v>
      </c>
      <c r="F269" s="12">
        <v>0</v>
      </c>
      <c r="G269" s="12" t="s">
        <v>3081</v>
      </c>
      <c r="H269" s="12">
        <v>0</v>
      </c>
      <c r="I269" s="12" t="s">
        <v>3081</v>
      </c>
      <c r="J269" s="12" t="s">
        <v>3081</v>
      </c>
      <c r="K269" s="12" t="s">
        <v>3081</v>
      </c>
      <c r="L269" s="1">
        <v>0</v>
      </c>
      <c r="M269" s="6" t="str">
        <f t="shared" si="17"/>
        <v/>
      </c>
      <c r="N269" s="1">
        <v>1</v>
      </c>
      <c r="O269" s="6" t="str">
        <f t="shared" si="18"/>
        <v>LTI</v>
      </c>
      <c r="P269" s="6" t="str">
        <f t="shared" si="19"/>
        <v>LTI</v>
      </c>
      <c r="Q269" s="6" t="s">
        <v>709</v>
      </c>
      <c r="R269" s="5" t="str">
        <f>INDEX(SAMRASS!$B:$B,MATCH(Q269,SAMRASS!$A:$A,0))</f>
        <v>Single drum winch</v>
      </c>
      <c r="S269" s="1" t="s">
        <v>292</v>
      </c>
      <c r="T269" s="1" t="s">
        <v>1320</v>
      </c>
    </row>
    <row r="270" spans="1:20" x14ac:dyDescent="0.25">
      <c r="A270" s="1">
        <v>262</v>
      </c>
      <c r="B270" s="1">
        <v>2010</v>
      </c>
      <c r="C270" s="6" t="str">
        <f t="shared" si="16"/>
        <v>2010.262</v>
      </c>
      <c r="D270" s="12">
        <v>0</v>
      </c>
      <c r="E270" s="12" t="s">
        <v>3081</v>
      </c>
      <c r="F270" s="12">
        <v>0</v>
      </c>
      <c r="G270" s="12" t="s">
        <v>3081</v>
      </c>
      <c r="H270" s="12">
        <v>0</v>
      </c>
      <c r="I270" s="12" t="s">
        <v>3081</v>
      </c>
      <c r="J270" s="12" t="s">
        <v>3081</v>
      </c>
      <c r="K270" s="12" t="s">
        <v>3081</v>
      </c>
      <c r="L270" s="1">
        <v>1</v>
      </c>
      <c r="M270" s="6" t="str">
        <f t="shared" si="17"/>
        <v>SFI</v>
      </c>
      <c r="N270" s="1">
        <v>0</v>
      </c>
      <c r="O270" s="6" t="str">
        <f t="shared" si="18"/>
        <v/>
      </c>
      <c r="P270" s="6" t="str">
        <f t="shared" si="19"/>
        <v>SFI</v>
      </c>
      <c r="Q270" s="6" t="s">
        <v>2766</v>
      </c>
      <c r="R270" s="5" t="str">
        <f>INDEX(SAMRASS!$B:$B,MATCH(Q270,SAMRASS!$A:$A,0))</f>
        <v>Gully scraper</v>
      </c>
      <c r="S270" s="1" t="s">
        <v>63</v>
      </c>
      <c r="T270" s="1" t="s">
        <v>2157</v>
      </c>
    </row>
    <row r="271" spans="1:20" x14ac:dyDescent="0.25">
      <c r="A271" s="1">
        <v>263</v>
      </c>
      <c r="B271" s="1">
        <v>2010</v>
      </c>
      <c r="C271" s="6" t="str">
        <f t="shared" si="16"/>
        <v>2010.263</v>
      </c>
      <c r="D271" s="12">
        <v>0</v>
      </c>
      <c r="E271" s="12" t="s">
        <v>3081</v>
      </c>
      <c r="F271" s="12">
        <v>0</v>
      </c>
      <c r="G271" s="12" t="s">
        <v>3081</v>
      </c>
      <c r="H271" s="12">
        <v>0</v>
      </c>
      <c r="I271" s="12" t="s">
        <v>3081</v>
      </c>
      <c r="J271" s="12" t="s">
        <v>3081</v>
      </c>
      <c r="K271" s="12" t="s">
        <v>3081</v>
      </c>
      <c r="L271" s="1">
        <v>0</v>
      </c>
      <c r="M271" s="6" t="str">
        <f t="shared" si="17"/>
        <v/>
      </c>
      <c r="N271" s="1">
        <v>1</v>
      </c>
      <c r="O271" s="6" t="str">
        <f t="shared" si="18"/>
        <v>LTI</v>
      </c>
      <c r="P271" s="6" t="str">
        <f t="shared" si="19"/>
        <v>LTI</v>
      </c>
      <c r="Q271" s="6" t="s">
        <v>2924</v>
      </c>
      <c r="R271" s="5" t="str">
        <f>INDEX(SAMRASS!$B:$B,MATCH(Q271,SAMRASS!$A:$A,0))</f>
        <v>Coupling/uncoupling</v>
      </c>
      <c r="S271" s="1" t="s">
        <v>674</v>
      </c>
      <c r="T271" s="1" t="s">
        <v>2158</v>
      </c>
    </row>
    <row r="272" spans="1:20" x14ac:dyDescent="0.25">
      <c r="A272" s="1">
        <v>264</v>
      </c>
      <c r="B272" s="1">
        <v>2010</v>
      </c>
      <c r="C272" s="6" t="str">
        <f t="shared" si="16"/>
        <v>2010.264</v>
      </c>
      <c r="D272" s="12">
        <v>0</v>
      </c>
      <c r="E272" s="12" t="s">
        <v>3081</v>
      </c>
      <c r="F272" s="12">
        <v>0</v>
      </c>
      <c r="G272" s="12" t="s">
        <v>3081</v>
      </c>
      <c r="H272" s="12">
        <v>0</v>
      </c>
      <c r="I272" s="12" t="s">
        <v>3081</v>
      </c>
      <c r="J272" s="12" t="s">
        <v>3081</v>
      </c>
      <c r="K272" s="12" t="s">
        <v>3081</v>
      </c>
      <c r="L272" s="1">
        <v>0</v>
      </c>
      <c r="M272" s="6" t="str">
        <f t="shared" si="17"/>
        <v/>
      </c>
      <c r="N272" s="1">
        <v>1</v>
      </c>
      <c r="O272" s="6" t="str">
        <f t="shared" si="18"/>
        <v>LTI</v>
      </c>
      <c r="P272" s="6" t="str">
        <f t="shared" si="19"/>
        <v>LTI</v>
      </c>
      <c r="Q272" s="6" t="s">
        <v>2924</v>
      </c>
      <c r="R272" s="5" t="str">
        <f>INDEX(SAMRASS!$B:$B,MATCH(Q272,SAMRASS!$A:$A,0))</f>
        <v>Coupling/uncoupling</v>
      </c>
      <c r="S272" s="1" t="s">
        <v>674</v>
      </c>
      <c r="T272" s="1" t="s">
        <v>2598</v>
      </c>
    </row>
    <row r="273" spans="1:20" x14ac:dyDescent="0.25">
      <c r="A273" s="1">
        <v>265</v>
      </c>
      <c r="B273" s="1">
        <v>2010</v>
      </c>
      <c r="C273" s="6" t="str">
        <f t="shared" si="16"/>
        <v>2010.265</v>
      </c>
      <c r="D273" s="12">
        <v>0</v>
      </c>
      <c r="E273" s="12" t="s">
        <v>3081</v>
      </c>
      <c r="F273" s="12">
        <v>0</v>
      </c>
      <c r="G273" s="12" t="s">
        <v>3081</v>
      </c>
      <c r="H273" s="12">
        <v>0</v>
      </c>
      <c r="I273" s="12" t="s">
        <v>3081</v>
      </c>
      <c r="J273" s="12" t="s">
        <v>3081</v>
      </c>
      <c r="K273" s="12" t="s">
        <v>3081</v>
      </c>
      <c r="L273" s="1">
        <v>0</v>
      </c>
      <c r="M273" s="6" t="str">
        <f t="shared" si="17"/>
        <v/>
      </c>
      <c r="N273" s="1">
        <v>1</v>
      </c>
      <c r="O273" s="6" t="str">
        <f t="shared" si="18"/>
        <v>LTI</v>
      </c>
      <c r="P273" s="6" t="str">
        <f t="shared" si="19"/>
        <v>LTI</v>
      </c>
      <c r="Q273" s="6" t="s">
        <v>707</v>
      </c>
      <c r="R273" s="5" t="str">
        <f>INDEX(SAMRASS!$B:$B,MATCH(Q273,SAMRASS!$A:$A,0))</f>
        <v>Hopper</v>
      </c>
      <c r="S273" s="1" t="s">
        <v>2486</v>
      </c>
      <c r="T273" s="1" t="s">
        <v>2156</v>
      </c>
    </row>
    <row r="274" spans="1:20" x14ac:dyDescent="0.25">
      <c r="A274" s="1">
        <v>266</v>
      </c>
      <c r="B274" s="1">
        <v>2010</v>
      </c>
      <c r="C274" s="6" t="str">
        <f t="shared" si="16"/>
        <v>2010.266</v>
      </c>
      <c r="D274" s="12">
        <v>0</v>
      </c>
      <c r="E274" s="12" t="s">
        <v>3081</v>
      </c>
      <c r="F274" s="12">
        <v>0</v>
      </c>
      <c r="G274" s="12" t="s">
        <v>3081</v>
      </c>
      <c r="H274" s="12">
        <v>0</v>
      </c>
      <c r="I274" s="12" t="s">
        <v>3081</v>
      </c>
      <c r="J274" s="12" t="s">
        <v>3081</v>
      </c>
      <c r="K274" s="12" t="s">
        <v>3081</v>
      </c>
      <c r="L274" s="1">
        <v>0</v>
      </c>
      <c r="M274" s="6" t="str">
        <f t="shared" si="17"/>
        <v/>
      </c>
      <c r="N274" s="1">
        <v>1</v>
      </c>
      <c r="O274" s="6" t="str">
        <f t="shared" si="18"/>
        <v>LTI</v>
      </c>
      <c r="P274" s="6" t="str">
        <f t="shared" si="19"/>
        <v>LTI</v>
      </c>
      <c r="Q274" s="6" t="s">
        <v>726</v>
      </c>
      <c r="R274" s="5" t="str">
        <f>INDEX(SAMRASS!$B:$B,MATCH(Q274,SAMRASS!$A:$A,0))</f>
        <v>Overhead trolley</v>
      </c>
      <c r="S274" s="1" t="s">
        <v>2312</v>
      </c>
      <c r="T274" s="1" t="s">
        <v>2599</v>
      </c>
    </row>
    <row r="275" spans="1:20" x14ac:dyDescent="0.25">
      <c r="A275" s="1">
        <v>267</v>
      </c>
      <c r="B275" s="1">
        <v>2010</v>
      </c>
      <c r="C275" s="6" t="str">
        <f t="shared" si="16"/>
        <v>2010.267</v>
      </c>
      <c r="D275" s="12">
        <v>0</v>
      </c>
      <c r="E275" s="12" t="s">
        <v>3081</v>
      </c>
      <c r="F275" s="12">
        <v>0</v>
      </c>
      <c r="G275" s="12" t="s">
        <v>3081</v>
      </c>
      <c r="H275" s="12">
        <v>0</v>
      </c>
      <c r="I275" s="12" t="s">
        <v>3081</v>
      </c>
      <c r="J275" s="12" t="s">
        <v>3081</v>
      </c>
      <c r="K275" s="12" t="s">
        <v>3081</v>
      </c>
      <c r="L275" s="1">
        <v>0</v>
      </c>
      <c r="M275" s="6" t="str">
        <f t="shared" si="17"/>
        <v/>
      </c>
      <c r="N275" s="1">
        <v>1</v>
      </c>
      <c r="O275" s="6" t="str">
        <f t="shared" si="18"/>
        <v>LTI</v>
      </c>
      <c r="P275" s="6" t="str">
        <f t="shared" si="19"/>
        <v>LTI</v>
      </c>
      <c r="Q275" s="6" t="s">
        <v>1759</v>
      </c>
      <c r="R275" s="5" t="str">
        <f>INDEX(SAMRASS!$B:$B,MATCH(Q275,SAMRASS!$A:$A,0))</f>
        <v>Mono-rail installation</v>
      </c>
      <c r="S275" s="1" t="s">
        <v>2311</v>
      </c>
      <c r="T275" s="1" t="s">
        <v>2600</v>
      </c>
    </row>
    <row r="276" spans="1:20" x14ac:dyDescent="0.25">
      <c r="A276" s="1">
        <v>268</v>
      </c>
      <c r="B276" s="1">
        <v>2010</v>
      </c>
      <c r="C276" s="6" t="str">
        <f t="shared" si="16"/>
        <v>2010.268</v>
      </c>
      <c r="D276" s="12">
        <v>0</v>
      </c>
      <c r="E276" s="12" t="s">
        <v>3081</v>
      </c>
      <c r="F276" s="12">
        <v>0</v>
      </c>
      <c r="G276" s="12" t="s">
        <v>3081</v>
      </c>
      <c r="H276" s="12">
        <v>0</v>
      </c>
      <c r="I276" s="12" t="s">
        <v>3081</v>
      </c>
      <c r="J276" s="12" t="s">
        <v>3081</v>
      </c>
      <c r="K276" s="12" t="s">
        <v>3081</v>
      </c>
      <c r="L276" s="1">
        <v>0</v>
      </c>
      <c r="M276" s="6" t="str">
        <f t="shared" si="17"/>
        <v/>
      </c>
      <c r="N276" s="1">
        <v>1</v>
      </c>
      <c r="O276" s="6" t="str">
        <f t="shared" si="18"/>
        <v>LTI</v>
      </c>
      <c r="P276" s="6" t="str">
        <f t="shared" si="19"/>
        <v>LTI</v>
      </c>
      <c r="Q276" s="6" t="s">
        <v>2766</v>
      </c>
      <c r="R276" s="5" t="str">
        <f>INDEX(SAMRASS!$B:$B,MATCH(Q276,SAMRASS!$A:$A,0))</f>
        <v>Gully scraper</v>
      </c>
      <c r="S276" s="1" t="s">
        <v>63</v>
      </c>
      <c r="T276" s="1" t="s">
        <v>2313</v>
      </c>
    </row>
    <row r="277" spans="1:20" x14ac:dyDescent="0.25">
      <c r="A277" s="1">
        <v>269</v>
      </c>
      <c r="B277" s="1">
        <v>2010</v>
      </c>
      <c r="C277" s="6" t="str">
        <f t="shared" si="16"/>
        <v>2010.269</v>
      </c>
      <c r="D277" s="12">
        <v>0</v>
      </c>
      <c r="E277" s="12" t="s">
        <v>3081</v>
      </c>
      <c r="F277" s="12">
        <v>0</v>
      </c>
      <c r="G277" s="12" t="s">
        <v>3081</v>
      </c>
      <c r="H277" s="12">
        <v>0</v>
      </c>
      <c r="I277" s="12" t="s">
        <v>3081</v>
      </c>
      <c r="J277" s="12" t="s">
        <v>3081</v>
      </c>
      <c r="K277" s="12" t="s">
        <v>3081</v>
      </c>
      <c r="L277" s="1">
        <v>0</v>
      </c>
      <c r="M277" s="6" t="str">
        <f t="shared" si="17"/>
        <v/>
      </c>
      <c r="N277" s="1">
        <v>1</v>
      </c>
      <c r="O277" s="6" t="str">
        <f t="shared" si="18"/>
        <v>LTI</v>
      </c>
      <c r="P277" s="6" t="str">
        <f t="shared" si="19"/>
        <v>LTI</v>
      </c>
      <c r="Q277" s="6" t="s">
        <v>727</v>
      </c>
      <c r="R277" s="5" t="str">
        <f>INDEX(SAMRASS!$B:$B,MATCH(Q277,SAMRASS!$A:$A,0))</f>
        <v>Battery</v>
      </c>
      <c r="S277" s="1" t="s">
        <v>939</v>
      </c>
      <c r="T277" s="1" t="s">
        <v>2314</v>
      </c>
    </row>
    <row r="278" spans="1:20" x14ac:dyDescent="0.25">
      <c r="A278" s="1">
        <v>270</v>
      </c>
      <c r="B278" s="1">
        <v>2010</v>
      </c>
      <c r="C278" s="6" t="str">
        <f t="shared" si="16"/>
        <v>2010.270</v>
      </c>
      <c r="D278" s="12">
        <v>0</v>
      </c>
      <c r="E278" s="12" t="s">
        <v>3081</v>
      </c>
      <c r="F278" s="12">
        <v>0</v>
      </c>
      <c r="G278" s="12" t="s">
        <v>3081</v>
      </c>
      <c r="H278" s="12">
        <v>0</v>
      </c>
      <c r="I278" s="12" t="s">
        <v>3081</v>
      </c>
      <c r="J278" s="12" t="s">
        <v>3081</v>
      </c>
      <c r="K278" s="12" t="s">
        <v>3081</v>
      </c>
      <c r="L278" s="1">
        <v>1</v>
      </c>
      <c r="M278" s="6" t="str">
        <f t="shared" si="17"/>
        <v>SFI</v>
      </c>
      <c r="N278" s="1">
        <v>0</v>
      </c>
      <c r="O278" s="6" t="str">
        <f t="shared" si="18"/>
        <v/>
      </c>
      <c r="P278" s="6" t="str">
        <f t="shared" si="19"/>
        <v>SFI</v>
      </c>
      <c r="Q278" s="6" t="s">
        <v>1248</v>
      </c>
      <c r="R278" s="5" t="str">
        <f>INDEX(SAMRASS!$B:$B,MATCH(Q278,SAMRASS!$A:$A,0))</f>
        <v>Rocker arm shovel (boesman)</v>
      </c>
      <c r="S278" s="1" t="s">
        <v>1699</v>
      </c>
      <c r="T278" s="1" t="s">
        <v>329</v>
      </c>
    </row>
    <row r="279" spans="1:20" x14ac:dyDescent="0.25">
      <c r="A279" s="1">
        <v>271</v>
      </c>
      <c r="B279" s="1">
        <v>2010</v>
      </c>
      <c r="C279" s="6" t="str">
        <f t="shared" si="16"/>
        <v>2010.271</v>
      </c>
      <c r="D279" s="12">
        <v>0</v>
      </c>
      <c r="E279" s="12" t="s">
        <v>3081</v>
      </c>
      <c r="F279" s="12">
        <v>0</v>
      </c>
      <c r="G279" s="12" t="s">
        <v>3081</v>
      </c>
      <c r="H279" s="12">
        <v>0</v>
      </c>
      <c r="I279" s="12" t="s">
        <v>3081</v>
      </c>
      <c r="J279" s="12" t="s">
        <v>3081</v>
      </c>
      <c r="K279" s="12" t="s">
        <v>3081</v>
      </c>
      <c r="L279" s="1">
        <v>0</v>
      </c>
      <c r="M279" s="6" t="str">
        <f t="shared" si="17"/>
        <v/>
      </c>
      <c r="N279" s="1">
        <v>1</v>
      </c>
      <c r="O279" s="6" t="str">
        <f t="shared" si="18"/>
        <v>LTI</v>
      </c>
      <c r="P279" s="6" t="str">
        <f t="shared" si="19"/>
        <v>LTI</v>
      </c>
      <c r="Q279" s="6" t="s">
        <v>848</v>
      </c>
      <c r="R279" s="5" t="str">
        <f>INDEX(SAMRASS!$B:$B,MATCH(Q279,SAMRASS!$A:$A,0))</f>
        <v>Face scraper</v>
      </c>
      <c r="S279" s="1" t="s">
        <v>2432</v>
      </c>
      <c r="T279" s="1" t="s">
        <v>330</v>
      </c>
    </row>
    <row r="280" spans="1:20" x14ac:dyDescent="0.25">
      <c r="A280" s="1">
        <v>272</v>
      </c>
      <c r="B280" s="1">
        <v>2010</v>
      </c>
      <c r="C280" s="6" t="str">
        <f t="shared" si="16"/>
        <v>2010.272</v>
      </c>
      <c r="D280" s="12">
        <v>0</v>
      </c>
      <c r="E280" s="12" t="s">
        <v>3081</v>
      </c>
      <c r="F280" s="12">
        <v>0</v>
      </c>
      <c r="G280" s="12" t="s">
        <v>3081</v>
      </c>
      <c r="H280" s="12">
        <v>0</v>
      </c>
      <c r="I280" s="12" t="s">
        <v>3081</v>
      </c>
      <c r="J280" s="12" t="s">
        <v>3081</v>
      </c>
      <c r="K280" s="12" t="s">
        <v>3081</v>
      </c>
      <c r="L280" s="1">
        <v>0</v>
      </c>
      <c r="M280" s="6" t="str">
        <f t="shared" si="17"/>
        <v/>
      </c>
      <c r="N280" s="1">
        <v>1</v>
      </c>
      <c r="O280" s="6" t="str">
        <f t="shared" si="18"/>
        <v>LTI</v>
      </c>
      <c r="P280" s="6" t="str">
        <f t="shared" si="19"/>
        <v>LTI</v>
      </c>
      <c r="Q280" s="6" t="s">
        <v>709</v>
      </c>
      <c r="R280" s="5" t="str">
        <f>INDEX(SAMRASS!$B:$B,MATCH(Q280,SAMRASS!$A:$A,0))</f>
        <v>Single drum winch</v>
      </c>
      <c r="S280" s="1" t="s">
        <v>292</v>
      </c>
      <c r="T280" s="1" t="s">
        <v>331</v>
      </c>
    </row>
    <row r="281" spans="1:20" x14ac:dyDescent="0.25">
      <c r="A281" s="1">
        <v>273</v>
      </c>
      <c r="B281" s="1">
        <v>2010</v>
      </c>
      <c r="C281" s="6" t="str">
        <f t="shared" si="16"/>
        <v>2010.273</v>
      </c>
      <c r="D281" s="12">
        <v>0</v>
      </c>
      <c r="E281" s="12" t="s">
        <v>3081</v>
      </c>
      <c r="F281" s="12">
        <v>0</v>
      </c>
      <c r="G281" s="12" t="s">
        <v>3081</v>
      </c>
      <c r="H281" s="12">
        <v>0</v>
      </c>
      <c r="I281" s="12" t="s">
        <v>3081</v>
      </c>
      <c r="J281" s="12" t="s">
        <v>3081</v>
      </c>
      <c r="K281" s="12" t="s">
        <v>3081</v>
      </c>
      <c r="L281" s="1">
        <v>0</v>
      </c>
      <c r="M281" s="6" t="str">
        <f t="shared" si="17"/>
        <v/>
      </c>
      <c r="N281" s="1">
        <v>1</v>
      </c>
      <c r="O281" s="6" t="str">
        <f t="shared" si="18"/>
        <v>LTI</v>
      </c>
      <c r="P281" s="6" t="str">
        <f t="shared" si="19"/>
        <v>LTI</v>
      </c>
      <c r="Q281" s="6" t="s">
        <v>2766</v>
      </c>
      <c r="R281" s="5" t="str">
        <f>INDEX(SAMRASS!$B:$B,MATCH(Q281,SAMRASS!$A:$A,0))</f>
        <v>Gully scraper</v>
      </c>
      <c r="S281" s="1" t="s">
        <v>63</v>
      </c>
      <c r="T281" s="1" t="s">
        <v>332</v>
      </c>
    </row>
    <row r="282" spans="1:20" x14ac:dyDescent="0.25">
      <c r="A282" s="1">
        <v>274</v>
      </c>
      <c r="B282" s="1">
        <v>2010</v>
      </c>
      <c r="C282" s="6" t="str">
        <f t="shared" si="16"/>
        <v>2010.274</v>
      </c>
      <c r="D282" s="12">
        <v>0</v>
      </c>
      <c r="E282" s="12" t="s">
        <v>3081</v>
      </c>
      <c r="F282" s="12">
        <v>0</v>
      </c>
      <c r="G282" s="12" t="s">
        <v>3081</v>
      </c>
      <c r="H282" s="12">
        <v>0</v>
      </c>
      <c r="I282" s="12" t="s">
        <v>3081</v>
      </c>
      <c r="J282" s="12" t="s">
        <v>3081</v>
      </c>
      <c r="K282" s="12" t="s">
        <v>3081</v>
      </c>
      <c r="L282" s="1">
        <v>0</v>
      </c>
      <c r="M282" s="6" t="str">
        <f t="shared" si="17"/>
        <v/>
      </c>
      <c r="N282" s="1">
        <v>1</v>
      </c>
      <c r="O282" s="6" t="str">
        <f t="shared" si="18"/>
        <v>LTI</v>
      </c>
      <c r="P282" s="6" t="str">
        <f t="shared" si="19"/>
        <v>LTI</v>
      </c>
      <c r="Q282" s="6" t="s">
        <v>846</v>
      </c>
      <c r="R282" s="5" t="str">
        <f>INDEX(SAMRASS!$B:$B,MATCH(Q282,SAMRASS!$A:$A,0))</f>
        <v>Mancarriage</v>
      </c>
      <c r="S282" s="1" t="s">
        <v>2786</v>
      </c>
      <c r="T282" s="1" t="s">
        <v>2523</v>
      </c>
    </row>
    <row r="283" spans="1:20" x14ac:dyDescent="0.25">
      <c r="A283" s="1">
        <v>275</v>
      </c>
      <c r="B283" s="1">
        <v>2010</v>
      </c>
      <c r="C283" s="6" t="str">
        <f t="shared" si="16"/>
        <v>2010.275</v>
      </c>
      <c r="D283" s="12">
        <v>0</v>
      </c>
      <c r="E283" s="12" t="s">
        <v>3081</v>
      </c>
      <c r="F283" s="12">
        <v>0</v>
      </c>
      <c r="G283" s="12" t="s">
        <v>3081</v>
      </c>
      <c r="H283" s="12">
        <v>0</v>
      </c>
      <c r="I283" s="12" t="s">
        <v>3081</v>
      </c>
      <c r="J283" s="12" t="s">
        <v>3081</v>
      </c>
      <c r="K283" s="12" t="s">
        <v>3081</v>
      </c>
      <c r="L283" s="1">
        <v>1</v>
      </c>
      <c r="M283" s="6" t="str">
        <f t="shared" si="17"/>
        <v>SFI</v>
      </c>
      <c r="N283" s="1">
        <v>0</v>
      </c>
      <c r="O283" s="6" t="str">
        <f t="shared" si="18"/>
        <v/>
      </c>
      <c r="P283" s="6" t="str">
        <f t="shared" si="19"/>
        <v>SFI</v>
      </c>
      <c r="Q283" s="6" t="s">
        <v>1936</v>
      </c>
      <c r="R283" s="5" t="str">
        <f>INDEX(SAMRASS!$B:$B,MATCH(Q283,SAMRASS!$A:$A,0))</f>
        <v>Other (specify)</v>
      </c>
      <c r="S283" s="1" t="s">
        <v>2434</v>
      </c>
      <c r="T283" s="1" t="s">
        <v>2524</v>
      </c>
    </row>
    <row r="284" spans="1:20" x14ac:dyDescent="0.25">
      <c r="A284" s="1">
        <v>276</v>
      </c>
      <c r="B284" s="1">
        <v>2010</v>
      </c>
      <c r="C284" s="6" t="str">
        <f t="shared" si="16"/>
        <v>2010.276</v>
      </c>
      <c r="D284" s="12">
        <v>0</v>
      </c>
      <c r="E284" s="12" t="s">
        <v>3081</v>
      </c>
      <c r="F284" s="12">
        <v>0</v>
      </c>
      <c r="G284" s="12" t="s">
        <v>3081</v>
      </c>
      <c r="H284" s="12">
        <v>0</v>
      </c>
      <c r="I284" s="12" t="s">
        <v>3081</v>
      </c>
      <c r="J284" s="12" t="s">
        <v>3081</v>
      </c>
      <c r="K284" s="12" t="s">
        <v>3081</v>
      </c>
      <c r="L284" s="1">
        <v>0</v>
      </c>
      <c r="M284" s="6" t="str">
        <f t="shared" si="17"/>
        <v/>
      </c>
      <c r="N284" s="1">
        <v>1</v>
      </c>
      <c r="O284" s="6" t="str">
        <f t="shared" si="18"/>
        <v>LTI</v>
      </c>
      <c r="P284" s="6" t="str">
        <f t="shared" si="19"/>
        <v>LTI</v>
      </c>
      <c r="Q284" s="6" t="s">
        <v>2918</v>
      </c>
      <c r="R284" s="5" t="str">
        <f>INDEX(SAMRASS!$B:$B,MATCH(Q284,SAMRASS!$A:$A,0))</f>
        <v>Other (specify)</v>
      </c>
      <c r="S284" s="1" t="s">
        <v>1500</v>
      </c>
      <c r="T284" s="1" t="s">
        <v>2525</v>
      </c>
    </row>
    <row r="285" spans="1:20" x14ac:dyDescent="0.25">
      <c r="A285" s="1">
        <v>277</v>
      </c>
      <c r="B285" s="1">
        <v>2010</v>
      </c>
      <c r="C285" s="6" t="str">
        <f t="shared" si="16"/>
        <v>2010.277</v>
      </c>
      <c r="D285" s="12">
        <v>0</v>
      </c>
      <c r="E285" s="12" t="s">
        <v>3081</v>
      </c>
      <c r="F285" s="12">
        <v>0</v>
      </c>
      <c r="G285" s="12" t="s">
        <v>3081</v>
      </c>
      <c r="H285" s="12">
        <v>0</v>
      </c>
      <c r="I285" s="12" t="s">
        <v>3081</v>
      </c>
      <c r="J285" s="12" t="s">
        <v>3081</v>
      </c>
      <c r="K285" s="12" t="s">
        <v>3081</v>
      </c>
      <c r="L285" s="1">
        <v>0</v>
      </c>
      <c r="M285" s="6" t="str">
        <f t="shared" si="17"/>
        <v/>
      </c>
      <c r="N285" s="1">
        <v>1</v>
      </c>
      <c r="O285" s="6" t="str">
        <f t="shared" si="18"/>
        <v>LTI</v>
      </c>
      <c r="P285" s="6" t="str">
        <f t="shared" si="19"/>
        <v>LTI</v>
      </c>
      <c r="Q285" s="6" t="s">
        <v>848</v>
      </c>
      <c r="R285" s="5" t="str">
        <f>INDEX(SAMRASS!$B:$B,MATCH(Q285,SAMRASS!$A:$A,0))</f>
        <v>Face scraper</v>
      </c>
      <c r="S285" s="1" t="s">
        <v>2432</v>
      </c>
      <c r="T285" s="1" t="s">
        <v>2785</v>
      </c>
    </row>
    <row r="286" spans="1:20" x14ac:dyDescent="0.25">
      <c r="A286" s="1">
        <v>278</v>
      </c>
      <c r="B286" s="1">
        <v>2010</v>
      </c>
      <c r="C286" s="6" t="str">
        <f t="shared" si="16"/>
        <v>2010.278</v>
      </c>
      <c r="D286" s="12">
        <v>0</v>
      </c>
      <c r="E286" s="12" t="s">
        <v>3081</v>
      </c>
      <c r="F286" s="12">
        <v>0</v>
      </c>
      <c r="G286" s="12" t="s">
        <v>3081</v>
      </c>
      <c r="H286" s="12">
        <v>0</v>
      </c>
      <c r="I286" s="12" t="s">
        <v>3081</v>
      </c>
      <c r="J286" s="12" t="s">
        <v>3081</v>
      </c>
      <c r="K286" s="12" t="s">
        <v>3081</v>
      </c>
      <c r="L286" s="1">
        <v>0</v>
      </c>
      <c r="M286" s="6" t="str">
        <f t="shared" si="17"/>
        <v/>
      </c>
      <c r="N286" s="1">
        <v>1</v>
      </c>
      <c r="O286" s="6" t="str">
        <f t="shared" si="18"/>
        <v>LTI</v>
      </c>
      <c r="P286" s="6" t="str">
        <f t="shared" si="19"/>
        <v>LTI</v>
      </c>
      <c r="Q286" s="6" t="s">
        <v>2766</v>
      </c>
      <c r="R286" s="5" t="str">
        <f>INDEX(SAMRASS!$B:$B,MATCH(Q286,SAMRASS!$A:$A,0))</f>
        <v>Gully scraper</v>
      </c>
      <c r="S286" s="1" t="s">
        <v>63</v>
      </c>
      <c r="T286" s="1" t="s">
        <v>2787</v>
      </c>
    </row>
    <row r="287" spans="1:20" x14ac:dyDescent="0.25">
      <c r="A287" s="1">
        <v>279</v>
      </c>
      <c r="B287" s="1">
        <v>2010</v>
      </c>
      <c r="C287" s="6" t="str">
        <f t="shared" si="16"/>
        <v>2010.279</v>
      </c>
      <c r="D287" s="12">
        <v>0</v>
      </c>
      <c r="E287" s="12" t="s">
        <v>3081</v>
      </c>
      <c r="F287" s="12">
        <v>0</v>
      </c>
      <c r="G287" s="12" t="s">
        <v>3081</v>
      </c>
      <c r="H287" s="12">
        <v>0</v>
      </c>
      <c r="I287" s="12" t="s">
        <v>3081</v>
      </c>
      <c r="J287" s="12" t="s">
        <v>3081</v>
      </c>
      <c r="K287" s="12" t="s">
        <v>3081</v>
      </c>
      <c r="L287" s="1">
        <v>0</v>
      </c>
      <c r="M287" s="6" t="str">
        <f t="shared" si="17"/>
        <v/>
      </c>
      <c r="N287" s="1">
        <v>1</v>
      </c>
      <c r="O287" s="6" t="str">
        <f t="shared" si="18"/>
        <v>LTI</v>
      </c>
      <c r="P287" s="6" t="str">
        <f t="shared" si="19"/>
        <v>LTI</v>
      </c>
      <c r="Q287" s="6" t="s">
        <v>2766</v>
      </c>
      <c r="R287" s="5" t="str">
        <f>INDEX(SAMRASS!$B:$B,MATCH(Q287,SAMRASS!$A:$A,0))</f>
        <v>Gully scraper</v>
      </c>
      <c r="S287" s="1" t="s">
        <v>63</v>
      </c>
      <c r="T287" s="1" t="s">
        <v>221</v>
      </c>
    </row>
    <row r="288" spans="1:20" x14ac:dyDescent="0.25">
      <c r="A288" s="1">
        <v>280</v>
      </c>
      <c r="B288" s="1">
        <v>2010</v>
      </c>
      <c r="C288" s="6" t="str">
        <f t="shared" si="16"/>
        <v>2010.280</v>
      </c>
      <c r="D288" s="12">
        <v>0</v>
      </c>
      <c r="E288" s="12" t="s">
        <v>3081</v>
      </c>
      <c r="F288" s="12">
        <v>0</v>
      </c>
      <c r="G288" s="12" t="s">
        <v>3081</v>
      </c>
      <c r="H288" s="12">
        <v>0</v>
      </c>
      <c r="I288" s="12" t="s">
        <v>3081</v>
      </c>
      <c r="J288" s="12" t="s">
        <v>3081</v>
      </c>
      <c r="K288" s="12" t="s">
        <v>3081</v>
      </c>
      <c r="L288" s="1">
        <v>0</v>
      </c>
      <c r="M288" s="6" t="str">
        <f t="shared" si="17"/>
        <v/>
      </c>
      <c r="N288" s="1">
        <v>1</v>
      </c>
      <c r="O288" s="6" t="str">
        <f t="shared" si="18"/>
        <v>LTI</v>
      </c>
      <c r="P288" s="6" t="str">
        <f t="shared" si="19"/>
        <v>LTI</v>
      </c>
      <c r="Q288" s="6" t="s">
        <v>848</v>
      </c>
      <c r="R288" s="5" t="str">
        <f>INDEX(SAMRASS!$B:$B,MATCH(Q288,SAMRASS!$A:$A,0))</f>
        <v>Face scraper</v>
      </c>
      <c r="S288" s="1" t="s">
        <v>2432</v>
      </c>
      <c r="T288" s="1" t="s">
        <v>1584</v>
      </c>
    </row>
    <row r="289" spans="1:20" x14ac:dyDescent="0.25">
      <c r="A289" s="1">
        <v>281</v>
      </c>
      <c r="B289" s="1">
        <v>2010</v>
      </c>
      <c r="C289" s="6" t="str">
        <f t="shared" si="16"/>
        <v>2010.281</v>
      </c>
      <c r="D289" s="12">
        <v>0</v>
      </c>
      <c r="E289" s="12" t="s">
        <v>3081</v>
      </c>
      <c r="F289" s="12">
        <v>0</v>
      </c>
      <c r="G289" s="12" t="s">
        <v>3081</v>
      </c>
      <c r="H289" s="12">
        <v>0</v>
      </c>
      <c r="I289" s="12" t="s">
        <v>3081</v>
      </c>
      <c r="J289" s="12" t="s">
        <v>3081</v>
      </c>
      <c r="K289" s="12" t="s">
        <v>3081</v>
      </c>
      <c r="L289" s="1">
        <v>0</v>
      </c>
      <c r="M289" s="6" t="str">
        <f t="shared" si="17"/>
        <v/>
      </c>
      <c r="N289" s="1">
        <v>1</v>
      </c>
      <c r="O289" s="6" t="str">
        <f t="shared" si="18"/>
        <v>LTI</v>
      </c>
      <c r="P289" s="6" t="str">
        <f t="shared" si="19"/>
        <v>LTI</v>
      </c>
      <c r="Q289" s="6" t="s">
        <v>2924</v>
      </c>
      <c r="R289" s="5" t="str">
        <f>INDEX(SAMRASS!$B:$B,MATCH(Q289,SAMRASS!$A:$A,0))</f>
        <v>Coupling/uncoupling</v>
      </c>
      <c r="S289" s="1" t="s">
        <v>674</v>
      </c>
      <c r="T289" s="1" t="s">
        <v>1751</v>
      </c>
    </row>
    <row r="290" spans="1:20" x14ac:dyDescent="0.25">
      <c r="A290" s="1">
        <v>282</v>
      </c>
      <c r="B290" s="1">
        <v>2010</v>
      </c>
      <c r="C290" s="6" t="str">
        <f t="shared" si="16"/>
        <v>2010.282</v>
      </c>
      <c r="D290" s="12">
        <v>0</v>
      </c>
      <c r="E290" s="12" t="s">
        <v>3081</v>
      </c>
      <c r="F290" s="12">
        <v>0</v>
      </c>
      <c r="G290" s="12" t="s">
        <v>3081</v>
      </c>
      <c r="H290" s="12">
        <v>0</v>
      </c>
      <c r="I290" s="12" t="s">
        <v>3081</v>
      </c>
      <c r="J290" s="12" t="s">
        <v>3081</v>
      </c>
      <c r="K290" s="12" t="s">
        <v>3081</v>
      </c>
      <c r="L290" s="1">
        <v>0</v>
      </c>
      <c r="M290" s="6" t="str">
        <f t="shared" si="17"/>
        <v/>
      </c>
      <c r="N290" s="1">
        <v>1</v>
      </c>
      <c r="O290" s="6" t="str">
        <f t="shared" si="18"/>
        <v>LTI</v>
      </c>
      <c r="P290" s="6" t="str">
        <f t="shared" si="19"/>
        <v>LTI</v>
      </c>
      <c r="Q290" s="6" t="s">
        <v>2924</v>
      </c>
      <c r="R290" s="5" t="str">
        <f>INDEX(SAMRASS!$B:$B,MATCH(Q290,SAMRASS!$A:$A,0))</f>
        <v>Coupling/uncoupling</v>
      </c>
      <c r="S290" s="1" t="s">
        <v>674</v>
      </c>
      <c r="T290" s="1" t="s">
        <v>1328</v>
      </c>
    </row>
    <row r="291" spans="1:20" x14ac:dyDescent="0.25">
      <c r="A291" s="1">
        <v>283</v>
      </c>
      <c r="B291" s="1">
        <v>2010</v>
      </c>
      <c r="C291" s="6" t="str">
        <f t="shared" si="16"/>
        <v>2010.283</v>
      </c>
      <c r="D291" s="12">
        <v>0</v>
      </c>
      <c r="E291" s="12" t="s">
        <v>3081</v>
      </c>
      <c r="F291" s="12">
        <v>0</v>
      </c>
      <c r="G291" s="12" t="s">
        <v>3081</v>
      </c>
      <c r="H291" s="12">
        <v>0</v>
      </c>
      <c r="I291" s="12" t="s">
        <v>3081</v>
      </c>
      <c r="J291" s="12" t="s">
        <v>3081</v>
      </c>
      <c r="K291" s="12" t="s">
        <v>3081</v>
      </c>
      <c r="L291" s="1">
        <v>0</v>
      </c>
      <c r="M291" s="6" t="str">
        <f t="shared" si="17"/>
        <v/>
      </c>
      <c r="N291" s="1">
        <v>1</v>
      </c>
      <c r="O291" s="6" t="str">
        <f t="shared" si="18"/>
        <v>LTI</v>
      </c>
      <c r="P291" s="6" t="str">
        <f t="shared" si="19"/>
        <v>LTI</v>
      </c>
      <c r="Q291" s="6" t="s">
        <v>2918</v>
      </c>
      <c r="R291" s="5" t="str">
        <f>INDEX(SAMRASS!$B:$B,MATCH(Q291,SAMRASS!$A:$A,0))</f>
        <v>Other (specify)</v>
      </c>
      <c r="S291" s="1" t="s">
        <v>1500</v>
      </c>
      <c r="T291" s="1" t="s">
        <v>2454</v>
      </c>
    </row>
    <row r="292" spans="1:20" x14ac:dyDescent="0.25">
      <c r="A292" s="1">
        <v>284</v>
      </c>
      <c r="B292" s="1">
        <v>2010</v>
      </c>
      <c r="C292" s="6" t="str">
        <f t="shared" si="16"/>
        <v>2010.284</v>
      </c>
      <c r="D292" s="12">
        <v>0</v>
      </c>
      <c r="E292" s="12" t="s">
        <v>3081</v>
      </c>
      <c r="F292" s="12">
        <v>0</v>
      </c>
      <c r="G292" s="12" t="s">
        <v>3081</v>
      </c>
      <c r="H292" s="12">
        <v>0</v>
      </c>
      <c r="I292" s="12" t="s">
        <v>3081</v>
      </c>
      <c r="J292" s="12" t="s">
        <v>3081</v>
      </c>
      <c r="K292" s="12" t="s">
        <v>3081</v>
      </c>
      <c r="L292" s="1">
        <v>0</v>
      </c>
      <c r="M292" s="6" t="str">
        <f t="shared" si="17"/>
        <v/>
      </c>
      <c r="N292" s="1">
        <v>1</v>
      </c>
      <c r="O292" s="6" t="str">
        <f t="shared" si="18"/>
        <v>LTI</v>
      </c>
      <c r="P292" s="6" t="str">
        <f t="shared" si="19"/>
        <v>LTI</v>
      </c>
      <c r="Q292" s="6" t="s">
        <v>848</v>
      </c>
      <c r="R292" s="5" t="str">
        <f>INDEX(SAMRASS!$B:$B,MATCH(Q292,SAMRASS!$A:$A,0))</f>
        <v>Face scraper</v>
      </c>
      <c r="S292" s="1" t="s">
        <v>2432</v>
      </c>
      <c r="T292" s="1" t="s">
        <v>2008</v>
      </c>
    </row>
    <row r="293" spans="1:20" x14ac:dyDescent="0.25">
      <c r="A293" s="1">
        <v>285</v>
      </c>
      <c r="B293" s="1">
        <v>2010</v>
      </c>
      <c r="C293" s="6" t="str">
        <f t="shared" si="16"/>
        <v>2010.285</v>
      </c>
      <c r="D293" s="12">
        <v>0</v>
      </c>
      <c r="E293" s="12" t="s">
        <v>3081</v>
      </c>
      <c r="F293" s="12" t="s">
        <v>731</v>
      </c>
      <c r="G293" s="12" t="s">
        <v>3081</v>
      </c>
      <c r="H293" s="12" t="s">
        <v>3066</v>
      </c>
      <c r="I293" s="12" t="s">
        <v>3081</v>
      </c>
      <c r="J293" s="12" t="s">
        <v>3081</v>
      </c>
      <c r="K293" s="12" t="s">
        <v>3081</v>
      </c>
      <c r="L293" s="1">
        <v>0</v>
      </c>
      <c r="M293" s="6" t="str">
        <f t="shared" si="17"/>
        <v/>
      </c>
      <c r="N293" s="1">
        <v>1</v>
      </c>
      <c r="O293" s="6" t="str">
        <f t="shared" si="18"/>
        <v>LTI</v>
      </c>
      <c r="P293" s="6" t="str">
        <f t="shared" si="19"/>
        <v>LTI</v>
      </c>
      <c r="Q293" s="6" t="s">
        <v>2906</v>
      </c>
      <c r="R293" s="5" t="str">
        <f>INDEX(SAMRASS!$B:$B,MATCH(Q293,SAMRASS!$A:$A,0))</f>
        <v>LHD Unit</v>
      </c>
      <c r="S293" s="1" t="s">
        <v>572</v>
      </c>
      <c r="T293" s="1" t="s">
        <v>1327</v>
      </c>
    </row>
    <row r="294" spans="1:20" x14ac:dyDescent="0.25">
      <c r="A294" s="1">
        <v>286</v>
      </c>
      <c r="B294" s="1">
        <v>2010</v>
      </c>
      <c r="C294" s="6" t="str">
        <f t="shared" si="16"/>
        <v>2010.286</v>
      </c>
      <c r="D294" s="12">
        <v>0</v>
      </c>
      <c r="E294" s="12" t="s">
        <v>3081</v>
      </c>
      <c r="F294" s="12">
        <v>0</v>
      </c>
      <c r="G294" s="12" t="s">
        <v>3081</v>
      </c>
      <c r="H294" s="12">
        <v>0</v>
      </c>
      <c r="I294" s="12" t="s">
        <v>3081</v>
      </c>
      <c r="J294" s="12" t="s">
        <v>3081</v>
      </c>
      <c r="K294" s="12" t="s">
        <v>3081</v>
      </c>
      <c r="L294" s="1">
        <v>0</v>
      </c>
      <c r="M294" s="6" t="str">
        <f t="shared" si="17"/>
        <v/>
      </c>
      <c r="N294" s="1">
        <v>1</v>
      </c>
      <c r="O294" s="6" t="str">
        <f t="shared" si="18"/>
        <v>LTI</v>
      </c>
      <c r="P294" s="6" t="str">
        <f t="shared" si="19"/>
        <v>LTI</v>
      </c>
      <c r="Q294" s="6" t="s">
        <v>707</v>
      </c>
      <c r="R294" s="5" t="str">
        <f>INDEX(SAMRASS!$B:$B,MATCH(Q294,SAMRASS!$A:$A,0))</f>
        <v>Hopper</v>
      </c>
      <c r="S294" s="1" t="s">
        <v>2486</v>
      </c>
      <c r="T294" s="1" t="s">
        <v>505</v>
      </c>
    </row>
    <row r="295" spans="1:20" x14ac:dyDescent="0.25">
      <c r="A295" s="1">
        <v>287</v>
      </c>
      <c r="B295" s="1">
        <v>2010</v>
      </c>
      <c r="C295" s="6" t="str">
        <f t="shared" si="16"/>
        <v>2010.287</v>
      </c>
      <c r="D295" s="12">
        <v>0</v>
      </c>
      <c r="E295" s="12" t="s">
        <v>3081</v>
      </c>
      <c r="F295" s="12">
        <v>0</v>
      </c>
      <c r="G295" s="12" t="s">
        <v>3081</v>
      </c>
      <c r="H295" s="12">
        <v>0</v>
      </c>
      <c r="I295" s="12" t="s">
        <v>3081</v>
      </c>
      <c r="J295" s="12" t="s">
        <v>3081</v>
      </c>
      <c r="K295" s="12" t="s">
        <v>3081</v>
      </c>
      <c r="L295" s="1">
        <v>0</v>
      </c>
      <c r="M295" s="6" t="str">
        <f t="shared" si="17"/>
        <v/>
      </c>
      <c r="N295" s="1">
        <v>1</v>
      </c>
      <c r="O295" s="6" t="str">
        <f t="shared" si="18"/>
        <v>LTI</v>
      </c>
      <c r="P295" s="6" t="str">
        <f t="shared" si="19"/>
        <v>LTI</v>
      </c>
      <c r="Q295" s="6" t="s">
        <v>707</v>
      </c>
      <c r="R295" s="5" t="str">
        <f>INDEX(SAMRASS!$B:$B,MATCH(Q295,SAMRASS!$A:$A,0))</f>
        <v>Hopper</v>
      </c>
      <c r="S295" s="1" t="s">
        <v>2486</v>
      </c>
      <c r="T295" s="1" t="s">
        <v>1393</v>
      </c>
    </row>
    <row r="296" spans="1:20" x14ac:dyDescent="0.25">
      <c r="A296" s="1">
        <v>288</v>
      </c>
      <c r="B296" s="1">
        <v>2010</v>
      </c>
      <c r="C296" s="6" t="str">
        <f t="shared" si="16"/>
        <v>2010.288</v>
      </c>
      <c r="D296" s="12">
        <v>0</v>
      </c>
      <c r="E296" s="12" t="s">
        <v>3081</v>
      </c>
      <c r="F296" s="12">
        <v>0</v>
      </c>
      <c r="G296" s="12" t="s">
        <v>3081</v>
      </c>
      <c r="H296" s="12">
        <v>0</v>
      </c>
      <c r="I296" s="12" t="s">
        <v>3081</v>
      </c>
      <c r="J296" s="12" t="s">
        <v>3081</v>
      </c>
      <c r="K296" s="12" t="s">
        <v>3081</v>
      </c>
      <c r="L296" s="1">
        <v>0</v>
      </c>
      <c r="M296" s="6" t="str">
        <f t="shared" si="17"/>
        <v/>
      </c>
      <c r="N296" s="1">
        <v>1</v>
      </c>
      <c r="O296" s="6" t="str">
        <f t="shared" si="18"/>
        <v>LTI</v>
      </c>
      <c r="P296" s="6" t="str">
        <f t="shared" si="19"/>
        <v>LTI</v>
      </c>
      <c r="Q296" s="6" t="s">
        <v>709</v>
      </c>
      <c r="R296" s="5" t="str">
        <f>INDEX(SAMRASS!$B:$B,MATCH(Q296,SAMRASS!$A:$A,0))</f>
        <v>Single drum winch</v>
      </c>
      <c r="S296" s="1" t="s">
        <v>292</v>
      </c>
      <c r="T296" s="1" t="s">
        <v>2321</v>
      </c>
    </row>
    <row r="297" spans="1:20" x14ac:dyDescent="0.25">
      <c r="A297" s="1">
        <v>289</v>
      </c>
      <c r="B297" s="1">
        <v>2010</v>
      </c>
      <c r="C297" s="6" t="str">
        <f t="shared" si="16"/>
        <v>2010.289</v>
      </c>
      <c r="D297" s="12">
        <v>0</v>
      </c>
      <c r="E297" s="12" t="s">
        <v>3081</v>
      </c>
      <c r="F297" s="12" t="s">
        <v>731</v>
      </c>
      <c r="G297" s="12" t="s">
        <v>3081</v>
      </c>
      <c r="H297" s="12">
        <v>0</v>
      </c>
      <c r="I297" s="12" t="s">
        <v>3081</v>
      </c>
      <c r="J297" s="12" t="s">
        <v>3081</v>
      </c>
      <c r="K297" s="12" t="s">
        <v>3081</v>
      </c>
      <c r="L297" s="1">
        <v>1</v>
      </c>
      <c r="M297" s="6" t="str">
        <f t="shared" si="17"/>
        <v>SFI</v>
      </c>
      <c r="N297" s="1">
        <v>0</v>
      </c>
      <c r="O297" s="6" t="str">
        <f t="shared" si="18"/>
        <v/>
      </c>
      <c r="P297" s="6" t="str">
        <f t="shared" si="19"/>
        <v>SFI</v>
      </c>
      <c r="Q297" s="6" t="s">
        <v>10</v>
      </c>
      <c r="R297" s="5" t="str">
        <f>INDEX(SAMRASS!$B:$B,MATCH(Q297,SAMRASS!$A:$A,0))</f>
        <v>Diesel Locomotive</v>
      </c>
      <c r="S297" s="1" t="s">
        <v>192</v>
      </c>
      <c r="T297" s="1" t="s">
        <v>1334</v>
      </c>
    </row>
    <row r="298" spans="1:20" x14ac:dyDescent="0.25">
      <c r="A298" s="1">
        <v>290</v>
      </c>
      <c r="B298" s="1">
        <v>2010</v>
      </c>
      <c r="C298" s="6" t="str">
        <f t="shared" si="16"/>
        <v>2010.290</v>
      </c>
      <c r="D298" s="12">
        <v>0</v>
      </c>
      <c r="E298" s="12" t="s">
        <v>3081</v>
      </c>
      <c r="F298" s="12" t="s">
        <v>731</v>
      </c>
      <c r="G298" s="12" t="s">
        <v>3081</v>
      </c>
      <c r="H298" s="12">
        <v>0</v>
      </c>
      <c r="I298" s="12" t="s">
        <v>3081</v>
      </c>
      <c r="J298" s="12" t="s">
        <v>3081</v>
      </c>
      <c r="K298" s="12" t="s">
        <v>3081</v>
      </c>
      <c r="L298" s="1">
        <v>0</v>
      </c>
      <c r="M298" s="6" t="str">
        <f t="shared" si="17"/>
        <v/>
      </c>
      <c r="N298" s="1">
        <v>1</v>
      </c>
      <c r="O298" s="6" t="str">
        <f t="shared" si="18"/>
        <v>LTI</v>
      </c>
      <c r="P298" s="6" t="str">
        <f t="shared" si="19"/>
        <v>LTI</v>
      </c>
      <c r="Q298" s="6" t="s">
        <v>10</v>
      </c>
      <c r="R298" s="5" t="str">
        <f>INDEX(SAMRASS!$B:$B,MATCH(Q298,SAMRASS!$A:$A,0))</f>
        <v>Diesel Locomotive</v>
      </c>
      <c r="S298" s="1" t="s">
        <v>192</v>
      </c>
      <c r="T298" s="1" t="s">
        <v>51</v>
      </c>
    </row>
    <row r="299" spans="1:20" x14ac:dyDescent="0.25">
      <c r="A299" s="1">
        <v>291</v>
      </c>
      <c r="B299" s="1">
        <v>2010</v>
      </c>
      <c r="C299" s="6" t="str">
        <f t="shared" si="16"/>
        <v>2010.291</v>
      </c>
      <c r="D299" s="12">
        <v>0</v>
      </c>
      <c r="E299" s="12" t="s">
        <v>3081</v>
      </c>
      <c r="F299" s="12">
        <v>0</v>
      </c>
      <c r="G299" s="12" t="s">
        <v>3081</v>
      </c>
      <c r="H299" s="12">
        <v>0</v>
      </c>
      <c r="I299" s="12" t="s">
        <v>3081</v>
      </c>
      <c r="J299" s="12" t="s">
        <v>3081</v>
      </c>
      <c r="K299" s="12" t="s">
        <v>3081</v>
      </c>
      <c r="L299" s="1">
        <v>0</v>
      </c>
      <c r="M299" s="6" t="str">
        <f t="shared" si="17"/>
        <v/>
      </c>
      <c r="N299" s="1">
        <v>1</v>
      </c>
      <c r="O299" s="6" t="str">
        <f t="shared" si="18"/>
        <v>LTI</v>
      </c>
      <c r="P299" s="6" t="str">
        <f t="shared" si="19"/>
        <v>LTI</v>
      </c>
      <c r="Q299" s="6" t="s">
        <v>848</v>
      </c>
      <c r="R299" s="5" t="str">
        <f>INDEX(SAMRASS!$B:$B,MATCH(Q299,SAMRASS!$A:$A,0))</f>
        <v>Face scraper</v>
      </c>
      <c r="S299" s="1" t="s">
        <v>2432</v>
      </c>
      <c r="T299" s="1" t="s">
        <v>283</v>
      </c>
    </row>
    <row r="300" spans="1:20" x14ac:dyDescent="0.25">
      <c r="A300" s="1">
        <v>292</v>
      </c>
      <c r="B300" s="1">
        <v>2010</v>
      </c>
      <c r="C300" s="6" t="str">
        <f t="shared" si="16"/>
        <v>2010.292</v>
      </c>
      <c r="D300" s="12">
        <v>0</v>
      </c>
      <c r="E300" s="12" t="s">
        <v>3081</v>
      </c>
      <c r="F300" s="12">
        <v>0</v>
      </c>
      <c r="G300" s="12" t="s">
        <v>3081</v>
      </c>
      <c r="H300" s="12">
        <v>0</v>
      </c>
      <c r="I300" s="12" t="s">
        <v>3081</v>
      </c>
      <c r="J300" s="12" t="s">
        <v>3081</v>
      </c>
      <c r="K300" s="12" t="s">
        <v>3081</v>
      </c>
      <c r="L300" s="1">
        <v>0</v>
      </c>
      <c r="M300" s="6" t="str">
        <f t="shared" si="17"/>
        <v/>
      </c>
      <c r="N300" s="1">
        <v>1</v>
      </c>
      <c r="O300" s="6" t="str">
        <f t="shared" si="18"/>
        <v>LTI</v>
      </c>
      <c r="P300" s="6" t="str">
        <f t="shared" si="19"/>
        <v>LTI</v>
      </c>
      <c r="Q300" s="6" t="s">
        <v>23</v>
      </c>
      <c r="R300" s="5" t="str">
        <f>INDEX(SAMRASS!$B:$B,MATCH(Q300,SAMRASS!$A:$A,0))</f>
        <v>Motor cycle</v>
      </c>
      <c r="S300" s="1" t="s">
        <v>220</v>
      </c>
      <c r="T300" s="1" t="s">
        <v>3056</v>
      </c>
    </row>
    <row r="301" spans="1:20" x14ac:dyDescent="0.25">
      <c r="A301" s="1">
        <v>293</v>
      </c>
      <c r="B301" s="1">
        <v>2010</v>
      </c>
      <c r="C301" s="6" t="str">
        <f t="shared" si="16"/>
        <v>2010.293</v>
      </c>
      <c r="D301" s="12">
        <v>0</v>
      </c>
      <c r="E301" s="12" t="s">
        <v>3081</v>
      </c>
      <c r="F301" s="12">
        <v>0</v>
      </c>
      <c r="G301" s="12" t="s">
        <v>3081</v>
      </c>
      <c r="H301" s="12">
        <v>0</v>
      </c>
      <c r="I301" s="12" t="s">
        <v>3081</v>
      </c>
      <c r="J301" s="12" t="s">
        <v>3081</v>
      </c>
      <c r="K301" s="12" t="s">
        <v>3081</v>
      </c>
      <c r="L301" s="1">
        <v>1</v>
      </c>
      <c r="M301" s="6" t="str">
        <f t="shared" si="17"/>
        <v>SFI</v>
      </c>
      <c r="N301" s="1">
        <v>0</v>
      </c>
      <c r="O301" s="6" t="str">
        <f t="shared" si="18"/>
        <v/>
      </c>
      <c r="P301" s="6" t="str">
        <f t="shared" si="19"/>
        <v>SFI</v>
      </c>
      <c r="Q301" s="6" t="s">
        <v>2766</v>
      </c>
      <c r="R301" s="5" t="str">
        <f>INDEX(SAMRASS!$B:$B,MATCH(Q301,SAMRASS!$A:$A,0))</f>
        <v>Gully scraper</v>
      </c>
      <c r="S301" s="1" t="s">
        <v>63</v>
      </c>
      <c r="T301" s="1" t="s">
        <v>2154</v>
      </c>
    </row>
    <row r="302" spans="1:20" x14ac:dyDescent="0.25">
      <c r="A302" s="1">
        <v>294</v>
      </c>
      <c r="B302" s="1">
        <v>2010</v>
      </c>
      <c r="C302" s="6" t="str">
        <f t="shared" si="16"/>
        <v>2010.294</v>
      </c>
      <c r="D302" s="12">
        <v>0</v>
      </c>
      <c r="E302" s="12" t="s">
        <v>3081</v>
      </c>
      <c r="F302" s="12">
        <v>0</v>
      </c>
      <c r="G302" s="12" t="s">
        <v>3081</v>
      </c>
      <c r="H302" s="12">
        <v>0</v>
      </c>
      <c r="I302" s="12" t="s">
        <v>3081</v>
      </c>
      <c r="J302" s="12" t="s">
        <v>3081</v>
      </c>
      <c r="K302" s="12" t="s">
        <v>3081</v>
      </c>
      <c r="L302" s="1">
        <v>0</v>
      </c>
      <c r="M302" s="6" t="str">
        <f t="shared" si="17"/>
        <v/>
      </c>
      <c r="N302" s="1">
        <v>1</v>
      </c>
      <c r="O302" s="6" t="str">
        <f t="shared" si="18"/>
        <v>LTI</v>
      </c>
      <c r="P302" s="6" t="str">
        <f t="shared" si="19"/>
        <v>LTI</v>
      </c>
      <c r="Q302" s="6" t="s">
        <v>707</v>
      </c>
      <c r="R302" s="5" t="str">
        <f>INDEX(SAMRASS!$B:$B,MATCH(Q302,SAMRASS!$A:$A,0))</f>
        <v>Hopper</v>
      </c>
      <c r="S302" s="1" t="s">
        <v>2486</v>
      </c>
      <c r="T302" s="1" t="s">
        <v>1382</v>
      </c>
    </row>
    <row r="303" spans="1:20" x14ac:dyDescent="0.25">
      <c r="A303" s="1">
        <v>295</v>
      </c>
      <c r="B303" s="1">
        <v>2010</v>
      </c>
      <c r="C303" s="6" t="str">
        <f t="shared" si="16"/>
        <v>2010.295</v>
      </c>
      <c r="D303" s="12">
        <v>0</v>
      </c>
      <c r="E303" s="12" t="s">
        <v>3081</v>
      </c>
      <c r="F303" s="12">
        <v>0</v>
      </c>
      <c r="G303" s="12" t="s">
        <v>3081</v>
      </c>
      <c r="H303" s="12">
        <v>0</v>
      </c>
      <c r="I303" s="12" t="s">
        <v>3081</v>
      </c>
      <c r="J303" s="12" t="s">
        <v>3081</v>
      </c>
      <c r="K303" s="12" t="s">
        <v>3081</v>
      </c>
      <c r="L303" s="1">
        <v>0</v>
      </c>
      <c r="M303" s="6" t="str">
        <f t="shared" si="17"/>
        <v/>
      </c>
      <c r="N303" s="1">
        <v>1</v>
      </c>
      <c r="O303" s="6" t="str">
        <f t="shared" si="18"/>
        <v>LTI</v>
      </c>
      <c r="P303" s="6" t="str">
        <f t="shared" si="19"/>
        <v>LTI</v>
      </c>
      <c r="Q303" s="6" t="s">
        <v>2918</v>
      </c>
      <c r="R303" s="5" t="str">
        <f>INDEX(SAMRASS!$B:$B,MATCH(Q303,SAMRASS!$A:$A,0))</f>
        <v>Other (specify)</v>
      </c>
      <c r="S303" s="1" t="s">
        <v>1500</v>
      </c>
      <c r="T303" s="1" t="s">
        <v>555</v>
      </c>
    </row>
    <row r="304" spans="1:20" x14ac:dyDescent="0.25">
      <c r="A304" s="1">
        <v>296</v>
      </c>
      <c r="B304" s="1">
        <v>2010</v>
      </c>
      <c r="C304" s="6" t="str">
        <f t="shared" si="16"/>
        <v>2010.296</v>
      </c>
      <c r="D304" s="12">
        <v>0</v>
      </c>
      <c r="E304" s="12" t="s">
        <v>3081</v>
      </c>
      <c r="F304" s="12">
        <v>0</v>
      </c>
      <c r="G304" s="12" t="s">
        <v>3081</v>
      </c>
      <c r="H304" s="12">
        <v>0</v>
      </c>
      <c r="I304" s="12" t="s">
        <v>3081</v>
      </c>
      <c r="J304" s="12" t="s">
        <v>3081</v>
      </c>
      <c r="K304" s="12" t="s">
        <v>3081</v>
      </c>
      <c r="L304" s="1">
        <v>0</v>
      </c>
      <c r="M304" s="6" t="str">
        <f t="shared" si="17"/>
        <v/>
      </c>
      <c r="N304" s="1">
        <v>1</v>
      </c>
      <c r="O304" s="6" t="str">
        <f t="shared" si="18"/>
        <v>LTI</v>
      </c>
      <c r="P304" s="6" t="str">
        <f t="shared" si="19"/>
        <v>LTI</v>
      </c>
      <c r="Q304" s="6" t="s">
        <v>2766</v>
      </c>
      <c r="R304" s="5" t="str">
        <f>INDEX(SAMRASS!$B:$B,MATCH(Q304,SAMRASS!$A:$A,0))</f>
        <v>Gully scraper</v>
      </c>
      <c r="S304" s="1" t="s">
        <v>63</v>
      </c>
      <c r="T304" s="1" t="s">
        <v>88</v>
      </c>
    </row>
    <row r="305" spans="1:20" x14ac:dyDescent="0.25">
      <c r="A305" s="1">
        <v>297</v>
      </c>
      <c r="B305" s="1">
        <v>2010</v>
      </c>
      <c r="C305" s="6" t="str">
        <f t="shared" si="16"/>
        <v>2010.297</v>
      </c>
      <c r="D305" s="12">
        <v>0</v>
      </c>
      <c r="E305" s="12" t="s">
        <v>3081</v>
      </c>
      <c r="F305" s="12">
        <v>0</v>
      </c>
      <c r="G305" s="12" t="s">
        <v>3081</v>
      </c>
      <c r="H305" s="12">
        <v>0</v>
      </c>
      <c r="I305" s="12" t="s">
        <v>3081</v>
      </c>
      <c r="J305" s="12" t="s">
        <v>3081</v>
      </c>
      <c r="K305" s="12" t="s">
        <v>3081</v>
      </c>
      <c r="L305" s="1">
        <v>0</v>
      </c>
      <c r="M305" s="6" t="str">
        <f t="shared" si="17"/>
        <v/>
      </c>
      <c r="N305" s="1">
        <v>1</v>
      </c>
      <c r="O305" s="6" t="str">
        <f t="shared" si="18"/>
        <v>LTI</v>
      </c>
      <c r="P305" s="6" t="str">
        <f t="shared" si="19"/>
        <v>LTI</v>
      </c>
      <c r="Q305" s="6" t="s">
        <v>727</v>
      </c>
      <c r="R305" s="5" t="str">
        <f>INDEX(SAMRASS!$B:$B,MATCH(Q305,SAMRASS!$A:$A,0))</f>
        <v>Battery</v>
      </c>
      <c r="S305" s="1" t="s">
        <v>939</v>
      </c>
      <c r="T305" s="1" t="s">
        <v>582</v>
      </c>
    </row>
    <row r="306" spans="1:20" x14ac:dyDescent="0.25">
      <c r="A306" s="1">
        <v>298</v>
      </c>
      <c r="B306" s="1">
        <v>2010</v>
      </c>
      <c r="C306" s="6" t="str">
        <f t="shared" si="16"/>
        <v>2010.298</v>
      </c>
      <c r="D306" s="12">
        <v>0</v>
      </c>
      <c r="E306" s="12" t="s">
        <v>3081</v>
      </c>
      <c r="F306" s="12">
        <v>0</v>
      </c>
      <c r="G306" s="12" t="s">
        <v>3081</v>
      </c>
      <c r="H306" s="12">
        <v>0</v>
      </c>
      <c r="I306" s="12" t="s">
        <v>3081</v>
      </c>
      <c r="J306" s="12" t="s">
        <v>3081</v>
      </c>
      <c r="K306" s="12" t="s">
        <v>3081</v>
      </c>
      <c r="L306" s="1">
        <v>0</v>
      </c>
      <c r="M306" s="6" t="str">
        <f t="shared" si="17"/>
        <v/>
      </c>
      <c r="N306" s="1">
        <v>1</v>
      </c>
      <c r="O306" s="6" t="str">
        <f t="shared" si="18"/>
        <v>LTI</v>
      </c>
      <c r="P306" s="6" t="str">
        <f t="shared" si="19"/>
        <v>LTI</v>
      </c>
      <c r="Q306" s="6" t="s">
        <v>2766</v>
      </c>
      <c r="R306" s="5" t="str">
        <f>INDEX(SAMRASS!$B:$B,MATCH(Q306,SAMRASS!$A:$A,0))</f>
        <v>Gully scraper</v>
      </c>
      <c r="S306" s="1" t="s">
        <v>63</v>
      </c>
      <c r="T306" s="1" t="s">
        <v>2006</v>
      </c>
    </row>
    <row r="307" spans="1:20" x14ac:dyDescent="0.25">
      <c r="A307" s="1">
        <v>299</v>
      </c>
      <c r="B307" s="1">
        <v>2010</v>
      </c>
      <c r="C307" s="6" t="str">
        <f t="shared" si="16"/>
        <v>2010.299</v>
      </c>
      <c r="D307" s="12">
        <v>0</v>
      </c>
      <c r="E307" s="12" t="s">
        <v>3081</v>
      </c>
      <c r="F307" s="12">
        <v>0</v>
      </c>
      <c r="G307" s="12" t="s">
        <v>3081</v>
      </c>
      <c r="H307" s="12">
        <v>0</v>
      </c>
      <c r="I307" s="12" t="s">
        <v>3081</v>
      </c>
      <c r="J307" s="12" t="s">
        <v>3081</v>
      </c>
      <c r="K307" s="12" t="s">
        <v>3081</v>
      </c>
      <c r="L307" s="1">
        <v>0</v>
      </c>
      <c r="M307" s="6" t="str">
        <f t="shared" si="17"/>
        <v/>
      </c>
      <c r="N307" s="1">
        <v>1</v>
      </c>
      <c r="O307" s="6" t="str">
        <f t="shared" si="18"/>
        <v>LTI</v>
      </c>
      <c r="P307" s="6" t="str">
        <f t="shared" si="19"/>
        <v>LTI</v>
      </c>
      <c r="Q307" s="6" t="s">
        <v>2766</v>
      </c>
      <c r="R307" s="5" t="str">
        <f>INDEX(SAMRASS!$B:$B,MATCH(Q307,SAMRASS!$A:$A,0))</f>
        <v>Gully scraper</v>
      </c>
      <c r="S307" s="1" t="s">
        <v>63</v>
      </c>
      <c r="T307" s="1" t="s">
        <v>1953</v>
      </c>
    </row>
    <row r="308" spans="1:20" x14ac:dyDescent="0.25">
      <c r="A308" s="1">
        <v>300</v>
      </c>
      <c r="B308" s="1">
        <v>2010</v>
      </c>
      <c r="C308" s="6" t="str">
        <f t="shared" si="16"/>
        <v>2010.300</v>
      </c>
      <c r="D308" s="12">
        <v>0</v>
      </c>
      <c r="E308" s="12" t="s">
        <v>3081</v>
      </c>
      <c r="F308" s="12">
        <v>0</v>
      </c>
      <c r="G308" s="12" t="s">
        <v>3081</v>
      </c>
      <c r="H308" s="12">
        <v>0</v>
      </c>
      <c r="I308" s="12" t="s">
        <v>3081</v>
      </c>
      <c r="J308" s="12" t="s">
        <v>3081</v>
      </c>
      <c r="K308" s="12" t="s">
        <v>3081</v>
      </c>
      <c r="L308" s="1">
        <v>1</v>
      </c>
      <c r="M308" s="6" t="str">
        <f t="shared" si="17"/>
        <v>SFI</v>
      </c>
      <c r="N308" s="1">
        <v>0</v>
      </c>
      <c r="O308" s="6" t="str">
        <f t="shared" si="18"/>
        <v/>
      </c>
      <c r="P308" s="6" t="str">
        <f t="shared" si="19"/>
        <v>SFI</v>
      </c>
      <c r="Q308" s="6" t="s">
        <v>707</v>
      </c>
      <c r="R308" s="5" t="str">
        <f>INDEX(SAMRASS!$B:$B,MATCH(Q308,SAMRASS!$A:$A,0))</f>
        <v>Hopper</v>
      </c>
      <c r="S308" s="1" t="s">
        <v>2486</v>
      </c>
      <c r="T308" s="1" t="s">
        <v>373</v>
      </c>
    </row>
    <row r="309" spans="1:20" x14ac:dyDescent="0.25">
      <c r="A309" s="1">
        <v>301</v>
      </c>
      <c r="B309" s="1">
        <v>2010</v>
      </c>
      <c r="C309" s="6" t="str">
        <f t="shared" si="16"/>
        <v>2010.301</v>
      </c>
      <c r="D309" s="12">
        <v>0</v>
      </c>
      <c r="E309" s="12" t="s">
        <v>3081</v>
      </c>
      <c r="F309" s="12">
        <v>0</v>
      </c>
      <c r="G309" s="12" t="s">
        <v>3081</v>
      </c>
      <c r="H309" s="12">
        <v>0</v>
      </c>
      <c r="I309" s="12" t="s">
        <v>3081</v>
      </c>
      <c r="J309" s="12" t="s">
        <v>3081</v>
      </c>
      <c r="K309" s="12" t="s">
        <v>3081</v>
      </c>
      <c r="L309" s="1">
        <v>0</v>
      </c>
      <c r="M309" s="6" t="str">
        <f t="shared" si="17"/>
        <v/>
      </c>
      <c r="N309" s="1">
        <v>1</v>
      </c>
      <c r="O309" s="6" t="str">
        <f t="shared" si="18"/>
        <v>LTI</v>
      </c>
      <c r="P309" s="6" t="str">
        <f t="shared" si="19"/>
        <v>LTI</v>
      </c>
      <c r="Q309" s="6" t="s">
        <v>2382</v>
      </c>
      <c r="R309" s="5" t="str">
        <f>INDEX(SAMRASS!$B:$B,MATCH(Q309,SAMRASS!$A:$A,0))</f>
        <v>Jib or boom on a truck</v>
      </c>
      <c r="S309" s="1" t="s">
        <v>1271</v>
      </c>
      <c r="T309" s="1" t="s">
        <v>372</v>
      </c>
    </row>
    <row r="310" spans="1:20" x14ac:dyDescent="0.25">
      <c r="A310" s="1">
        <v>302</v>
      </c>
      <c r="B310" s="1">
        <v>2010</v>
      </c>
      <c r="C310" s="6" t="str">
        <f t="shared" si="16"/>
        <v>2010.302</v>
      </c>
      <c r="D310" s="12">
        <v>0</v>
      </c>
      <c r="E310" s="12" t="s">
        <v>3081</v>
      </c>
      <c r="F310" s="12">
        <v>0</v>
      </c>
      <c r="G310" s="12" t="s">
        <v>3081</v>
      </c>
      <c r="H310" s="12">
        <v>0</v>
      </c>
      <c r="I310" s="12" t="s">
        <v>3081</v>
      </c>
      <c r="J310" s="12" t="s">
        <v>3081</v>
      </c>
      <c r="K310" s="12" t="s">
        <v>3081</v>
      </c>
      <c r="L310" s="1">
        <v>0</v>
      </c>
      <c r="M310" s="6" t="str">
        <f t="shared" si="17"/>
        <v/>
      </c>
      <c r="N310" s="1">
        <v>1</v>
      </c>
      <c r="O310" s="6" t="str">
        <f t="shared" si="18"/>
        <v>LTI</v>
      </c>
      <c r="P310" s="6" t="str">
        <f t="shared" si="19"/>
        <v>LTI</v>
      </c>
      <c r="Q310" s="6" t="s">
        <v>2918</v>
      </c>
      <c r="R310" s="5" t="str">
        <f>INDEX(SAMRASS!$B:$B,MATCH(Q310,SAMRASS!$A:$A,0))</f>
        <v>Other (specify)</v>
      </c>
      <c r="S310" s="1" t="s">
        <v>1500</v>
      </c>
      <c r="T310" s="1" t="s">
        <v>1269</v>
      </c>
    </row>
    <row r="311" spans="1:20" x14ac:dyDescent="0.25">
      <c r="A311" s="1">
        <v>303</v>
      </c>
      <c r="B311" s="1">
        <v>2010</v>
      </c>
      <c r="C311" s="6" t="str">
        <f t="shared" si="16"/>
        <v>2010.303</v>
      </c>
      <c r="D311" s="12">
        <v>0</v>
      </c>
      <c r="E311" s="12" t="s">
        <v>3081</v>
      </c>
      <c r="F311" s="12">
        <v>0</v>
      </c>
      <c r="G311" s="12" t="s">
        <v>3081</v>
      </c>
      <c r="H311" s="12">
        <v>0</v>
      </c>
      <c r="I311" s="12" t="s">
        <v>3081</v>
      </c>
      <c r="J311" s="12" t="s">
        <v>3081</v>
      </c>
      <c r="K311" s="12" t="s">
        <v>3081</v>
      </c>
      <c r="L311" s="1">
        <v>1</v>
      </c>
      <c r="M311" s="6" t="str">
        <f t="shared" si="17"/>
        <v>SFI</v>
      </c>
      <c r="N311" s="1">
        <v>0</v>
      </c>
      <c r="O311" s="6" t="str">
        <f t="shared" si="18"/>
        <v/>
      </c>
      <c r="P311" s="6" t="str">
        <f t="shared" si="19"/>
        <v>SFI</v>
      </c>
      <c r="Q311" s="6" t="s">
        <v>1937</v>
      </c>
      <c r="R311" s="5" t="str">
        <f>INDEX(SAMRASS!$B:$B,MATCH(Q311,SAMRASS!$A:$A,0))</f>
        <v>Diesel-electric</v>
      </c>
      <c r="S311" s="1" t="s">
        <v>915</v>
      </c>
      <c r="T311" s="1" t="s">
        <v>1272</v>
      </c>
    </row>
    <row r="312" spans="1:20" x14ac:dyDescent="0.25">
      <c r="A312" s="1">
        <v>304</v>
      </c>
      <c r="B312" s="1">
        <v>2010</v>
      </c>
      <c r="C312" s="6" t="str">
        <f t="shared" si="16"/>
        <v>2010.304</v>
      </c>
      <c r="D312" s="12">
        <v>0</v>
      </c>
      <c r="E312" s="12" t="s">
        <v>3081</v>
      </c>
      <c r="F312" s="12">
        <v>0</v>
      </c>
      <c r="G312" s="12" t="s">
        <v>3081</v>
      </c>
      <c r="H312" s="12">
        <v>0</v>
      </c>
      <c r="I312" s="12" t="s">
        <v>3081</v>
      </c>
      <c r="J312" s="12" t="s">
        <v>3081</v>
      </c>
      <c r="K312" s="12" t="s">
        <v>3081</v>
      </c>
      <c r="L312" s="1">
        <v>1</v>
      </c>
      <c r="M312" s="6" t="str">
        <f t="shared" si="17"/>
        <v>SFI</v>
      </c>
      <c r="N312" s="1">
        <v>0</v>
      </c>
      <c r="O312" s="6" t="str">
        <f t="shared" si="18"/>
        <v/>
      </c>
      <c r="P312" s="6" t="str">
        <f t="shared" si="19"/>
        <v>SFI</v>
      </c>
      <c r="Q312" s="6" t="s">
        <v>727</v>
      </c>
      <c r="R312" s="5" t="str">
        <f>INDEX(SAMRASS!$B:$B,MATCH(Q312,SAMRASS!$A:$A,0))</f>
        <v>Battery</v>
      </c>
      <c r="S312" s="1" t="s">
        <v>939</v>
      </c>
      <c r="T312" s="1" t="s">
        <v>1270</v>
      </c>
    </row>
    <row r="313" spans="1:20" x14ac:dyDescent="0.25">
      <c r="A313" s="1">
        <v>305</v>
      </c>
      <c r="B313" s="1">
        <v>2010</v>
      </c>
      <c r="C313" s="6" t="str">
        <f t="shared" si="16"/>
        <v>2010.305</v>
      </c>
      <c r="D313" s="12">
        <v>0</v>
      </c>
      <c r="E313" s="12" t="s">
        <v>3081</v>
      </c>
      <c r="F313" s="12">
        <v>0</v>
      </c>
      <c r="G313" s="12" t="s">
        <v>3081</v>
      </c>
      <c r="H313" s="12">
        <v>0</v>
      </c>
      <c r="I313" s="12" t="s">
        <v>3081</v>
      </c>
      <c r="J313" s="12" t="s">
        <v>3081</v>
      </c>
      <c r="K313" s="12" t="s">
        <v>3081</v>
      </c>
      <c r="L313" s="1">
        <v>0</v>
      </c>
      <c r="M313" s="6" t="str">
        <f t="shared" si="17"/>
        <v/>
      </c>
      <c r="N313" s="1">
        <v>1</v>
      </c>
      <c r="O313" s="6" t="str">
        <f t="shared" si="18"/>
        <v>LTI</v>
      </c>
      <c r="P313" s="6" t="str">
        <f t="shared" si="19"/>
        <v>LTI</v>
      </c>
      <c r="Q313" s="6" t="s">
        <v>2921</v>
      </c>
      <c r="R313" s="5" t="str">
        <f>INDEX(SAMRASS!$B:$B,MATCH(Q313,SAMRASS!$A:$A,0))</f>
        <v>Bicycle</v>
      </c>
      <c r="S313" s="1" t="s">
        <v>2106</v>
      </c>
      <c r="T313" s="1" t="s">
        <v>913</v>
      </c>
    </row>
    <row r="314" spans="1:20" x14ac:dyDescent="0.25">
      <c r="A314" s="1">
        <v>306</v>
      </c>
      <c r="B314" s="1">
        <v>2010</v>
      </c>
      <c r="C314" s="6" t="str">
        <f t="shared" si="16"/>
        <v>2010.306</v>
      </c>
      <c r="D314" s="12">
        <v>0</v>
      </c>
      <c r="E314" s="12" t="s">
        <v>3081</v>
      </c>
      <c r="F314" s="12">
        <v>0</v>
      </c>
      <c r="G314" s="12" t="s">
        <v>3081</v>
      </c>
      <c r="H314" s="12">
        <v>0</v>
      </c>
      <c r="I314" s="12" t="s">
        <v>3081</v>
      </c>
      <c r="J314" s="12" t="s">
        <v>3081</v>
      </c>
      <c r="K314" s="12" t="s">
        <v>3081</v>
      </c>
      <c r="L314" s="1">
        <v>0</v>
      </c>
      <c r="M314" s="6" t="str">
        <f t="shared" si="17"/>
        <v/>
      </c>
      <c r="N314" s="1">
        <v>1</v>
      </c>
      <c r="O314" s="6" t="str">
        <f t="shared" si="18"/>
        <v>LTI</v>
      </c>
      <c r="P314" s="6" t="str">
        <f t="shared" si="19"/>
        <v>LTI</v>
      </c>
      <c r="Q314" s="6" t="s">
        <v>848</v>
      </c>
      <c r="R314" s="5" t="str">
        <f>INDEX(SAMRASS!$B:$B,MATCH(Q314,SAMRASS!$A:$A,0))</f>
        <v>Face scraper</v>
      </c>
      <c r="S314" s="1" t="s">
        <v>2432</v>
      </c>
      <c r="T314" s="1" t="s">
        <v>916</v>
      </c>
    </row>
    <row r="315" spans="1:20" x14ac:dyDescent="0.25">
      <c r="A315" s="1">
        <v>307</v>
      </c>
      <c r="B315" s="1">
        <v>2010</v>
      </c>
      <c r="C315" s="6" t="str">
        <f t="shared" si="16"/>
        <v>2010.307</v>
      </c>
      <c r="D315" s="12">
        <v>0</v>
      </c>
      <c r="E315" s="12" t="s">
        <v>3081</v>
      </c>
      <c r="F315" s="12">
        <v>0</v>
      </c>
      <c r="G315" s="12" t="s">
        <v>3081</v>
      </c>
      <c r="H315" s="12">
        <v>0</v>
      </c>
      <c r="I315" s="12" t="s">
        <v>3081</v>
      </c>
      <c r="J315" s="12" t="s">
        <v>3081</v>
      </c>
      <c r="K315" s="12" t="s">
        <v>3081</v>
      </c>
      <c r="L315" s="1">
        <v>0</v>
      </c>
      <c r="M315" s="6" t="str">
        <f t="shared" si="17"/>
        <v/>
      </c>
      <c r="N315" s="1">
        <v>1</v>
      </c>
      <c r="O315" s="6" t="str">
        <f t="shared" si="18"/>
        <v>LTI</v>
      </c>
      <c r="P315" s="6" t="str">
        <f t="shared" si="19"/>
        <v>LTI</v>
      </c>
      <c r="Q315" s="6" t="s">
        <v>2766</v>
      </c>
      <c r="R315" s="5" t="str">
        <f>INDEX(SAMRASS!$B:$B,MATCH(Q315,SAMRASS!$A:$A,0))</f>
        <v>Gully scraper</v>
      </c>
      <c r="S315" s="1" t="s">
        <v>63</v>
      </c>
      <c r="T315" s="1" t="s">
        <v>914</v>
      </c>
    </row>
    <row r="316" spans="1:20" x14ac:dyDescent="0.25">
      <c r="A316" s="1">
        <v>308</v>
      </c>
      <c r="B316" s="1">
        <v>2010</v>
      </c>
      <c r="C316" s="6" t="str">
        <f t="shared" si="16"/>
        <v>2010.308</v>
      </c>
      <c r="D316" s="12">
        <v>0</v>
      </c>
      <c r="E316" s="12" t="s">
        <v>3081</v>
      </c>
      <c r="F316" s="12">
        <v>0</v>
      </c>
      <c r="G316" s="12" t="s">
        <v>3081</v>
      </c>
      <c r="H316" s="12">
        <v>0</v>
      </c>
      <c r="I316" s="12" t="s">
        <v>3081</v>
      </c>
      <c r="J316" s="12" t="s">
        <v>3081</v>
      </c>
      <c r="K316" s="12" t="s">
        <v>3081</v>
      </c>
      <c r="L316" s="1">
        <v>0</v>
      </c>
      <c r="M316" s="6" t="str">
        <f t="shared" si="17"/>
        <v/>
      </c>
      <c r="N316" s="1">
        <v>1</v>
      </c>
      <c r="O316" s="6" t="str">
        <f t="shared" si="18"/>
        <v>LTI</v>
      </c>
      <c r="P316" s="6" t="str">
        <f t="shared" si="19"/>
        <v>LTI</v>
      </c>
      <c r="Q316" s="6" t="s">
        <v>707</v>
      </c>
      <c r="R316" s="5" t="str">
        <f>INDEX(SAMRASS!$B:$B,MATCH(Q316,SAMRASS!$A:$A,0))</f>
        <v>Hopper</v>
      </c>
      <c r="S316" s="1" t="s">
        <v>2486</v>
      </c>
      <c r="T316" s="1" t="s">
        <v>2107</v>
      </c>
    </row>
    <row r="317" spans="1:20" x14ac:dyDescent="0.25">
      <c r="A317" s="1">
        <v>309</v>
      </c>
      <c r="B317" s="1">
        <v>2010</v>
      </c>
      <c r="C317" s="6" t="str">
        <f t="shared" si="16"/>
        <v>2010.309</v>
      </c>
      <c r="D317" s="12">
        <v>0</v>
      </c>
      <c r="E317" s="12" t="s">
        <v>3081</v>
      </c>
      <c r="F317" s="12">
        <v>0</v>
      </c>
      <c r="G317" s="12" t="s">
        <v>3081</v>
      </c>
      <c r="H317" s="12">
        <v>0</v>
      </c>
      <c r="I317" s="12" t="s">
        <v>3081</v>
      </c>
      <c r="J317" s="12" t="s">
        <v>3081</v>
      </c>
      <c r="K317" s="12" t="s">
        <v>3081</v>
      </c>
      <c r="L317" s="1">
        <v>0</v>
      </c>
      <c r="M317" s="6" t="str">
        <f t="shared" si="17"/>
        <v/>
      </c>
      <c r="N317" s="1">
        <v>1</v>
      </c>
      <c r="O317" s="6" t="str">
        <f t="shared" si="18"/>
        <v>LTI</v>
      </c>
      <c r="P317" s="6" t="str">
        <f t="shared" si="19"/>
        <v>LTI</v>
      </c>
      <c r="Q317" s="6" t="s">
        <v>848</v>
      </c>
      <c r="R317" s="5" t="str">
        <f>INDEX(SAMRASS!$B:$B,MATCH(Q317,SAMRASS!$A:$A,0))</f>
        <v>Face scraper</v>
      </c>
      <c r="S317" s="1" t="s">
        <v>2432</v>
      </c>
      <c r="T317" s="1" t="s">
        <v>2108</v>
      </c>
    </row>
    <row r="318" spans="1:20" x14ac:dyDescent="0.25">
      <c r="A318" s="1">
        <v>310</v>
      </c>
      <c r="B318" s="1">
        <v>2010</v>
      </c>
      <c r="C318" s="6" t="str">
        <f t="shared" si="16"/>
        <v>2010.310</v>
      </c>
      <c r="D318" s="12">
        <v>0</v>
      </c>
      <c r="E318" s="12" t="s">
        <v>3081</v>
      </c>
      <c r="F318" s="12">
        <v>0</v>
      </c>
      <c r="G318" s="12" t="s">
        <v>3081</v>
      </c>
      <c r="H318" s="12">
        <v>0</v>
      </c>
      <c r="I318" s="12" t="s">
        <v>3081</v>
      </c>
      <c r="J318" s="12" t="s">
        <v>3081</v>
      </c>
      <c r="K318" s="12" t="s">
        <v>3081</v>
      </c>
      <c r="L318" s="1">
        <v>0</v>
      </c>
      <c r="M318" s="6" t="str">
        <f t="shared" si="17"/>
        <v/>
      </c>
      <c r="N318" s="1">
        <v>1</v>
      </c>
      <c r="O318" s="6" t="str">
        <f t="shared" si="18"/>
        <v>LTI</v>
      </c>
      <c r="P318" s="6" t="str">
        <f t="shared" si="19"/>
        <v>LTI</v>
      </c>
      <c r="Q318" s="6" t="s">
        <v>2919</v>
      </c>
      <c r="R318" s="5" t="str">
        <f>INDEX(SAMRASS!$B:$B,MATCH(Q318,SAMRASS!$A:$A,0))</f>
        <v>Rerailing</v>
      </c>
      <c r="S318" s="1" t="s">
        <v>2433</v>
      </c>
      <c r="T318" s="1" t="s">
        <v>2105</v>
      </c>
    </row>
    <row r="319" spans="1:20" x14ac:dyDescent="0.25">
      <c r="A319" s="1">
        <v>311</v>
      </c>
      <c r="B319" s="1">
        <v>2010</v>
      </c>
      <c r="C319" s="6" t="str">
        <f t="shared" si="16"/>
        <v>2010.311</v>
      </c>
      <c r="D319" s="12">
        <v>0</v>
      </c>
      <c r="E319" s="12" t="s">
        <v>3081</v>
      </c>
      <c r="F319" s="12">
        <v>0</v>
      </c>
      <c r="G319" s="12" t="s">
        <v>3081</v>
      </c>
      <c r="H319" s="12">
        <v>0</v>
      </c>
      <c r="I319" s="12" t="s">
        <v>3081</v>
      </c>
      <c r="J319" s="12" t="s">
        <v>3081</v>
      </c>
      <c r="K319" s="12" t="s">
        <v>3081</v>
      </c>
      <c r="L319" s="1">
        <v>0</v>
      </c>
      <c r="M319" s="6" t="str">
        <f t="shared" si="17"/>
        <v/>
      </c>
      <c r="N319" s="1">
        <v>1</v>
      </c>
      <c r="O319" s="6" t="str">
        <f t="shared" si="18"/>
        <v>LTI</v>
      </c>
      <c r="P319" s="6" t="str">
        <f t="shared" si="19"/>
        <v>LTI</v>
      </c>
      <c r="Q319" s="6" t="s">
        <v>707</v>
      </c>
      <c r="R319" s="5" t="str">
        <f>INDEX(SAMRASS!$B:$B,MATCH(Q319,SAMRASS!$A:$A,0))</f>
        <v>Hopper</v>
      </c>
      <c r="S319" s="1" t="s">
        <v>2486</v>
      </c>
      <c r="T319" s="1" t="s">
        <v>1916</v>
      </c>
    </row>
    <row r="320" spans="1:20" x14ac:dyDescent="0.25">
      <c r="A320" s="1">
        <v>312</v>
      </c>
      <c r="B320" s="1">
        <v>2010</v>
      </c>
      <c r="C320" s="6" t="str">
        <f t="shared" si="16"/>
        <v>2010.312</v>
      </c>
      <c r="D320" s="12">
        <v>0</v>
      </c>
      <c r="E320" s="12" t="s">
        <v>3081</v>
      </c>
      <c r="F320" s="12">
        <v>0</v>
      </c>
      <c r="G320" s="12" t="s">
        <v>3081</v>
      </c>
      <c r="H320" s="12">
        <v>0</v>
      </c>
      <c r="I320" s="12" t="s">
        <v>3081</v>
      </c>
      <c r="J320" s="12" t="s">
        <v>3081</v>
      </c>
      <c r="K320" s="12" t="s">
        <v>3081</v>
      </c>
      <c r="L320" s="1">
        <v>0</v>
      </c>
      <c r="M320" s="6" t="str">
        <f t="shared" si="17"/>
        <v/>
      </c>
      <c r="N320" s="1">
        <v>1</v>
      </c>
      <c r="O320" s="6" t="str">
        <f t="shared" si="18"/>
        <v>LTI</v>
      </c>
      <c r="P320" s="6" t="str">
        <f t="shared" si="19"/>
        <v>LTI</v>
      </c>
      <c r="Q320" s="6" t="s">
        <v>727</v>
      </c>
      <c r="R320" s="5" t="str">
        <f>INDEX(SAMRASS!$B:$B,MATCH(Q320,SAMRASS!$A:$A,0))</f>
        <v>Battery</v>
      </c>
      <c r="S320" s="1" t="s">
        <v>939</v>
      </c>
      <c r="T320" s="1" t="s">
        <v>1917</v>
      </c>
    </row>
    <row r="321" spans="1:20" x14ac:dyDescent="0.25">
      <c r="A321" s="1">
        <v>313</v>
      </c>
      <c r="B321" s="1">
        <v>2010</v>
      </c>
      <c r="C321" s="6" t="str">
        <f t="shared" si="16"/>
        <v>2010.313</v>
      </c>
      <c r="D321" s="12">
        <v>0</v>
      </c>
      <c r="E321" s="12" t="s">
        <v>3081</v>
      </c>
      <c r="F321" s="12">
        <v>0</v>
      </c>
      <c r="G321" s="12" t="s">
        <v>3081</v>
      </c>
      <c r="H321" s="12">
        <v>0</v>
      </c>
      <c r="I321" s="12" t="s">
        <v>3081</v>
      </c>
      <c r="J321" s="12" t="s">
        <v>3081</v>
      </c>
      <c r="K321" s="12" t="s">
        <v>3081</v>
      </c>
      <c r="L321" s="1">
        <v>0</v>
      </c>
      <c r="M321" s="6" t="str">
        <f t="shared" si="17"/>
        <v/>
      </c>
      <c r="N321" s="1">
        <v>1</v>
      </c>
      <c r="O321" s="6" t="str">
        <f t="shared" si="18"/>
        <v>LTI</v>
      </c>
      <c r="P321" s="6" t="str">
        <f t="shared" si="19"/>
        <v>LTI</v>
      </c>
      <c r="Q321" s="6" t="s">
        <v>2918</v>
      </c>
      <c r="R321" s="5" t="str">
        <f>INDEX(SAMRASS!$B:$B,MATCH(Q321,SAMRASS!$A:$A,0))</f>
        <v>Other (specify)</v>
      </c>
      <c r="S321" s="1" t="s">
        <v>1500</v>
      </c>
      <c r="T321" s="1" t="s">
        <v>1918</v>
      </c>
    </row>
    <row r="322" spans="1:20" x14ac:dyDescent="0.25">
      <c r="A322" s="1">
        <v>314</v>
      </c>
      <c r="B322" s="1">
        <v>2010</v>
      </c>
      <c r="C322" s="6" t="str">
        <f t="shared" si="16"/>
        <v>2010.314</v>
      </c>
      <c r="D322" s="12">
        <v>0</v>
      </c>
      <c r="E322" s="12" t="s">
        <v>3081</v>
      </c>
      <c r="F322" s="12">
        <v>0</v>
      </c>
      <c r="G322" s="12" t="s">
        <v>3081</v>
      </c>
      <c r="H322" s="12">
        <v>0</v>
      </c>
      <c r="I322" s="12" t="s">
        <v>3081</v>
      </c>
      <c r="J322" s="12" t="s">
        <v>3081</v>
      </c>
      <c r="K322" s="12" t="s">
        <v>3081</v>
      </c>
      <c r="L322" s="1">
        <v>0</v>
      </c>
      <c r="M322" s="6" t="str">
        <f t="shared" si="17"/>
        <v/>
      </c>
      <c r="N322" s="1">
        <v>1</v>
      </c>
      <c r="O322" s="6" t="str">
        <f t="shared" si="18"/>
        <v>LTI</v>
      </c>
      <c r="P322" s="6" t="str">
        <f t="shared" si="19"/>
        <v>LTI</v>
      </c>
      <c r="Q322" s="6" t="s">
        <v>848</v>
      </c>
      <c r="R322" s="5" t="str">
        <f>INDEX(SAMRASS!$B:$B,MATCH(Q322,SAMRASS!$A:$A,0))</f>
        <v>Face scraper</v>
      </c>
      <c r="S322" s="1" t="s">
        <v>2432</v>
      </c>
      <c r="T322" s="1" t="s">
        <v>2034</v>
      </c>
    </row>
    <row r="323" spans="1:20" x14ac:dyDescent="0.25">
      <c r="A323" s="1">
        <v>315</v>
      </c>
      <c r="B323" s="1">
        <v>2010</v>
      </c>
      <c r="C323" s="6" t="str">
        <f t="shared" si="16"/>
        <v>2010.315</v>
      </c>
      <c r="D323" s="12">
        <v>0</v>
      </c>
      <c r="E323" s="12" t="s">
        <v>3081</v>
      </c>
      <c r="F323" s="12">
        <v>0</v>
      </c>
      <c r="G323" s="12" t="s">
        <v>3081</v>
      </c>
      <c r="H323" s="12">
        <v>0</v>
      </c>
      <c r="I323" s="12" t="s">
        <v>3081</v>
      </c>
      <c r="J323" s="12" t="s">
        <v>3081</v>
      </c>
      <c r="K323" s="12" t="s">
        <v>3081</v>
      </c>
      <c r="L323" s="1">
        <v>0</v>
      </c>
      <c r="M323" s="6" t="str">
        <f t="shared" si="17"/>
        <v/>
      </c>
      <c r="N323" s="1">
        <v>1</v>
      </c>
      <c r="O323" s="6" t="str">
        <f t="shared" si="18"/>
        <v>LTI</v>
      </c>
      <c r="P323" s="6" t="str">
        <f t="shared" si="19"/>
        <v>LTI</v>
      </c>
      <c r="Q323" s="6" t="s">
        <v>2766</v>
      </c>
      <c r="R323" s="5" t="str">
        <f>INDEX(SAMRASS!$B:$B,MATCH(Q323,SAMRASS!$A:$A,0))</f>
        <v>Gully scraper</v>
      </c>
      <c r="S323" s="1" t="s">
        <v>63</v>
      </c>
      <c r="T323" s="1" t="s">
        <v>2090</v>
      </c>
    </row>
    <row r="324" spans="1:20" x14ac:dyDescent="0.25">
      <c r="A324" s="1">
        <v>316</v>
      </c>
      <c r="B324" s="1">
        <v>2010</v>
      </c>
      <c r="C324" s="6" t="str">
        <f t="shared" si="16"/>
        <v>2010.316</v>
      </c>
      <c r="D324" s="12">
        <v>0</v>
      </c>
      <c r="E324" s="12" t="s">
        <v>3081</v>
      </c>
      <c r="F324" s="12">
        <v>0</v>
      </c>
      <c r="G324" s="12" t="s">
        <v>3081</v>
      </c>
      <c r="H324" s="12">
        <v>0</v>
      </c>
      <c r="I324" s="12" t="s">
        <v>3081</v>
      </c>
      <c r="J324" s="12" t="s">
        <v>3081</v>
      </c>
      <c r="K324" s="12" t="s">
        <v>3081</v>
      </c>
      <c r="L324" s="1">
        <v>0</v>
      </c>
      <c r="M324" s="6" t="str">
        <f t="shared" si="17"/>
        <v/>
      </c>
      <c r="N324" s="1">
        <v>1</v>
      </c>
      <c r="O324" s="6" t="str">
        <f t="shared" si="18"/>
        <v>LTI</v>
      </c>
      <c r="P324" s="6" t="str">
        <f t="shared" si="19"/>
        <v>LTI</v>
      </c>
      <c r="Q324" s="6" t="s">
        <v>1758</v>
      </c>
      <c r="R324" s="5" t="str">
        <f>INDEX(SAMRASS!$B:$B,MATCH(Q324,SAMRASS!$A:$A,0))</f>
        <v>Mono-rope installation</v>
      </c>
      <c r="S324" s="1" t="s">
        <v>1423</v>
      </c>
      <c r="T324" s="1" t="s">
        <v>1228</v>
      </c>
    </row>
    <row r="325" spans="1:20" x14ac:dyDescent="0.25">
      <c r="A325" s="1">
        <v>317</v>
      </c>
      <c r="B325" s="1">
        <v>2010</v>
      </c>
      <c r="C325" s="6" t="str">
        <f t="shared" si="16"/>
        <v>2010.317</v>
      </c>
      <c r="D325" s="12">
        <v>0</v>
      </c>
      <c r="E325" s="12" t="s">
        <v>3081</v>
      </c>
      <c r="F325" s="12">
        <v>0</v>
      </c>
      <c r="G325" s="12" t="s">
        <v>3081</v>
      </c>
      <c r="H325" s="12">
        <v>0</v>
      </c>
      <c r="I325" s="12" t="s">
        <v>3081</v>
      </c>
      <c r="J325" s="12" t="s">
        <v>3081</v>
      </c>
      <c r="K325" s="12" t="s">
        <v>3081</v>
      </c>
      <c r="L325" s="1">
        <v>0</v>
      </c>
      <c r="M325" s="6" t="str">
        <f t="shared" si="17"/>
        <v/>
      </c>
      <c r="N325" s="1">
        <v>1</v>
      </c>
      <c r="O325" s="6" t="str">
        <f t="shared" si="18"/>
        <v>LTI</v>
      </c>
      <c r="P325" s="6" t="str">
        <f t="shared" si="19"/>
        <v>LTI</v>
      </c>
      <c r="Q325" s="6" t="s">
        <v>849</v>
      </c>
      <c r="R325" s="5" t="str">
        <f>INDEX(SAMRASS!$B:$B,MATCH(Q325,SAMRASS!$A:$A,0))</f>
        <v>Other</v>
      </c>
      <c r="S325" s="1" t="s">
        <v>2563</v>
      </c>
      <c r="T325" s="1" t="s">
        <v>1906</v>
      </c>
    </row>
    <row r="326" spans="1:20" x14ac:dyDescent="0.25">
      <c r="A326" s="1">
        <v>318</v>
      </c>
      <c r="B326" s="1">
        <v>2010</v>
      </c>
      <c r="C326" s="6" t="str">
        <f t="shared" si="16"/>
        <v>2010.318</v>
      </c>
      <c r="D326" s="12">
        <v>0</v>
      </c>
      <c r="E326" s="12" t="s">
        <v>3081</v>
      </c>
      <c r="F326" s="12">
        <v>0</v>
      </c>
      <c r="G326" s="12" t="s">
        <v>3081</v>
      </c>
      <c r="H326" s="12" t="s">
        <v>3066</v>
      </c>
      <c r="I326" s="12" t="s">
        <v>3081</v>
      </c>
      <c r="J326" s="12" t="s">
        <v>3081</v>
      </c>
      <c r="K326" s="12" t="s">
        <v>3081</v>
      </c>
      <c r="L326" s="1">
        <v>0</v>
      </c>
      <c r="M326" s="6" t="str">
        <f t="shared" si="17"/>
        <v/>
      </c>
      <c r="N326" s="1">
        <v>1</v>
      </c>
      <c r="O326" s="6" t="str">
        <f t="shared" si="18"/>
        <v>LTI</v>
      </c>
      <c r="P326" s="6" t="str">
        <f t="shared" si="19"/>
        <v>LTI</v>
      </c>
      <c r="Q326" s="6" t="s">
        <v>75</v>
      </c>
      <c r="R326" s="5" t="str">
        <f>INDEX(SAMRASS!$B:$B,MATCH(Q326,SAMRASS!$A:$A,0))</f>
        <v>Uncoupled trailer</v>
      </c>
      <c r="S326" s="1" t="s">
        <v>2556</v>
      </c>
      <c r="T326" s="1" t="s">
        <v>1419</v>
      </c>
    </row>
    <row r="327" spans="1:20" x14ac:dyDescent="0.25">
      <c r="A327" s="1">
        <v>319</v>
      </c>
      <c r="B327" s="1">
        <v>2010</v>
      </c>
      <c r="C327" s="6" t="str">
        <f t="shared" si="16"/>
        <v>2010.319</v>
      </c>
      <c r="D327" s="12">
        <v>0</v>
      </c>
      <c r="E327" s="12" t="s">
        <v>3081</v>
      </c>
      <c r="F327" s="12" t="s">
        <v>731</v>
      </c>
      <c r="G327" s="12" t="s">
        <v>3081</v>
      </c>
      <c r="H327" s="12" t="s">
        <v>3066</v>
      </c>
      <c r="I327" s="12" t="s">
        <v>3081</v>
      </c>
      <c r="J327" s="12" t="s">
        <v>3081</v>
      </c>
      <c r="K327" s="12" t="s">
        <v>3081</v>
      </c>
      <c r="L327" s="1">
        <v>1</v>
      </c>
      <c r="M327" s="6" t="str">
        <f t="shared" si="17"/>
        <v>SFI</v>
      </c>
      <c r="N327" s="1">
        <v>0</v>
      </c>
      <c r="O327" s="6" t="str">
        <f t="shared" si="18"/>
        <v/>
      </c>
      <c r="P327" s="6" t="str">
        <f t="shared" si="19"/>
        <v>SFI</v>
      </c>
      <c r="Q327" s="6" t="s">
        <v>2041</v>
      </c>
      <c r="R327" s="5" t="str">
        <f>INDEX(SAMRASS!$B:$B,MATCH(Q327,SAMRASS!$A:$A,0))</f>
        <v>Tractor</v>
      </c>
      <c r="S327" s="1" t="s">
        <v>883</v>
      </c>
      <c r="T327" s="1" t="s">
        <v>2666</v>
      </c>
    </row>
    <row r="328" spans="1:20" x14ac:dyDescent="0.25">
      <c r="A328" s="1">
        <v>320</v>
      </c>
      <c r="B328" s="1">
        <v>2010</v>
      </c>
      <c r="C328" s="6" t="str">
        <f t="shared" ref="C328:C391" si="20">B328&amp;"."&amp;RIGHT("00"&amp;A328,3)</f>
        <v>2010.320</v>
      </c>
      <c r="D328" s="12">
        <v>0</v>
      </c>
      <c r="E328" s="12" t="s">
        <v>3081</v>
      </c>
      <c r="F328" s="12" t="s">
        <v>731</v>
      </c>
      <c r="G328" s="12" t="s">
        <v>3081</v>
      </c>
      <c r="H328" s="12" t="s">
        <v>3066</v>
      </c>
      <c r="I328" s="12" t="s">
        <v>3081</v>
      </c>
      <c r="J328" s="12" t="s">
        <v>3081</v>
      </c>
      <c r="K328" s="12" t="s">
        <v>3081</v>
      </c>
      <c r="L328" s="1">
        <v>0</v>
      </c>
      <c r="M328" s="6" t="str">
        <f t="shared" ref="M328:M391" si="21">IF(L328&gt;1,"MFI",IF(L328&gt;0,"SFI",""))</f>
        <v/>
      </c>
      <c r="N328" s="1">
        <v>1</v>
      </c>
      <c r="O328" s="6" t="str">
        <f t="shared" ref="O328:O391" si="22">IF(N328&gt;0,"LTI","")</f>
        <v>LTI</v>
      </c>
      <c r="P328" s="6" t="str">
        <f t="shared" ref="P328:P391" si="23">IF(M328&lt;&gt;"",M328,O328)</f>
        <v>LTI</v>
      </c>
      <c r="Q328" s="6" t="s">
        <v>2906</v>
      </c>
      <c r="R328" s="5" t="str">
        <f>INDEX(SAMRASS!$B:$B,MATCH(Q328,SAMRASS!$A:$A,0))</f>
        <v>LHD Unit</v>
      </c>
      <c r="S328" s="1" t="s">
        <v>572</v>
      </c>
      <c r="T328" s="1" t="s">
        <v>2261</v>
      </c>
    </row>
    <row r="329" spans="1:20" x14ac:dyDescent="0.25">
      <c r="A329" s="1">
        <v>321</v>
      </c>
      <c r="B329" s="1">
        <v>2010</v>
      </c>
      <c r="C329" s="6" t="str">
        <f t="shared" si="20"/>
        <v>2010.321</v>
      </c>
      <c r="D329" s="12">
        <v>0</v>
      </c>
      <c r="E329" s="12" t="s">
        <v>3081</v>
      </c>
      <c r="F329" s="12">
        <v>0</v>
      </c>
      <c r="G329" s="12" t="s">
        <v>3081</v>
      </c>
      <c r="H329" s="12">
        <v>0</v>
      </c>
      <c r="I329" s="12" t="s">
        <v>3081</v>
      </c>
      <c r="J329" s="12" t="s">
        <v>3081</v>
      </c>
      <c r="K329" s="12" t="s">
        <v>3081</v>
      </c>
      <c r="L329" s="1">
        <v>0</v>
      </c>
      <c r="M329" s="6" t="str">
        <f t="shared" si="21"/>
        <v/>
      </c>
      <c r="N329" s="1">
        <v>1</v>
      </c>
      <c r="O329" s="6" t="str">
        <f t="shared" si="22"/>
        <v>LTI</v>
      </c>
      <c r="P329" s="6" t="str">
        <f t="shared" si="23"/>
        <v>LTI</v>
      </c>
      <c r="Q329" s="6" t="s">
        <v>709</v>
      </c>
      <c r="R329" s="5" t="str">
        <f>INDEX(SAMRASS!$B:$B,MATCH(Q329,SAMRASS!$A:$A,0))</f>
        <v>Single drum winch</v>
      </c>
      <c r="S329" s="1" t="s">
        <v>292</v>
      </c>
      <c r="T329" s="1" t="s">
        <v>2457</v>
      </c>
    </row>
    <row r="330" spans="1:20" x14ac:dyDescent="0.25">
      <c r="A330" s="1">
        <v>322</v>
      </c>
      <c r="B330" s="1">
        <v>2010</v>
      </c>
      <c r="C330" s="6" t="str">
        <f t="shared" si="20"/>
        <v>2010.322</v>
      </c>
      <c r="D330" s="12">
        <v>0</v>
      </c>
      <c r="E330" s="12" t="s">
        <v>3081</v>
      </c>
      <c r="F330" s="12">
        <v>0</v>
      </c>
      <c r="G330" s="12" t="s">
        <v>3081</v>
      </c>
      <c r="H330" s="12">
        <v>0</v>
      </c>
      <c r="I330" s="12" t="s">
        <v>3081</v>
      </c>
      <c r="J330" s="12" t="s">
        <v>3081</v>
      </c>
      <c r="K330" s="12" t="s">
        <v>3081</v>
      </c>
      <c r="L330" s="1">
        <v>0</v>
      </c>
      <c r="M330" s="6" t="str">
        <f t="shared" si="21"/>
        <v/>
      </c>
      <c r="N330" s="1">
        <v>1</v>
      </c>
      <c r="O330" s="6" t="str">
        <f t="shared" si="22"/>
        <v>LTI</v>
      </c>
      <c r="P330" s="6" t="str">
        <f t="shared" si="23"/>
        <v>LTI</v>
      </c>
      <c r="Q330" s="6" t="s">
        <v>1755</v>
      </c>
      <c r="R330" s="5" t="str">
        <f>INDEX(SAMRASS!$B:$B,MATCH(Q330,SAMRASS!$A:$A,0))</f>
        <v>Hand tramming</v>
      </c>
      <c r="S330" s="1" t="s">
        <v>26</v>
      </c>
      <c r="T330" s="1" t="s">
        <v>2487</v>
      </c>
    </row>
    <row r="331" spans="1:20" x14ac:dyDescent="0.25">
      <c r="A331" s="1">
        <v>323</v>
      </c>
      <c r="B331" s="1">
        <v>2010</v>
      </c>
      <c r="C331" s="6" t="str">
        <f t="shared" si="20"/>
        <v>2010.323</v>
      </c>
      <c r="D331" s="12">
        <v>0</v>
      </c>
      <c r="E331" s="12" t="s">
        <v>3081</v>
      </c>
      <c r="F331" s="12">
        <v>0</v>
      </c>
      <c r="G331" s="12" t="s">
        <v>3081</v>
      </c>
      <c r="H331" s="12">
        <v>0</v>
      </c>
      <c r="I331" s="12" t="s">
        <v>3081</v>
      </c>
      <c r="J331" s="12" t="s">
        <v>3081</v>
      </c>
      <c r="K331" s="12" t="s">
        <v>3081</v>
      </c>
      <c r="L331" s="1">
        <v>0</v>
      </c>
      <c r="M331" s="6" t="str">
        <f t="shared" si="21"/>
        <v/>
      </c>
      <c r="N331" s="1">
        <v>1</v>
      </c>
      <c r="O331" s="6" t="str">
        <f t="shared" si="22"/>
        <v>LTI</v>
      </c>
      <c r="P331" s="6" t="str">
        <f t="shared" si="23"/>
        <v>LTI</v>
      </c>
      <c r="Q331" s="6" t="s">
        <v>709</v>
      </c>
      <c r="R331" s="5" t="str">
        <f>INDEX(SAMRASS!$B:$B,MATCH(Q331,SAMRASS!$A:$A,0))</f>
        <v>Single drum winch</v>
      </c>
      <c r="S331" s="1" t="s">
        <v>292</v>
      </c>
      <c r="T331" s="1" t="s">
        <v>2026</v>
      </c>
    </row>
    <row r="332" spans="1:20" x14ac:dyDescent="0.25">
      <c r="A332" s="1">
        <v>324</v>
      </c>
      <c r="B332" s="1">
        <v>2010</v>
      </c>
      <c r="C332" s="6" t="str">
        <f t="shared" si="20"/>
        <v>2010.324</v>
      </c>
      <c r="D332" s="12">
        <v>0</v>
      </c>
      <c r="E332" s="12" t="s">
        <v>3081</v>
      </c>
      <c r="F332" s="12">
        <v>0</v>
      </c>
      <c r="G332" s="12" t="s">
        <v>3081</v>
      </c>
      <c r="H332" s="12">
        <v>0</v>
      </c>
      <c r="I332" s="12" t="s">
        <v>3081</v>
      </c>
      <c r="J332" s="12" t="s">
        <v>3081</v>
      </c>
      <c r="K332" s="12" t="s">
        <v>3081</v>
      </c>
      <c r="L332" s="1">
        <v>0</v>
      </c>
      <c r="M332" s="6" t="str">
        <f t="shared" si="21"/>
        <v/>
      </c>
      <c r="N332" s="1">
        <v>1</v>
      </c>
      <c r="O332" s="6" t="str">
        <f t="shared" si="22"/>
        <v>LTI</v>
      </c>
      <c r="P332" s="6" t="str">
        <f t="shared" si="23"/>
        <v>LTI</v>
      </c>
      <c r="Q332" s="6" t="s">
        <v>2924</v>
      </c>
      <c r="R332" s="5" t="str">
        <f>INDEX(SAMRASS!$B:$B,MATCH(Q332,SAMRASS!$A:$A,0))</f>
        <v>Coupling/uncoupling</v>
      </c>
      <c r="S332" s="1" t="s">
        <v>674</v>
      </c>
      <c r="T332" s="1" t="s">
        <v>2007</v>
      </c>
    </row>
    <row r="333" spans="1:20" x14ac:dyDescent="0.25">
      <c r="A333" s="1">
        <v>325</v>
      </c>
      <c r="B333" s="1">
        <v>2010</v>
      </c>
      <c r="C333" s="6" t="str">
        <f t="shared" si="20"/>
        <v>2010.325</v>
      </c>
      <c r="D333" s="12">
        <v>0</v>
      </c>
      <c r="E333" s="12" t="s">
        <v>3081</v>
      </c>
      <c r="F333" s="12">
        <v>0</v>
      </c>
      <c r="G333" s="12" t="s">
        <v>3081</v>
      </c>
      <c r="H333" s="12">
        <v>0</v>
      </c>
      <c r="I333" s="12" t="s">
        <v>3081</v>
      </c>
      <c r="J333" s="12" t="s">
        <v>3081</v>
      </c>
      <c r="K333" s="12" t="s">
        <v>3081</v>
      </c>
      <c r="L333" s="1">
        <v>0</v>
      </c>
      <c r="M333" s="6" t="str">
        <f t="shared" si="21"/>
        <v/>
      </c>
      <c r="N333" s="1">
        <v>1</v>
      </c>
      <c r="O333" s="6" t="str">
        <f t="shared" si="22"/>
        <v>LTI</v>
      </c>
      <c r="P333" s="6" t="str">
        <f t="shared" si="23"/>
        <v>LTI</v>
      </c>
      <c r="Q333" s="6" t="s">
        <v>2766</v>
      </c>
      <c r="R333" s="5" t="str">
        <f>INDEX(SAMRASS!$B:$B,MATCH(Q333,SAMRASS!$A:$A,0))</f>
        <v>Gully scraper</v>
      </c>
      <c r="S333" s="1" t="s">
        <v>63</v>
      </c>
      <c r="T333" s="1" t="s">
        <v>418</v>
      </c>
    </row>
    <row r="334" spans="1:20" x14ac:dyDescent="0.25">
      <c r="A334" s="1">
        <v>326</v>
      </c>
      <c r="B334" s="1">
        <v>2010</v>
      </c>
      <c r="C334" s="6" t="str">
        <f t="shared" si="20"/>
        <v>2010.326</v>
      </c>
      <c r="D334" s="12">
        <v>0</v>
      </c>
      <c r="E334" s="12" t="s">
        <v>3081</v>
      </c>
      <c r="F334" s="12">
        <v>0</v>
      </c>
      <c r="G334" s="12" t="s">
        <v>3081</v>
      </c>
      <c r="H334" s="12">
        <v>0</v>
      </c>
      <c r="I334" s="12" t="s">
        <v>3081</v>
      </c>
      <c r="J334" s="12" t="s">
        <v>3081</v>
      </c>
      <c r="K334" s="12" t="s">
        <v>3081</v>
      </c>
      <c r="L334" s="1">
        <v>0</v>
      </c>
      <c r="M334" s="6" t="str">
        <f t="shared" si="21"/>
        <v/>
      </c>
      <c r="N334" s="1">
        <v>1</v>
      </c>
      <c r="O334" s="6" t="str">
        <f t="shared" si="22"/>
        <v>LTI</v>
      </c>
      <c r="P334" s="6" t="str">
        <f t="shared" si="23"/>
        <v>LTI</v>
      </c>
      <c r="Q334" s="6" t="s">
        <v>848</v>
      </c>
      <c r="R334" s="5" t="str">
        <f>INDEX(SAMRASS!$B:$B,MATCH(Q334,SAMRASS!$A:$A,0))</f>
        <v>Face scraper</v>
      </c>
      <c r="S334" s="1" t="s">
        <v>2432</v>
      </c>
      <c r="T334" s="1" t="s">
        <v>608</v>
      </c>
    </row>
    <row r="335" spans="1:20" x14ac:dyDescent="0.25">
      <c r="A335" s="1">
        <v>327</v>
      </c>
      <c r="B335" s="1">
        <v>2010</v>
      </c>
      <c r="C335" s="6" t="str">
        <f t="shared" si="20"/>
        <v>2010.327</v>
      </c>
      <c r="D335" s="12">
        <v>0</v>
      </c>
      <c r="E335" s="12" t="s">
        <v>3081</v>
      </c>
      <c r="F335" s="12">
        <v>0</v>
      </c>
      <c r="G335" s="12" t="s">
        <v>3081</v>
      </c>
      <c r="H335" s="12">
        <v>0</v>
      </c>
      <c r="I335" s="12" t="s">
        <v>3081</v>
      </c>
      <c r="J335" s="12" t="s">
        <v>3081</v>
      </c>
      <c r="K335" s="12" t="s">
        <v>3081</v>
      </c>
      <c r="L335" s="1">
        <v>0</v>
      </c>
      <c r="M335" s="6" t="str">
        <f t="shared" si="21"/>
        <v/>
      </c>
      <c r="N335" s="1">
        <v>1</v>
      </c>
      <c r="O335" s="6" t="str">
        <f t="shared" si="22"/>
        <v>LTI</v>
      </c>
      <c r="P335" s="6" t="str">
        <f t="shared" si="23"/>
        <v>LTI</v>
      </c>
      <c r="Q335" s="6" t="s">
        <v>727</v>
      </c>
      <c r="R335" s="5" t="str">
        <f>INDEX(SAMRASS!$B:$B,MATCH(Q335,SAMRASS!$A:$A,0))</f>
        <v>Battery</v>
      </c>
      <c r="S335" s="1" t="s">
        <v>939</v>
      </c>
      <c r="T335" s="1" t="s">
        <v>3011</v>
      </c>
    </row>
    <row r="336" spans="1:20" x14ac:dyDescent="0.25">
      <c r="A336" s="1">
        <v>328</v>
      </c>
      <c r="B336" s="1">
        <v>2010</v>
      </c>
      <c r="C336" s="6" t="str">
        <f t="shared" si="20"/>
        <v>2010.328</v>
      </c>
      <c r="D336" s="12">
        <v>0</v>
      </c>
      <c r="E336" s="12" t="s">
        <v>3081</v>
      </c>
      <c r="F336" s="12">
        <v>0</v>
      </c>
      <c r="G336" s="12" t="s">
        <v>3081</v>
      </c>
      <c r="H336" s="12">
        <v>0</v>
      </c>
      <c r="I336" s="12" t="s">
        <v>3081</v>
      </c>
      <c r="J336" s="12" t="s">
        <v>3081</v>
      </c>
      <c r="K336" s="12" t="s">
        <v>3081</v>
      </c>
      <c r="L336" s="1">
        <v>0</v>
      </c>
      <c r="M336" s="6" t="str">
        <f t="shared" si="21"/>
        <v/>
      </c>
      <c r="N336" s="1">
        <v>1</v>
      </c>
      <c r="O336" s="6" t="str">
        <f t="shared" si="22"/>
        <v>LTI</v>
      </c>
      <c r="P336" s="6" t="str">
        <f t="shared" si="23"/>
        <v>LTI</v>
      </c>
      <c r="Q336" s="6" t="s">
        <v>707</v>
      </c>
      <c r="R336" s="5" t="str">
        <f>INDEX(SAMRASS!$B:$B,MATCH(Q336,SAMRASS!$A:$A,0))</f>
        <v>Hopper</v>
      </c>
      <c r="S336" s="1" t="s">
        <v>2486</v>
      </c>
      <c r="T336" s="1" t="s">
        <v>2326</v>
      </c>
    </row>
    <row r="337" spans="1:20" x14ac:dyDescent="0.25">
      <c r="A337" s="1">
        <v>329</v>
      </c>
      <c r="B337" s="1">
        <v>2010</v>
      </c>
      <c r="C337" s="6" t="str">
        <f t="shared" si="20"/>
        <v>2010.329</v>
      </c>
      <c r="D337" s="12">
        <v>0</v>
      </c>
      <c r="E337" s="12" t="s">
        <v>3081</v>
      </c>
      <c r="F337" s="12" t="s">
        <v>731</v>
      </c>
      <c r="G337" s="12" t="s">
        <v>3081</v>
      </c>
      <c r="H337" s="12">
        <v>0</v>
      </c>
      <c r="I337" s="12" t="s">
        <v>3081</v>
      </c>
      <c r="J337" s="12" t="s">
        <v>3081</v>
      </c>
      <c r="K337" s="12" t="s">
        <v>3081</v>
      </c>
      <c r="L337" s="1">
        <v>0</v>
      </c>
      <c r="M337" s="6" t="str">
        <f t="shared" si="21"/>
        <v/>
      </c>
      <c r="N337" s="1">
        <v>1</v>
      </c>
      <c r="O337" s="6" t="str">
        <f t="shared" si="22"/>
        <v>LTI</v>
      </c>
      <c r="P337" s="6" t="str">
        <f t="shared" si="23"/>
        <v>LTI</v>
      </c>
      <c r="Q337" s="6" t="s">
        <v>10</v>
      </c>
      <c r="R337" s="5" t="str">
        <f>INDEX(SAMRASS!$B:$B,MATCH(Q337,SAMRASS!$A:$A,0))</f>
        <v>Diesel Locomotive</v>
      </c>
      <c r="S337" s="1" t="s">
        <v>192</v>
      </c>
      <c r="T337" s="1" t="s">
        <v>2953</v>
      </c>
    </row>
    <row r="338" spans="1:20" x14ac:dyDescent="0.25">
      <c r="A338" s="1">
        <v>330</v>
      </c>
      <c r="B338" s="1">
        <v>2010</v>
      </c>
      <c r="C338" s="6" t="str">
        <f t="shared" si="20"/>
        <v>2010.330</v>
      </c>
      <c r="D338" s="12">
        <v>0</v>
      </c>
      <c r="E338" s="12" t="s">
        <v>3081</v>
      </c>
      <c r="F338" s="12">
        <v>0</v>
      </c>
      <c r="G338" s="12" t="s">
        <v>3081</v>
      </c>
      <c r="H338" s="12">
        <v>0</v>
      </c>
      <c r="I338" s="12" t="s">
        <v>3081</v>
      </c>
      <c r="J338" s="12" t="s">
        <v>3081</v>
      </c>
      <c r="K338" s="12" t="s">
        <v>3081</v>
      </c>
      <c r="L338" s="1">
        <v>0</v>
      </c>
      <c r="M338" s="6" t="str">
        <f t="shared" si="21"/>
        <v/>
      </c>
      <c r="N338" s="1">
        <v>1</v>
      </c>
      <c r="O338" s="6" t="str">
        <f t="shared" si="22"/>
        <v>LTI</v>
      </c>
      <c r="P338" s="6" t="str">
        <f t="shared" si="23"/>
        <v>LTI</v>
      </c>
      <c r="Q338" s="6" t="s">
        <v>849</v>
      </c>
      <c r="R338" s="5" t="str">
        <f>INDEX(SAMRASS!$B:$B,MATCH(Q338,SAMRASS!$A:$A,0))</f>
        <v>Other</v>
      </c>
      <c r="S338" s="1" t="s">
        <v>2563</v>
      </c>
      <c r="T338" s="1" t="s">
        <v>374</v>
      </c>
    </row>
    <row r="339" spans="1:20" x14ac:dyDescent="0.25">
      <c r="A339" s="1">
        <v>331</v>
      </c>
      <c r="B339" s="1">
        <v>2010</v>
      </c>
      <c r="C339" s="6" t="str">
        <f t="shared" si="20"/>
        <v>2010.331</v>
      </c>
      <c r="D339" s="12">
        <v>0</v>
      </c>
      <c r="E339" s="12" t="s">
        <v>3081</v>
      </c>
      <c r="F339" s="12">
        <v>0</v>
      </c>
      <c r="G339" s="12" t="s">
        <v>3081</v>
      </c>
      <c r="H339" s="12">
        <v>0</v>
      </c>
      <c r="I339" s="12" t="s">
        <v>3081</v>
      </c>
      <c r="J339" s="12" t="s">
        <v>3081</v>
      </c>
      <c r="K339" s="12" t="s">
        <v>3081</v>
      </c>
      <c r="L339" s="1">
        <v>0</v>
      </c>
      <c r="M339" s="6" t="str">
        <f t="shared" si="21"/>
        <v/>
      </c>
      <c r="N339" s="1">
        <v>1</v>
      </c>
      <c r="O339" s="6" t="str">
        <f t="shared" si="22"/>
        <v>LTI</v>
      </c>
      <c r="P339" s="6" t="str">
        <f t="shared" si="23"/>
        <v>LTI</v>
      </c>
      <c r="Q339" s="6" t="s">
        <v>848</v>
      </c>
      <c r="R339" s="5" t="str">
        <f>INDEX(SAMRASS!$B:$B,MATCH(Q339,SAMRASS!$A:$A,0))</f>
        <v>Face scraper</v>
      </c>
      <c r="S339" s="1" t="s">
        <v>2432</v>
      </c>
      <c r="T339" s="1" t="s">
        <v>2818</v>
      </c>
    </row>
    <row r="340" spans="1:20" x14ac:dyDescent="0.25">
      <c r="A340" s="1">
        <v>332</v>
      </c>
      <c r="B340" s="1">
        <v>2010</v>
      </c>
      <c r="C340" s="6" t="str">
        <f t="shared" si="20"/>
        <v>2010.332</v>
      </c>
      <c r="D340" s="12">
        <v>0</v>
      </c>
      <c r="E340" s="12" t="s">
        <v>3081</v>
      </c>
      <c r="F340" s="12">
        <v>0</v>
      </c>
      <c r="G340" s="12" t="s">
        <v>3081</v>
      </c>
      <c r="H340" s="12">
        <v>0</v>
      </c>
      <c r="I340" s="12" t="s">
        <v>3081</v>
      </c>
      <c r="J340" s="12" t="s">
        <v>3081</v>
      </c>
      <c r="K340" s="12" t="s">
        <v>3081</v>
      </c>
      <c r="L340" s="1">
        <v>0</v>
      </c>
      <c r="M340" s="6" t="str">
        <f t="shared" si="21"/>
        <v/>
      </c>
      <c r="N340" s="1">
        <v>1</v>
      </c>
      <c r="O340" s="6" t="str">
        <f t="shared" si="22"/>
        <v>LTI</v>
      </c>
      <c r="P340" s="6" t="str">
        <f t="shared" si="23"/>
        <v>LTI</v>
      </c>
      <c r="Q340" s="6" t="s">
        <v>848</v>
      </c>
      <c r="R340" s="5" t="str">
        <f>INDEX(SAMRASS!$B:$B,MATCH(Q340,SAMRASS!$A:$A,0))</f>
        <v>Face scraper</v>
      </c>
      <c r="S340" s="1" t="s">
        <v>2432</v>
      </c>
      <c r="T340" s="1" t="s">
        <v>281</v>
      </c>
    </row>
    <row r="341" spans="1:20" x14ac:dyDescent="0.25">
      <c r="A341" s="1">
        <v>333</v>
      </c>
      <c r="B341" s="1">
        <v>2010</v>
      </c>
      <c r="C341" s="6" t="str">
        <f t="shared" si="20"/>
        <v>2010.333</v>
      </c>
      <c r="D341" s="12">
        <v>0</v>
      </c>
      <c r="E341" s="12" t="s">
        <v>3081</v>
      </c>
      <c r="F341" s="12">
        <v>0</v>
      </c>
      <c r="G341" s="12" t="s">
        <v>3081</v>
      </c>
      <c r="H341" s="12">
        <v>0</v>
      </c>
      <c r="I341" s="12" t="s">
        <v>3081</v>
      </c>
      <c r="J341" s="12" t="s">
        <v>3081</v>
      </c>
      <c r="K341" s="12" t="s">
        <v>3081</v>
      </c>
      <c r="L341" s="1">
        <v>0</v>
      </c>
      <c r="M341" s="6" t="str">
        <f t="shared" si="21"/>
        <v/>
      </c>
      <c r="N341" s="1">
        <v>1</v>
      </c>
      <c r="O341" s="6" t="str">
        <f t="shared" si="22"/>
        <v>LTI</v>
      </c>
      <c r="P341" s="6" t="str">
        <f t="shared" si="23"/>
        <v>LTI</v>
      </c>
      <c r="Q341" s="6" t="s">
        <v>2924</v>
      </c>
      <c r="R341" s="5" t="str">
        <f>INDEX(SAMRASS!$B:$B,MATCH(Q341,SAMRASS!$A:$A,0))</f>
        <v>Coupling/uncoupling</v>
      </c>
      <c r="S341" s="1" t="s">
        <v>674</v>
      </c>
      <c r="T341" s="1" t="s">
        <v>594</v>
      </c>
    </row>
    <row r="342" spans="1:20" x14ac:dyDescent="0.25">
      <c r="A342" s="1">
        <v>334</v>
      </c>
      <c r="B342" s="1">
        <v>2010</v>
      </c>
      <c r="C342" s="6" t="str">
        <f t="shared" si="20"/>
        <v>2010.334</v>
      </c>
      <c r="D342" s="12" t="s">
        <v>880</v>
      </c>
      <c r="E342" s="12" t="s">
        <v>3079</v>
      </c>
      <c r="F342" s="12">
        <v>0</v>
      </c>
      <c r="G342" s="12" t="s">
        <v>3081</v>
      </c>
      <c r="H342" s="12">
        <v>0</v>
      </c>
      <c r="I342" s="12" t="s">
        <v>3081</v>
      </c>
      <c r="J342" s="12" t="s">
        <v>3081</v>
      </c>
      <c r="K342" s="12" t="s">
        <v>3081</v>
      </c>
      <c r="L342" s="1">
        <v>0</v>
      </c>
      <c r="M342" s="6" t="str">
        <f t="shared" si="21"/>
        <v/>
      </c>
      <c r="N342" s="1">
        <v>1</v>
      </c>
      <c r="O342" s="6" t="str">
        <f t="shared" si="22"/>
        <v>LTI</v>
      </c>
      <c r="P342" s="6" t="str">
        <f t="shared" si="23"/>
        <v>LTI</v>
      </c>
      <c r="Q342" s="6" t="s">
        <v>79</v>
      </c>
      <c r="R342" s="5" t="str">
        <f>INDEX(SAMRASS!$B:$B,MATCH(Q342,SAMRASS!$A:$A,0))</f>
        <v>20-99 ton Haultruck</v>
      </c>
      <c r="S342" s="1" t="s">
        <v>1658</v>
      </c>
      <c r="T342" s="1" t="s">
        <v>2498</v>
      </c>
    </row>
    <row r="343" spans="1:20" x14ac:dyDescent="0.25">
      <c r="A343" s="1">
        <v>335</v>
      </c>
      <c r="B343" s="1">
        <v>2010</v>
      </c>
      <c r="C343" s="6" t="str">
        <f t="shared" si="20"/>
        <v>2010.335</v>
      </c>
      <c r="D343" s="12">
        <v>0</v>
      </c>
      <c r="E343" s="12" t="s">
        <v>3081</v>
      </c>
      <c r="F343" s="12">
        <v>0</v>
      </c>
      <c r="G343" s="12" t="s">
        <v>3081</v>
      </c>
      <c r="H343" s="12">
        <v>0</v>
      </c>
      <c r="I343" s="12" t="s">
        <v>3081</v>
      </c>
      <c r="J343" s="12" t="s">
        <v>3081</v>
      </c>
      <c r="K343" s="12" t="s">
        <v>3081</v>
      </c>
      <c r="L343" s="1">
        <v>0</v>
      </c>
      <c r="M343" s="6" t="str">
        <f t="shared" si="21"/>
        <v/>
      </c>
      <c r="N343" s="1">
        <v>1</v>
      </c>
      <c r="O343" s="6" t="str">
        <f t="shared" si="22"/>
        <v>LTI</v>
      </c>
      <c r="P343" s="6" t="str">
        <f t="shared" si="23"/>
        <v>LTI</v>
      </c>
      <c r="Q343" s="6" t="s">
        <v>2766</v>
      </c>
      <c r="R343" s="5" t="str">
        <f>INDEX(SAMRASS!$B:$B,MATCH(Q343,SAMRASS!$A:$A,0))</f>
        <v>Gully scraper</v>
      </c>
      <c r="S343" s="1" t="s">
        <v>63</v>
      </c>
      <c r="T343" s="1" t="s">
        <v>2322</v>
      </c>
    </row>
    <row r="344" spans="1:20" x14ac:dyDescent="0.25">
      <c r="A344" s="1">
        <v>336</v>
      </c>
      <c r="B344" s="1">
        <v>2010</v>
      </c>
      <c r="C344" s="6" t="str">
        <f t="shared" si="20"/>
        <v>2010.336</v>
      </c>
      <c r="D344" s="12">
        <v>0</v>
      </c>
      <c r="E344" s="12" t="s">
        <v>3081</v>
      </c>
      <c r="F344" s="12">
        <v>0</v>
      </c>
      <c r="G344" s="12" t="s">
        <v>3081</v>
      </c>
      <c r="H344" s="12">
        <v>0</v>
      </c>
      <c r="I344" s="12" t="s">
        <v>3081</v>
      </c>
      <c r="J344" s="12" t="s">
        <v>3081</v>
      </c>
      <c r="K344" s="12" t="s">
        <v>3081</v>
      </c>
      <c r="L344" s="1">
        <v>0</v>
      </c>
      <c r="M344" s="6" t="str">
        <f t="shared" si="21"/>
        <v/>
      </c>
      <c r="N344" s="1">
        <v>1</v>
      </c>
      <c r="O344" s="6" t="str">
        <f t="shared" si="22"/>
        <v>LTI</v>
      </c>
      <c r="P344" s="6" t="str">
        <f t="shared" si="23"/>
        <v>LTI</v>
      </c>
      <c r="Q344" s="6" t="s">
        <v>727</v>
      </c>
      <c r="R344" s="5" t="str">
        <f>INDEX(SAMRASS!$B:$B,MATCH(Q344,SAMRASS!$A:$A,0))</f>
        <v>Battery</v>
      </c>
      <c r="S344" s="1" t="s">
        <v>939</v>
      </c>
      <c r="T344" s="1" t="s">
        <v>1222</v>
      </c>
    </row>
    <row r="345" spans="1:20" x14ac:dyDescent="0.25">
      <c r="A345" s="1">
        <v>337</v>
      </c>
      <c r="B345" s="1">
        <v>2010</v>
      </c>
      <c r="C345" s="6" t="str">
        <f t="shared" si="20"/>
        <v>2010.337</v>
      </c>
      <c r="D345" s="12">
        <v>0</v>
      </c>
      <c r="E345" s="12" t="s">
        <v>3081</v>
      </c>
      <c r="F345" s="12" t="s">
        <v>731</v>
      </c>
      <c r="G345" s="12" t="s">
        <v>3081</v>
      </c>
      <c r="H345" s="12">
        <v>0</v>
      </c>
      <c r="I345" s="12" t="s">
        <v>3081</v>
      </c>
      <c r="J345" s="12" t="s">
        <v>3081</v>
      </c>
      <c r="K345" s="12" t="s">
        <v>3081</v>
      </c>
      <c r="L345" s="1">
        <v>0</v>
      </c>
      <c r="M345" s="6" t="str">
        <f t="shared" si="21"/>
        <v/>
      </c>
      <c r="N345" s="1">
        <v>1</v>
      </c>
      <c r="O345" s="6" t="str">
        <f t="shared" si="22"/>
        <v>LTI</v>
      </c>
      <c r="P345" s="6" t="str">
        <f t="shared" si="23"/>
        <v>LTI</v>
      </c>
      <c r="Q345" s="6" t="s">
        <v>407</v>
      </c>
      <c r="R345" s="5" t="str">
        <f>INDEX(SAMRASS!$B:$B,MATCH(Q345,SAMRASS!$A:$A,0))</f>
        <v>Shuttle car</v>
      </c>
      <c r="S345" s="1" t="s">
        <v>840</v>
      </c>
      <c r="T345" s="1" t="s">
        <v>19</v>
      </c>
    </row>
    <row r="346" spans="1:20" x14ac:dyDescent="0.25">
      <c r="A346" s="1">
        <v>338</v>
      </c>
      <c r="B346" s="1">
        <v>2010</v>
      </c>
      <c r="C346" s="6" t="str">
        <f t="shared" si="20"/>
        <v>2010.338</v>
      </c>
      <c r="D346" s="12">
        <v>0</v>
      </c>
      <c r="E346" s="12" t="s">
        <v>3081</v>
      </c>
      <c r="F346" s="12">
        <v>0</v>
      </c>
      <c r="G346" s="12" t="s">
        <v>3081</v>
      </c>
      <c r="H346" s="12">
        <v>0</v>
      </c>
      <c r="I346" s="12" t="s">
        <v>3081</v>
      </c>
      <c r="J346" s="12" t="s">
        <v>3081</v>
      </c>
      <c r="K346" s="12" t="s">
        <v>3081</v>
      </c>
      <c r="L346" s="1">
        <v>0</v>
      </c>
      <c r="M346" s="6" t="str">
        <f t="shared" si="21"/>
        <v/>
      </c>
      <c r="N346" s="1">
        <v>1</v>
      </c>
      <c r="O346" s="6" t="str">
        <f t="shared" si="22"/>
        <v>LTI</v>
      </c>
      <c r="P346" s="6" t="str">
        <f t="shared" si="23"/>
        <v>LTI</v>
      </c>
      <c r="Q346" s="6" t="s">
        <v>1755</v>
      </c>
      <c r="R346" s="5" t="str">
        <f>INDEX(SAMRASS!$B:$B,MATCH(Q346,SAMRASS!$A:$A,0))</f>
        <v>Hand tramming</v>
      </c>
      <c r="S346" s="1" t="s">
        <v>26</v>
      </c>
      <c r="T346" s="1" t="s">
        <v>2573</v>
      </c>
    </row>
    <row r="347" spans="1:20" x14ac:dyDescent="0.25">
      <c r="A347" s="1">
        <v>339</v>
      </c>
      <c r="B347" s="1">
        <v>2010</v>
      </c>
      <c r="C347" s="6" t="str">
        <f t="shared" si="20"/>
        <v>2010.339</v>
      </c>
      <c r="D347" s="12">
        <v>0</v>
      </c>
      <c r="E347" s="12" t="s">
        <v>3081</v>
      </c>
      <c r="F347" s="12">
        <v>0</v>
      </c>
      <c r="G347" s="12" t="s">
        <v>3081</v>
      </c>
      <c r="H347" s="12">
        <v>0</v>
      </c>
      <c r="I347" s="12" t="s">
        <v>3081</v>
      </c>
      <c r="J347" s="12" t="s">
        <v>3081</v>
      </c>
      <c r="K347" s="12" t="s">
        <v>3081</v>
      </c>
      <c r="L347" s="1">
        <v>0</v>
      </c>
      <c r="M347" s="6" t="str">
        <f t="shared" si="21"/>
        <v/>
      </c>
      <c r="N347" s="1">
        <v>1</v>
      </c>
      <c r="O347" s="6" t="str">
        <f t="shared" si="22"/>
        <v>LTI</v>
      </c>
      <c r="P347" s="6" t="str">
        <f t="shared" si="23"/>
        <v>LTI</v>
      </c>
      <c r="Q347" s="6" t="s">
        <v>2918</v>
      </c>
      <c r="R347" s="5" t="str">
        <f>INDEX(SAMRASS!$B:$B,MATCH(Q347,SAMRASS!$A:$A,0))</f>
        <v>Other (specify)</v>
      </c>
      <c r="S347" s="1" t="s">
        <v>1500</v>
      </c>
      <c r="T347" s="1" t="s">
        <v>2383</v>
      </c>
    </row>
    <row r="348" spans="1:20" x14ac:dyDescent="0.25">
      <c r="A348" s="1">
        <v>340</v>
      </c>
      <c r="B348" s="1">
        <v>2010</v>
      </c>
      <c r="C348" s="6" t="str">
        <f t="shared" si="20"/>
        <v>2010.340</v>
      </c>
      <c r="D348" s="12">
        <v>0</v>
      </c>
      <c r="E348" s="12" t="s">
        <v>3081</v>
      </c>
      <c r="F348" s="12">
        <v>0</v>
      </c>
      <c r="G348" s="12" t="s">
        <v>3081</v>
      </c>
      <c r="H348" s="12">
        <v>0</v>
      </c>
      <c r="I348" s="12" t="s">
        <v>3081</v>
      </c>
      <c r="J348" s="12" t="s">
        <v>3081</v>
      </c>
      <c r="K348" s="12" t="s">
        <v>3081</v>
      </c>
      <c r="L348" s="1">
        <v>0</v>
      </c>
      <c r="M348" s="6" t="str">
        <f t="shared" si="21"/>
        <v/>
      </c>
      <c r="N348" s="1">
        <v>1</v>
      </c>
      <c r="O348" s="6" t="str">
        <f t="shared" si="22"/>
        <v>LTI</v>
      </c>
      <c r="P348" s="6" t="str">
        <f t="shared" si="23"/>
        <v>LTI</v>
      </c>
      <c r="Q348" s="6" t="s">
        <v>1755</v>
      </c>
      <c r="R348" s="5" t="str">
        <f>INDEX(SAMRASS!$B:$B,MATCH(Q348,SAMRASS!$A:$A,0))</f>
        <v>Hand tramming</v>
      </c>
      <c r="S348" s="1" t="s">
        <v>26</v>
      </c>
      <c r="T348" s="1" t="s">
        <v>1501</v>
      </c>
    </row>
    <row r="349" spans="1:20" x14ac:dyDescent="0.25">
      <c r="A349" s="1">
        <v>341</v>
      </c>
      <c r="B349" s="1">
        <v>2010</v>
      </c>
      <c r="C349" s="6" t="str">
        <f t="shared" si="20"/>
        <v>2010.341</v>
      </c>
      <c r="D349" s="12">
        <v>0</v>
      </c>
      <c r="E349" s="12" t="s">
        <v>3081</v>
      </c>
      <c r="F349" s="12">
        <v>0</v>
      </c>
      <c r="G349" s="12" t="s">
        <v>3081</v>
      </c>
      <c r="H349" s="12">
        <v>0</v>
      </c>
      <c r="I349" s="12" t="s">
        <v>3081</v>
      </c>
      <c r="J349" s="12" t="s">
        <v>3081</v>
      </c>
      <c r="K349" s="12" t="s">
        <v>3081</v>
      </c>
      <c r="L349" s="1">
        <v>0</v>
      </c>
      <c r="M349" s="6" t="str">
        <f t="shared" si="21"/>
        <v/>
      </c>
      <c r="N349" s="1">
        <v>1</v>
      </c>
      <c r="O349" s="6" t="str">
        <f t="shared" si="22"/>
        <v>LTI</v>
      </c>
      <c r="P349" s="6" t="str">
        <f t="shared" si="23"/>
        <v>LTI</v>
      </c>
      <c r="Q349" s="6" t="s">
        <v>2918</v>
      </c>
      <c r="R349" s="5" t="str">
        <f>INDEX(SAMRASS!$B:$B,MATCH(Q349,SAMRASS!$A:$A,0))</f>
        <v>Other (specify)</v>
      </c>
      <c r="S349" s="1" t="s">
        <v>1500</v>
      </c>
      <c r="T349" s="1" t="s">
        <v>1199</v>
      </c>
    </row>
    <row r="350" spans="1:20" x14ac:dyDescent="0.25">
      <c r="A350" s="1">
        <v>342</v>
      </c>
      <c r="B350" s="1">
        <v>2010</v>
      </c>
      <c r="C350" s="6" t="str">
        <f t="shared" si="20"/>
        <v>2010.342</v>
      </c>
      <c r="D350" s="12">
        <v>0</v>
      </c>
      <c r="E350" s="12" t="s">
        <v>3081</v>
      </c>
      <c r="F350" s="12">
        <v>0</v>
      </c>
      <c r="G350" s="12" t="s">
        <v>3081</v>
      </c>
      <c r="H350" s="12">
        <v>0</v>
      </c>
      <c r="I350" s="12" t="s">
        <v>3081</v>
      </c>
      <c r="J350" s="12" t="s">
        <v>3081</v>
      </c>
      <c r="K350" s="12" t="s">
        <v>3081</v>
      </c>
      <c r="L350" s="1">
        <v>0</v>
      </c>
      <c r="M350" s="6" t="str">
        <f t="shared" si="21"/>
        <v/>
      </c>
      <c r="N350" s="1">
        <v>1</v>
      </c>
      <c r="O350" s="6" t="str">
        <f t="shared" si="22"/>
        <v>LTI</v>
      </c>
      <c r="P350" s="6" t="str">
        <f t="shared" si="23"/>
        <v>LTI</v>
      </c>
      <c r="Q350" s="6" t="s">
        <v>1755</v>
      </c>
      <c r="R350" s="5" t="str">
        <f>INDEX(SAMRASS!$B:$B,MATCH(Q350,SAMRASS!$A:$A,0))</f>
        <v>Hand tramming</v>
      </c>
      <c r="S350" s="1" t="s">
        <v>26</v>
      </c>
      <c r="T350" s="1" t="s">
        <v>1685</v>
      </c>
    </row>
    <row r="351" spans="1:20" x14ac:dyDescent="0.25">
      <c r="A351" s="1">
        <v>343</v>
      </c>
      <c r="B351" s="1">
        <v>2010</v>
      </c>
      <c r="C351" s="6" t="str">
        <f t="shared" si="20"/>
        <v>2010.343</v>
      </c>
      <c r="D351" s="12">
        <v>0</v>
      </c>
      <c r="E351" s="12" t="s">
        <v>3081</v>
      </c>
      <c r="F351" s="12">
        <v>0</v>
      </c>
      <c r="G351" s="12" t="s">
        <v>3081</v>
      </c>
      <c r="H351" s="12">
        <v>0</v>
      </c>
      <c r="I351" s="12" t="s">
        <v>3081</v>
      </c>
      <c r="J351" s="12" t="s">
        <v>3081</v>
      </c>
      <c r="K351" s="12" t="s">
        <v>3081</v>
      </c>
      <c r="L351" s="1">
        <v>0</v>
      </c>
      <c r="M351" s="6" t="str">
        <f t="shared" si="21"/>
        <v/>
      </c>
      <c r="N351" s="1">
        <v>1</v>
      </c>
      <c r="O351" s="6" t="str">
        <f t="shared" si="22"/>
        <v>LTI</v>
      </c>
      <c r="P351" s="6" t="str">
        <f t="shared" si="23"/>
        <v>LTI</v>
      </c>
      <c r="Q351" s="6" t="s">
        <v>2924</v>
      </c>
      <c r="R351" s="5" t="str">
        <f>INDEX(SAMRASS!$B:$B,MATCH(Q351,SAMRASS!$A:$A,0))</f>
        <v>Coupling/uncoupling</v>
      </c>
      <c r="S351" s="1" t="s">
        <v>674</v>
      </c>
      <c r="T351" s="1" t="s">
        <v>1142</v>
      </c>
    </row>
    <row r="352" spans="1:20" x14ac:dyDescent="0.25">
      <c r="A352" s="1">
        <v>344</v>
      </c>
      <c r="B352" s="1">
        <v>2010</v>
      </c>
      <c r="C352" s="6" t="str">
        <f t="shared" si="20"/>
        <v>2010.344</v>
      </c>
      <c r="D352" s="12">
        <v>0</v>
      </c>
      <c r="E352" s="12" t="s">
        <v>3081</v>
      </c>
      <c r="F352" s="12">
        <v>0</v>
      </c>
      <c r="G352" s="12" t="s">
        <v>3081</v>
      </c>
      <c r="H352" s="12">
        <v>0</v>
      </c>
      <c r="I352" s="12" t="s">
        <v>3081</v>
      </c>
      <c r="J352" s="12" t="s">
        <v>3081</v>
      </c>
      <c r="K352" s="12" t="s">
        <v>3081</v>
      </c>
      <c r="L352" s="1">
        <v>0</v>
      </c>
      <c r="M352" s="6" t="str">
        <f t="shared" si="21"/>
        <v/>
      </c>
      <c r="N352" s="1">
        <v>1</v>
      </c>
      <c r="O352" s="6" t="str">
        <f t="shared" si="22"/>
        <v>LTI</v>
      </c>
      <c r="P352" s="6" t="str">
        <f t="shared" si="23"/>
        <v>LTI</v>
      </c>
      <c r="Q352" s="6" t="s">
        <v>2924</v>
      </c>
      <c r="R352" s="5" t="str">
        <f>INDEX(SAMRASS!$B:$B,MATCH(Q352,SAMRASS!$A:$A,0))</f>
        <v>Coupling/uncoupling</v>
      </c>
      <c r="S352" s="1" t="s">
        <v>674</v>
      </c>
      <c r="T352" s="1" t="s">
        <v>2659</v>
      </c>
    </row>
    <row r="353" spans="1:20" x14ac:dyDescent="0.25">
      <c r="A353" s="1">
        <v>345</v>
      </c>
      <c r="B353" s="1">
        <v>2010</v>
      </c>
      <c r="C353" s="6" t="str">
        <f t="shared" si="20"/>
        <v>2010.345</v>
      </c>
      <c r="D353" s="12">
        <v>0</v>
      </c>
      <c r="E353" s="12" t="s">
        <v>3081</v>
      </c>
      <c r="F353" s="12">
        <v>0</v>
      </c>
      <c r="G353" s="12" t="s">
        <v>3081</v>
      </c>
      <c r="H353" s="12">
        <v>0</v>
      </c>
      <c r="I353" s="12" t="s">
        <v>3081</v>
      </c>
      <c r="J353" s="12" t="s">
        <v>3081</v>
      </c>
      <c r="K353" s="12" t="s">
        <v>3081</v>
      </c>
      <c r="L353" s="1">
        <v>0</v>
      </c>
      <c r="M353" s="6" t="str">
        <f t="shared" si="21"/>
        <v/>
      </c>
      <c r="N353" s="1">
        <v>1</v>
      </c>
      <c r="O353" s="6" t="str">
        <f t="shared" si="22"/>
        <v>LTI</v>
      </c>
      <c r="P353" s="6" t="str">
        <f t="shared" si="23"/>
        <v>LTI</v>
      </c>
      <c r="Q353" s="6" t="s">
        <v>2924</v>
      </c>
      <c r="R353" s="5" t="str">
        <f>INDEX(SAMRASS!$B:$B,MATCH(Q353,SAMRASS!$A:$A,0))</f>
        <v>Coupling/uncoupling</v>
      </c>
      <c r="S353" s="1" t="s">
        <v>674</v>
      </c>
      <c r="T353" s="1" t="s">
        <v>1592</v>
      </c>
    </row>
    <row r="354" spans="1:20" x14ac:dyDescent="0.25">
      <c r="A354" s="1">
        <v>346</v>
      </c>
      <c r="B354" s="1">
        <v>2010</v>
      </c>
      <c r="C354" s="6" t="str">
        <f t="shared" si="20"/>
        <v>2010.346</v>
      </c>
      <c r="D354" s="12">
        <v>0</v>
      </c>
      <c r="E354" s="12" t="s">
        <v>3081</v>
      </c>
      <c r="F354" s="12">
        <v>0</v>
      </c>
      <c r="G354" s="12" t="s">
        <v>3081</v>
      </c>
      <c r="H354" s="12">
        <v>0</v>
      </c>
      <c r="I354" s="12" t="s">
        <v>3081</v>
      </c>
      <c r="J354" s="12" t="s">
        <v>3081</v>
      </c>
      <c r="K354" s="12" t="s">
        <v>3081</v>
      </c>
      <c r="L354" s="1">
        <v>0</v>
      </c>
      <c r="M354" s="6" t="str">
        <f t="shared" si="21"/>
        <v/>
      </c>
      <c r="N354" s="1">
        <v>1</v>
      </c>
      <c r="O354" s="6" t="str">
        <f t="shared" si="22"/>
        <v>LTI</v>
      </c>
      <c r="P354" s="6" t="str">
        <f t="shared" si="23"/>
        <v>LTI</v>
      </c>
      <c r="Q354" s="6" t="s">
        <v>727</v>
      </c>
      <c r="R354" s="5" t="str">
        <f>INDEX(SAMRASS!$B:$B,MATCH(Q354,SAMRASS!$A:$A,0))</f>
        <v>Battery</v>
      </c>
      <c r="S354" s="1" t="s">
        <v>939</v>
      </c>
      <c r="T354" s="1" t="s">
        <v>1322</v>
      </c>
    </row>
    <row r="355" spans="1:20" x14ac:dyDescent="0.25">
      <c r="A355" s="1">
        <v>347</v>
      </c>
      <c r="B355" s="1">
        <v>2010</v>
      </c>
      <c r="C355" s="6" t="str">
        <f t="shared" si="20"/>
        <v>2010.347</v>
      </c>
      <c r="D355" s="12">
        <v>0</v>
      </c>
      <c r="E355" s="12" t="s">
        <v>3081</v>
      </c>
      <c r="F355" s="12">
        <v>0</v>
      </c>
      <c r="G355" s="12" t="s">
        <v>3081</v>
      </c>
      <c r="H355" s="12" t="s">
        <v>3066</v>
      </c>
      <c r="I355" s="12" t="s">
        <v>3081</v>
      </c>
      <c r="J355" s="12" t="s">
        <v>3081</v>
      </c>
      <c r="K355" s="12" t="s">
        <v>3081</v>
      </c>
      <c r="L355" s="1">
        <v>0</v>
      </c>
      <c r="M355" s="6" t="str">
        <f t="shared" si="21"/>
        <v/>
      </c>
      <c r="N355" s="1">
        <v>1</v>
      </c>
      <c r="O355" s="6" t="str">
        <f t="shared" si="22"/>
        <v>LTI</v>
      </c>
      <c r="P355" s="6" t="str">
        <f t="shared" si="23"/>
        <v>LTI</v>
      </c>
      <c r="Q355" s="6" t="s">
        <v>2850</v>
      </c>
      <c r="R355" s="5" t="str">
        <f>INDEX(SAMRASS!$B:$B,MATCH(Q355,SAMRASS!$A:$A,0))</f>
        <v>Hydraulic drill rig</v>
      </c>
      <c r="S355" s="1" t="s">
        <v>64</v>
      </c>
      <c r="T355" s="1" t="s">
        <v>2835</v>
      </c>
    </row>
    <row r="356" spans="1:20" x14ac:dyDescent="0.25">
      <c r="A356" s="1">
        <v>348</v>
      </c>
      <c r="B356" s="1">
        <v>2010</v>
      </c>
      <c r="C356" s="6" t="str">
        <f t="shared" si="20"/>
        <v>2010.348</v>
      </c>
      <c r="D356" s="12">
        <v>0</v>
      </c>
      <c r="E356" s="12" t="s">
        <v>3081</v>
      </c>
      <c r="F356" s="12">
        <v>0</v>
      </c>
      <c r="G356" s="12" t="s">
        <v>3081</v>
      </c>
      <c r="H356" s="12">
        <v>0</v>
      </c>
      <c r="I356" s="12" t="s">
        <v>3081</v>
      </c>
      <c r="J356" s="12" t="s">
        <v>3081</v>
      </c>
      <c r="K356" s="12" t="s">
        <v>3081</v>
      </c>
      <c r="L356" s="1">
        <v>0</v>
      </c>
      <c r="M356" s="6" t="str">
        <f t="shared" si="21"/>
        <v/>
      </c>
      <c r="N356" s="1">
        <v>1</v>
      </c>
      <c r="O356" s="6" t="str">
        <f t="shared" si="22"/>
        <v>LTI</v>
      </c>
      <c r="P356" s="6" t="str">
        <f t="shared" si="23"/>
        <v>LTI</v>
      </c>
      <c r="Q356" s="6" t="s">
        <v>2772</v>
      </c>
      <c r="R356" s="5" t="str">
        <f>INDEX(SAMRASS!$B:$B,MATCH(Q356,SAMRASS!$A:$A,0))</f>
        <v>Other (specify)</v>
      </c>
      <c r="S356" s="1" t="s">
        <v>2883</v>
      </c>
      <c r="T356" s="1" t="s">
        <v>1442</v>
      </c>
    </row>
    <row r="357" spans="1:20" x14ac:dyDescent="0.25">
      <c r="A357" s="1">
        <v>349</v>
      </c>
      <c r="B357" s="1">
        <v>2010</v>
      </c>
      <c r="C357" s="6" t="str">
        <f t="shared" si="20"/>
        <v>2010.349</v>
      </c>
      <c r="D357" s="12">
        <v>0</v>
      </c>
      <c r="E357" s="12" t="s">
        <v>3081</v>
      </c>
      <c r="F357" s="12">
        <v>0</v>
      </c>
      <c r="G357" s="12" t="s">
        <v>3081</v>
      </c>
      <c r="H357" s="12">
        <v>0</v>
      </c>
      <c r="I357" s="12" t="s">
        <v>3081</v>
      </c>
      <c r="J357" s="12" t="s">
        <v>3081</v>
      </c>
      <c r="K357" s="12" t="s">
        <v>3081</v>
      </c>
      <c r="L357" s="1">
        <v>0</v>
      </c>
      <c r="M357" s="6" t="str">
        <f t="shared" si="21"/>
        <v/>
      </c>
      <c r="N357" s="1">
        <v>1</v>
      </c>
      <c r="O357" s="6" t="str">
        <f t="shared" si="22"/>
        <v>LTI</v>
      </c>
      <c r="P357" s="6" t="str">
        <f t="shared" si="23"/>
        <v>LTI</v>
      </c>
      <c r="Q357" s="6" t="s">
        <v>2771</v>
      </c>
      <c r="R357" s="5" t="str">
        <f>INDEX(SAMRASS!$B:$B,MATCH(Q357,SAMRASS!$A:$A,0))</f>
        <v>rail switches</v>
      </c>
      <c r="S357" s="1" t="s">
        <v>2700</v>
      </c>
      <c r="T357" s="1" t="s">
        <v>873</v>
      </c>
    </row>
    <row r="358" spans="1:20" x14ac:dyDescent="0.25">
      <c r="A358" s="1">
        <v>350</v>
      </c>
      <c r="B358" s="1">
        <v>2010</v>
      </c>
      <c r="C358" s="6" t="str">
        <f t="shared" si="20"/>
        <v>2010.350</v>
      </c>
      <c r="D358" s="12">
        <v>0</v>
      </c>
      <c r="E358" s="12" t="s">
        <v>3081</v>
      </c>
      <c r="F358" s="12">
        <v>0</v>
      </c>
      <c r="G358" s="12" t="s">
        <v>3081</v>
      </c>
      <c r="H358" s="12">
        <v>0</v>
      </c>
      <c r="I358" s="12" t="s">
        <v>3081</v>
      </c>
      <c r="J358" s="12" t="s">
        <v>3081</v>
      </c>
      <c r="K358" s="12" t="s">
        <v>3081</v>
      </c>
      <c r="L358" s="1">
        <v>0</v>
      </c>
      <c r="M358" s="6" t="str">
        <f t="shared" si="21"/>
        <v/>
      </c>
      <c r="N358" s="1">
        <v>1</v>
      </c>
      <c r="O358" s="6" t="str">
        <f t="shared" si="22"/>
        <v>LTI</v>
      </c>
      <c r="P358" s="6" t="str">
        <f t="shared" si="23"/>
        <v>LTI</v>
      </c>
      <c r="Q358" s="6" t="s">
        <v>2918</v>
      </c>
      <c r="R358" s="5" t="str">
        <f>INDEX(SAMRASS!$B:$B,MATCH(Q358,SAMRASS!$A:$A,0))</f>
        <v>Other (specify)</v>
      </c>
      <c r="S358" s="1" t="s">
        <v>1500</v>
      </c>
      <c r="T358" s="1" t="s">
        <v>2663</v>
      </c>
    </row>
    <row r="359" spans="1:20" x14ac:dyDescent="0.25">
      <c r="A359" s="1">
        <v>351</v>
      </c>
      <c r="B359" s="1">
        <v>2010</v>
      </c>
      <c r="C359" s="6" t="str">
        <f t="shared" si="20"/>
        <v>2010.351</v>
      </c>
      <c r="D359" s="12">
        <v>0</v>
      </c>
      <c r="E359" s="12" t="s">
        <v>3081</v>
      </c>
      <c r="F359" s="12">
        <v>0</v>
      </c>
      <c r="G359" s="12" t="s">
        <v>3081</v>
      </c>
      <c r="H359" s="12">
        <v>0</v>
      </c>
      <c r="I359" s="12" t="s">
        <v>3081</v>
      </c>
      <c r="J359" s="12" t="s">
        <v>3081</v>
      </c>
      <c r="K359" s="12" t="s">
        <v>3081</v>
      </c>
      <c r="L359" s="1">
        <v>1</v>
      </c>
      <c r="M359" s="6" t="str">
        <f t="shared" si="21"/>
        <v>SFI</v>
      </c>
      <c r="N359" s="1">
        <v>0</v>
      </c>
      <c r="O359" s="6" t="str">
        <f t="shared" si="22"/>
        <v/>
      </c>
      <c r="P359" s="6" t="str">
        <f t="shared" si="23"/>
        <v>SFI</v>
      </c>
      <c r="Q359" s="6" t="s">
        <v>707</v>
      </c>
      <c r="R359" s="5" t="str">
        <f>INDEX(SAMRASS!$B:$B,MATCH(Q359,SAMRASS!$A:$A,0))</f>
        <v>Hopper</v>
      </c>
      <c r="S359" s="1" t="s">
        <v>2486</v>
      </c>
      <c r="T359" s="1" t="s">
        <v>2499</v>
      </c>
    </row>
    <row r="360" spans="1:20" x14ac:dyDescent="0.25">
      <c r="A360" s="1">
        <v>352</v>
      </c>
      <c r="B360" s="1">
        <v>2010</v>
      </c>
      <c r="C360" s="6" t="str">
        <f t="shared" si="20"/>
        <v>2010.352</v>
      </c>
      <c r="D360" s="12">
        <v>0</v>
      </c>
      <c r="E360" s="12" t="s">
        <v>3081</v>
      </c>
      <c r="F360" s="12">
        <v>0</v>
      </c>
      <c r="G360" s="12" t="s">
        <v>3081</v>
      </c>
      <c r="H360" s="12">
        <v>0</v>
      </c>
      <c r="I360" s="12" t="s">
        <v>3081</v>
      </c>
      <c r="J360" s="12" t="s">
        <v>3081</v>
      </c>
      <c r="K360" s="12" t="s">
        <v>3081</v>
      </c>
      <c r="L360" s="1">
        <v>0</v>
      </c>
      <c r="M360" s="6" t="str">
        <f t="shared" si="21"/>
        <v/>
      </c>
      <c r="N360" s="1">
        <v>1</v>
      </c>
      <c r="O360" s="6" t="str">
        <f t="shared" si="22"/>
        <v>LTI</v>
      </c>
      <c r="P360" s="6" t="str">
        <f t="shared" si="23"/>
        <v>LTI</v>
      </c>
      <c r="Q360" s="6" t="s">
        <v>2919</v>
      </c>
      <c r="R360" s="5" t="str">
        <f>INDEX(SAMRASS!$B:$B,MATCH(Q360,SAMRASS!$A:$A,0))</f>
        <v>Rerailing</v>
      </c>
      <c r="S360" s="1" t="s">
        <v>2433</v>
      </c>
      <c r="T360" s="1" t="s">
        <v>752</v>
      </c>
    </row>
    <row r="361" spans="1:20" x14ac:dyDescent="0.25">
      <c r="A361" s="1">
        <v>353</v>
      </c>
      <c r="B361" s="1">
        <v>2010</v>
      </c>
      <c r="C361" s="6" t="str">
        <f t="shared" si="20"/>
        <v>2010.353</v>
      </c>
      <c r="D361" s="12">
        <v>0</v>
      </c>
      <c r="E361" s="12" t="s">
        <v>3081</v>
      </c>
      <c r="F361" s="12">
        <v>0</v>
      </c>
      <c r="G361" s="12" t="s">
        <v>3081</v>
      </c>
      <c r="H361" s="12">
        <v>0</v>
      </c>
      <c r="I361" s="12" t="s">
        <v>3081</v>
      </c>
      <c r="J361" s="12" t="s">
        <v>3081</v>
      </c>
      <c r="K361" s="12" t="s">
        <v>3081</v>
      </c>
      <c r="L361" s="1">
        <v>0</v>
      </c>
      <c r="M361" s="6" t="str">
        <f t="shared" si="21"/>
        <v/>
      </c>
      <c r="N361" s="1">
        <v>2</v>
      </c>
      <c r="O361" s="6" t="str">
        <f t="shared" si="22"/>
        <v>LTI</v>
      </c>
      <c r="P361" s="6" t="str">
        <f t="shared" si="23"/>
        <v>LTI</v>
      </c>
      <c r="Q361" s="6" t="s">
        <v>1936</v>
      </c>
      <c r="R361" s="5" t="str">
        <f>INDEX(SAMRASS!$B:$B,MATCH(Q361,SAMRASS!$A:$A,0))</f>
        <v>Other (specify)</v>
      </c>
      <c r="S361" s="1" t="s">
        <v>2434</v>
      </c>
      <c r="T361" s="1" t="s">
        <v>753</v>
      </c>
    </row>
    <row r="362" spans="1:20" x14ac:dyDescent="0.25">
      <c r="A362" s="1">
        <v>354</v>
      </c>
      <c r="B362" s="1">
        <v>2010</v>
      </c>
      <c r="C362" s="6" t="str">
        <f t="shared" si="20"/>
        <v>2010.354</v>
      </c>
      <c r="D362" s="12">
        <v>0</v>
      </c>
      <c r="E362" s="12" t="s">
        <v>3081</v>
      </c>
      <c r="F362" s="12">
        <v>0</v>
      </c>
      <c r="G362" s="12" t="s">
        <v>3081</v>
      </c>
      <c r="H362" s="12">
        <v>0</v>
      </c>
      <c r="I362" s="12" t="s">
        <v>3081</v>
      </c>
      <c r="J362" s="12" t="s">
        <v>3081</v>
      </c>
      <c r="K362" s="12" t="s">
        <v>3081</v>
      </c>
      <c r="L362" s="1">
        <v>0</v>
      </c>
      <c r="M362" s="6" t="str">
        <f t="shared" si="21"/>
        <v/>
      </c>
      <c r="N362" s="1">
        <v>1</v>
      </c>
      <c r="O362" s="6" t="str">
        <f t="shared" si="22"/>
        <v>LTI</v>
      </c>
      <c r="P362" s="6" t="str">
        <f t="shared" si="23"/>
        <v>LTI</v>
      </c>
      <c r="Q362" s="6" t="s">
        <v>1758</v>
      </c>
      <c r="R362" s="5" t="str">
        <f>INDEX(SAMRASS!$B:$B,MATCH(Q362,SAMRASS!$A:$A,0))</f>
        <v>Mono-rope installation</v>
      </c>
      <c r="S362" s="1" t="s">
        <v>1423</v>
      </c>
      <c r="T362" s="1" t="s">
        <v>653</v>
      </c>
    </row>
    <row r="363" spans="1:20" x14ac:dyDescent="0.25">
      <c r="A363" s="1">
        <v>355</v>
      </c>
      <c r="B363" s="1">
        <v>2010</v>
      </c>
      <c r="C363" s="6" t="str">
        <f t="shared" si="20"/>
        <v>2010.355</v>
      </c>
      <c r="D363" s="12">
        <v>0</v>
      </c>
      <c r="E363" s="12" t="s">
        <v>3081</v>
      </c>
      <c r="F363" s="12">
        <v>0</v>
      </c>
      <c r="G363" s="12" t="s">
        <v>3081</v>
      </c>
      <c r="H363" s="12">
        <v>0</v>
      </c>
      <c r="I363" s="12" t="s">
        <v>3081</v>
      </c>
      <c r="J363" s="12" t="s">
        <v>3081</v>
      </c>
      <c r="K363" s="12" t="s">
        <v>3081</v>
      </c>
      <c r="L363" s="1">
        <v>0</v>
      </c>
      <c r="M363" s="6" t="str">
        <f t="shared" si="21"/>
        <v/>
      </c>
      <c r="N363" s="1">
        <v>1</v>
      </c>
      <c r="O363" s="6" t="str">
        <f t="shared" si="22"/>
        <v>LTI</v>
      </c>
      <c r="P363" s="6" t="str">
        <f t="shared" si="23"/>
        <v>LTI</v>
      </c>
      <c r="Q363" s="6" t="s">
        <v>848</v>
      </c>
      <c r="R363" s="5" t="str">
        <f>INDEX(SAMRASS!$B:$B,MATCH(Q363,SAMRASS!$A:$A,0))</f>
        <v>Face scraper</v>
      </c>
      <c r="S363" s="1" t="s">
        <v>2432</v>
      </c>
      <c r="T363" s="1" t="s">
        <v>337</v>
      </c>
    </row>
    <row r="364" spans="1:20" x14ac:dyDescent="0.25">
      <c r="A364" s="1">
        <v>356</v>
      </c>
      <c r="B364" s="1">
        <v>2010</v>
      </c>
      <c r="C364" s="6" t="str">
        <f t="shared" si="20"/>
        <v>2010.356</v>
      </c>
      <c r="D364" s="12">
        <v>0</v>
      </c>
      <c r="E364" s="12" t="s">
        <v>3081</v>
      </c>
      <c r="F364" s="12">
        <v>0</v>
      </c>
      <c r="G364" s="12" t="s">
        <v>3081</v>
      </c>
      <c r="H364" s="12">
        <v>0</v>
      </c>
      <c r="I364" s="12" t="s">
        <v>3081</v>
      </c>
      <c r="J364" s="12" t="s">
        <v>3081</v>
      </c>
      <c r="K364" s="12" t="s">
        <v>3081</v>
      </c>
      <c r="L364" s="1">
        <v>0</v>
      </c>
      <c r="M364" s="6" t="str">
        <f t="shared" si="21"/>
        <v/>
      </c>
      <c r="N364" s="1">
        <v>1</v>
      </c>
      <c r="O364" s="6" t="str">
        <f t="shared" si="22"/>
        <v>LTI</v>
      </c>
      <c r="P364" s="6" t="str">
        <f t="shared" si="23"/>
        <v>LTI</v>
      </c>
      <c r="Q364" s="6" t="s">
        <v>707</v>
      </c>
      <c r="R364" s="5" t="str">
        <f>INDEX(SAMRASS!$B:$B,MATCH(Q364,SAMRASS!$A:$A,0))</f>
        <v>Hopper</v>
      </c>
      <c r="S364" s="1" t="s">
        <v>2486</v>
      </c>
      <c r="T364" s="1" t="s">
        <v>338</v>
      </c>
    </row>
    <row r="365" spans="1:20" x14ac:dyDescent="0.25">
      <c r="A365" s="1">
        <v>357</v>
      </c>
      <c r="B365" s="1">
        <v>2010</v>
      </c>
      <c r="C365" s="6" t="str">
        <f t="shared" si="20"/>
        <v>2010.357</v>
      </c>
      <c r="D365" s="12">
        <v>0</v>
      </c>
      <c r="E365" s="12" t="s">
        <v>3081</v>
      </c>
      <c r="F365" s="12">
        <v>0</v>
      </c>
      <c r="G365" s="12" t="s">
        <v>3081</v>
      </c>
      <c r="H365" s="12">
        <v>0</v>
      </c>
      <c r="I365" s="12" t="s">
        <v>3081</v>
      </c>
      <c r="J365" s="12" t="s">
        <v>3081</v>
      </c>
      <c r="K365" s="12" t="s">
        <v>3081</v>
      </c>
      <c r="L365" s="1">
        <v>1</v>
      </c>
      <c r="M365" s="6" t="str">
        <f t="shared" si="21"/>
        <v>SFI</v>
      </c>
      <c r="N365" s="1">
        <v>0</v>
      </c>
      <c r="O365" s="6" t="str">
        <f t="shared" si="22"/>
        <v/>
      </c>
      <c r="P365" s="6" t="str">
        <f t="shared" si="23"/>
        <v>SFI</v>
      </c>
      <c r="Q365" s="6" t="s">
        <v>707</v>
      </c>
      <c r="R365" s="5" t="str">
        <f>INDEX(SAMRASS!$B:$B,MATCH(Q365,SAMRASS!$A:$A,0))</f>
        <v>Hopper</v>
      </c>
      <c r="S365" s="1" t="s">
        <v>2486</v>
      </c>
      <c r="T365" s="1" t="s">
        <v>339</v>
      </c>
    </row>
    <row r="366" spans="1:20" x14ac:dyDescent="0.25">
      <c r="A366" s="1">
        <v>358</v>
      </c>
      <c r="B366" s="1">
        <v>2010</v>
      </c>
      <c r="C366" s="6" t="str">
        <f t="shared" si="20"/>
        <v>2010.358</v>
      </c>
      <c r="D366" s="12">
        <v>0</v>
      </c>
      <c r="E366" s="12" t="s">
        <v>3081</v>
      </c>
      <c r="F366" s="12">
        <v>0</v>
      </c>
      <c r="G366" s="12" t="s">
        <v>3081</v>
      </c>
      <c r="H366" s="12">
        <v>0</v>
      </c>
      <c r="I366" s="12" t="s">
        <v>3081</v>
      </c>
      <c r="J366" s="12" t="s">
        <v>3081</v>
      </c>
      <c r="K366" s="12" t="s">
        <v>3081</v>
      </c>
      <c r="L366" s="1">
        <v>0</v>
      </c>
      <c r="M366" s="6" t="str">
        <f t="shared" si="21"/>
        <v/>
      </c>
      <c r="N366" s="1">
        <v>1</v>
      </c>
      <c r="O366" s="6" t="str">
        <f t="shared" si="22"/>
        <v>LTI</v>
      </c>
      <c r="P366" s="6" t="str">
        <f t="shared" si="23"/>
        <v>LTI</v>
      </c>
      <c r="Q366" s="6" t="s">
        <v>848</v>
      </c>
      <c r="R366" s="5" t="str">
        <f>INDEX(SAMRASS!$B:$B,MATCH(Q366,SAMRASS!$A:$A,0))</f>
        <v>Face scraper</v>
      </c>
      <c r="S366" s="1" t="s">
        <v>2432</v>
      </c>
      <c r="T366" s="1" t="s">
        <v>886</v>
      </c>
    </row>
    <row r="367" spans="1:20" x14ac:dyDescent="0.25">
      <c r="A367" s="1">
        <v>359</v>
      </c>
      <c r="B367" s="1">
        <v>2010</v>
      </c>
      <c r="C367" s="6" t="str">
        <f t="shared" si="20"/>
        <v>2010.359</v>
      </c>
      <c r="D367" s="12">
        <v>0</v>
      </c>
      <c r="E367" s="12" t="s">
        <v>3081</v>
      </c>
      <c r="F367" s="12">
        <v>0</v>
      </c>
      <c r="G367" s="12" t="s">
        <v>3081</v>
      </c>
      <c r="H367" s="12">
        <v>0</v>
      </c>
      <c r="I367" s="12" t="s">
        <v>3081</v>
      </c>
      <c r="J367" s="12" t="s">
        <v>3081</v>
      </c>
      <c r="K367" s="12" t="s">
        <v>3081</v>
      </c>
      <c r="L367" s="1">
        <v>0</v>
      </c>
      <c r="M367" s="6" t="str">
        <f t="shared" si="21"/>
        <v/>
      </c>
      <c r="N367" s="1">
        <v>1</v>
      </c>
      <c r="O367" s="6" t="str">
        <f t="shared" si="22"/>
        <v>LTI</v>
      </c>
      <c r="P367" s="6" t="str">
        <f t="shared" si="23"/>
        <v>LTI</v>
      </c>
      <c r="Q367" s="6" t="s">
        <v>2766</v>
      </c>
      <c r="R367" s="5" t="str">
        <f>INDEX(SAMRASS!$B:$B,MATCH(Q367,SAMRASS!$A:$A,0))</f>
        <v>Gully scraper</v>
      </c>
      <c r="S367" s="1" t="s">
        <v>63</v>
      </c>
      <c r="T367" s="1" t="s">
        <v>2560</v>
      </c>
    </row>
    <row r="368" spans="1:20" x14ac:dyDescent="0.25">
      <c r="A368" s="1">
        <v>360</v>
      </c>
      <c r="B368" s="1">
        <v>2010</v>
      </c>
      <c r="C368" s="6" t="str">
        <f t="shared" si="20"/>
        <v>2010.360</v>
      </c>
      <c r="D368" s="12">
        <v>0</v>
      </c>
      <c r="E368" s="12" t="s">
        <v>3081</v>
      </c>
      <c r="F368" s="12">
        <v>0</v>
      </c>
      <c r="G368" s="12" t="s">
        <v>3081</v>
      </c>
      <c r="H368" s="12">
        <v>0</v>
      </c>
      <c r="I368" s="12" t="s">
        <v>3081</v>
      </c>
      <c r="J368" s="12" t="s">
        <v>3081</v>
      </c>
      <c r="K368" s="12" t="s">
        <v>3081</v>
      </c>
      <c r="L368" s="1">
        <v>0</v>
      </c>
      <c r="M368" s="6" t="str">
        <f t="shared" si="21"/>
        <v/>
      </c>
      <c r="N368" s="1">
        <v>1</v>
      </c>
      <c r="O368" s="6" t="str">
        <f t="shared" si="22"/>
        <v>LTI</v>
      </c>
      <c r="P368" s="6" t="str">
        <f t="shared" si="23"/>
        <v>LTI</v>
      </c>
      <c r="Q368" s="6" t="s">
        <v>707</v>
      </c>
      <c r="R368" s="5" t="str">
        <f>INDEX(SAMRASS!$B:$B,MATCH(Q368,SAMRASS!$A:$A,0))</f>
        <v>Hopper</v>
      </c>
      <c r="S368" s="1" t="s">
        <v>2486</v>
      </c>
      <c r="T368" s="1" t="s">
        <v>887</v>
      </c>
    </row>
    <row r="369" spans="1:20" x14ac:dyDescent="0.25">
      <c r="A369" s="1">
        <v>361</v>
      </c>
      <c r="B369" s="1">
        <v>2010</v>
      </c>
      <c r="C369" s="6" t="str">
        <f t="shared" si="20"/>
        <v>2010.361</v>
      </c>
      <c r="D369" s="12">
        <v>0</v>
      </c>
      <c r="E369" s="12" t="s">
        <v>3081</v>
      </c>
      <c r="F369" s="12">
        <v>0</v>
      </c>
      <c r="G369" s="12" t="s">
        <v>3081</v>
      </c>
      <c r="H369" s="12">
        <v>0</v>
      </c>
      <c r="I369" s="12" t="s">
        <v>3081</v>
      </c>
      <c r="J369" s="12" t="s">
        <v>3081</v>
      </c>
      <c r="K369" s="12" t="s">
        <v>3081</v>
      </c>
      <c r="L369" s="1">
        <v>0</v>
      </c>
      <c r="M369" s="6" t="str">
        <f t="shared" si="21"/>
        <v/>
      </c>
      <c r="N369" s="1">
        <v>1</v>
      </c>
      <c r="O369" s="6" t="str">
        <f t="shared" si="22"/>
        <v>LTI</v>
      </c>
      <c r="P369" s="6" t="str">
        <f t="shared" si="23"/>
        <v>LTI</v>
      </c>
      <c r="Q369" s="6" t="s">
        <v>707</v>
      </c>
      <c r="R369" s="5" t="str">
        <f>INDEX(SAMRASS!$B:$B,MATCH(Q369,SAMRASS!$A:$A,0))</f>
        <v>Hopper</v>
      </c>
      <c r="S369" s="1" t="s">
        <v>2486</v>
      </c>
      <c r="T369" s="1" t="s">
        <v>1747</v>
      </c>
    </row>
    <row r="370" spans="1:20" x14ac:dyDescent="0.25">
      <c r="A370" s="1">
        <v>362</v>
      </c>
      <c r="B370" s="1">
        <v>2010</v>
      </c>
      <c r="C370" s="6" t="str">
        <f t="shared" si="20"/>
        <v>2010.362</v>
      </c>
      <c r="D370" s="12">
        <v>0</v>
      </c>
      <c r="E370" s="12" t="s">
        <v>3081</v>
      </c>
      <c r="F370" s="12">
        <v>0</v>
      </c>
      <c r="G370" s="12" t="s">
        <v>3081</v>
      </c>
      <c r="H370" s="12">
        <v>0</v>
      </c>
      <c r="I370" s="12" t="s">
        <v>3081</v>
      </c>
      <c r="J370" s="12" t="s">
        <v>3081</v>
      </c>
      <c r="K370" s="12" t="s">
        <v>3081</v>
      </c>
      <c r="L370" s="1">
        <v>0</v>
      </c>
      <c r="M370" s="6" t="str">
        <f t="shared" si="21"/>
        <v/>
      </c>
      <c r="N370" s="1">
        <v>1</v>
      </c>
      <c r="O370" s="6" t="str">
        <f t="shared" si="22"/>
        <v>LTI</v>
      </c>
      <c r="P370" s="6" t="str">
        <f t="shared" si="23"/>
        <v>LTI</v>
      </c>
      <c r="Q370" s="6" t="s">
        <v>707</v>
      </c>
      <c r="R370" s="5" t="str">
        <f>INDEX(SAMRASS!$B:$B,MATCH(Q370,SAMRASS!$A:$A,0))</f>
        <v>Hopper</v>
      </c>
      <c r="S370" s="1" t="s">
        <v>2486</v>
      </c>
      <c r="T370" s="1" t="s">
        <v>1232</v>
      </c>
    </row>
    <row r="371" spans="1:20" x14ac:dyDescent="0.25">
      <c r="A371" s="1">
        <v>363</v>
      </c>
      <c r="B371" s="1">
        <v>2010</v>
      </c>
      <c r="C371" s="6" t="str">
        <f t="shared" si="20"/>
        <v>2010.363</v>
      </c>
      <c r="D371" s="12">
        <v>0</v>
      </c>
      <c r="E371" s="12" t="s">
        <v>3081</v>
      </c>
      <c r="F371" s="12">
        <v>0</v>
      </c>
      <c r="G371" s="12" t="s">
        <v>3081</v>
      </c>
      <c r="H371" s="12">
        <v>0</v>
      </c>
      <c r="I371" s="12" t="s">
        <v>3081</v>
      </c>
      <c r="J371" s="12" t="s">
        <v>3081</v>
      </c>
      <c r="K371" s="12" t="s">
        <v>3081</v>
      </c>
      <c r="L371" s="1">
        <v>0</v>
      </c>
      <c r="M371" s="6" t="str">
        <f t="shared" si="21"/>
        <v/>
      </c>
      <c r="N371" s="1">
        <v>1</v>
      </c>
      <c r="O371" s="6" t="str">
        <f t="shared" si="22"/>
        <v>LTI</v>
      </c>
      <c r="P371" s="6" t="str">
        <f t="shared" si="23"/>
        <v>LTI</v>
      </c>
      <c r="Q371" s="6" t="s">
        <v>707</v>
      </c>
      <c r="R371" s="5" t="str">
        <f>INDEX(SAMRASS!$B:$B,MATCH(Q371,SAMRASS!$A:$A,0))</f>
        <v>Hopper</v>
      </c>
      <c r="S371" s="1" t="s">
        <v>2486</v>
      </c>
      <c r="T371" s="1" t="s">
        <v>1746</v>
      </c>
    </row>
    <row r="372" spans="1:20" x14ac:dyDescent="0.25">
      <c r="A372" s="1">
        <v>364</v>
      </c>
      <c r="B372" s="1">
        <v>2010</v>
      </c>
      <c r="C372" s="6" t="str">
        <f t="shared" si="20"/>
        <v>2010.364</v>
      </c>
      <c r="D372" s="12">
        <v>0</v>
      </c>
      <c r="E372" s="12" t="s">
        <v>3081</v>
      </c>
      <c r="F372" s="12">
        <v>0</v>
      </c>
      <c r="G372" s="12" t="s">
        <v>3081</v>
      </c>
      <c r="H372" s="12">
        <v>0</v>
      </c>
      <c r="I372" s="12" t="s">
        <v>3081</v>
      </c>
      <c r="J372" s="12" t="s">
        <v>3081</v>
      </c>
      <c r="K372" s="12" t="s">
        <v>3081</v>
      </c>
      <c r="L372" s="1">
        <v>0</v>
      </c>
      <c r="M372" s="6" t="str">
        <f t="shared" si="21"/>
        <v/>
      </c>
      <c r="N372" s="1">
        <v>1</v>
      </c>
      <c r="O372" s="6" t="str">
        <f t="shared" si="22"/>
        <v>LTI</v>
      </c>
      <c r="P372" s="6" t="str">
        <f t="shared" si="23"/>
        <v>LTI</v>
      </c>
      <c r="Q372" s="6" t="s">
        <v>707</v>
      </c>
      <c r="R372" s="5" t="str">
        <f>INDEX(SAMRASS!$B:$B,MATCH(Q372,SAMRASS!$A:$A,0))</f>
        <v>Hopper</v>
      </c>
      <c r="S372" s="1" t="s">
        <v>2486</v>
      </c>
      <c r="T372" s="1" t="s">
        <v>2674</v>
      </c>
    </row>
    <row r="373" spans="1:20" x14ac:dyDescent="0.25">
      <c r="A373" s="1">
        <v>365</v>
      </c>
      <c r="B373" s="1">
        <v>2010</v>
      </c>
      <c r="C373" s="6" t="str">
        <f t="shared" si="20"/>
        <v>2010.365</v>
      </c>
      <c r="D373" s="12">
        <v>0</v>
      </c>
      <c r="E373" s="12" t="s">
        <v>3081</v>
      </c>
      <c r="F373" s="12">
        <v>0</v>
      </c>
      <c r="G373" s="12" t="s">
        <v>3081</v>
      </c>
      <c r="H373" s="12">
        <v>0</v>
      </c>
      <c r="I373" s="12" t="s">
        <v>3081</v>
      </c>
      <c r="J373" s="12" t="s">
        <v>3081</v>
      </c>
      <c r="K373" s="12" t="s">
        <v>3081</v>
      </c>
      <c r="L373" s="1">
        <v>0</v>
      </c>
      <c r="M373" s="6" t="str">
        <f t="shared" si="21"/>
        <v/>
      </c>
      <c r="N373" s="1">
        <v>1</v>
      </c>
      <c r="O373" s="6" t="str">
        <f t="shared" si="22"/>
        <v>LTI</v>
      </c>
      <c r="P373" s="6" t="str">
        <f t="shared" si="23"/>
        <v>LTI</v>
      </c>
      <c r="Q373" s="6" t="s">
        <v>2924</v>
      </c>
      <c r="R373" s="5" t="str">
        <f>INDEX(SAMRASS!$B:$B,MATCH(Q373,SAMRASS!$A:$A,0))</f>
        <v>Coupling/uncoupling</v>
      </c>
      <c r="S373" s="1" t="s">
        <v>674</v>
      </c>
      <c r="T373" s="1" t="s">
        <v>53</v>
      </c>
    </row>
    <row r="374" spans="1:20" x14ac:dyDescent="0.25">
      <c r="A374" s="1">
        <v>366</v>
      </c>
      <c r="B374" s="1">
        <v>2010</v>
      </c>
      <c r="C374" s="6" t="str">
        <f t="shared" si="20"/>
        <v>2010.366</v>
      </c>
      <c r="D374" s="12">
        <v>0</v>
      </c>
      <c r="E374" s="12" t="s">
        <v>3081</v>
      </c>
      <c r="F374" s="12">
        <v>0</v>
      </c>
      <c r="G374" s="12" t="s">
        <v>3081</v>
      </c>
      <c r="H374" s="12">
        <v>0</v>
      </c>
      <c r="I374" s="12" t="s">
        <v>3081</v>
      </c>
      <c r="J374" s="12" t="s">
        <v>3081</v>
      </c>
      <c r="K374" s="12" t="s">
        <v>3081</v>
      </c>
      <c r="L374" s="1">
        <v>0</v>
      </c>
      <c r="M374" s="6" t="str">
        <f t="shared" si="21"/>
        <v/>
      </c>
      <c r="N374" s="1">
        <v>1</v>
      </c>
      <c r="O374" s="6" t="str">
        <f t="shared" si="22"/>
        <v>LTI</v>
      </c>
      <c r="P374" s="6" t="str">
        <f t="shared" si="23"/>
        <v>LTI</v>
      </c>
      <c r="Q374" s="6" t="s">
        <v>848</v>
      </c>
      <c r="R374" s="5" t="str">
        <f>INDEX(SAMRASS!$B:$B,MATCH(Q374,SAMRASS!$A:$A,0))</f>
        <v>Face scraper</v>
      </c>
      <c r="S374" s="1" t="s">
        <v>2432</v>
      </c>
      <c r="T374" s="1" t="s">
        <v>2280</v>
      </c>
    </row>
    <row r="375" spans="1:20" x14ac:dyDescent="0.25">
      <c r="A375" s="1">
        <v>367</v>
      </c>
      <c r="B375" s="1">
        <v>2010</v>
      </c>
      <c r="C375" s="6" t="str">
        <f t="shared" si="20"/>
        <v>2010.367</v>
      </c>
      <c r="D375" s="12">
        <v>0</v>
      </c>
      <c r="E375" s="12" t="s">
        <v>3081</v>
      </c>
      <c r="F375" s="12">
        <v>0</v>
      </c>
      <c r="G375" s="12" t="s">
        <v>3081</v>
      </c>
      <c r="H375" s="12">
        <v>0</v>
      </c>
      <c r="I375" s="12" t="s">
        <v>3081</v>
      </c>
      <c r="J375" s="12" t="s">
        <v>3081</v>
      </c>
      <c r="K375" s="12" t="s">
        <v>3081</v>
      </c>
      <c r="L375" s="1">
        <v>0</v>
      </c>
      <c r="M375" s="6" t="str">
        <f t="shared" si="21"/>
        <v/>
      </c>
      <c r="N375" s="1">
        <v>1</v>
      </c>
      <c r="O375" s="6" t="str">
        <f t="shared" si="22"/>
        <v>LTI</v>
      </c>
      <c r="P375" s="6" t="str">
        <f t="shared" si="23"/>
        <v>LTI</v>
      </c>
      <c r="Q375" s="6" t="s">
        <v>2766</v>
      </c>
      <c r="R375" s="5" t="str">
        <f>INDEX(SAMRASS!$B:$B,MATCH(Q375,SAMRASS!$A:$A,0))</f>
        <v>Gully scraper</v>
      </c>
      <c r="S375" s="1" t="s">
        <v>63</v>
      </c>
      <c r="T375" s="1" t="s">
        <v>2303</v>
      </c>
    </row>
    <row r="376" spans="1:20" x14ac:dyDescent="0.25">
      <c r="A376" s="1">
        <v>368</v>
      </c>
      <c r="B376" s="1">
        <v>2010</v>
      </c>
      <c r="C376" s="6" t="str">
        <f t="shared" si="20"/>
        <v>2010.368</v>
      </c>
      <c r="D376" s="12">
        <v>0</v>
      </c>
      <c r="E376" s="12" t="s">
        <v>3081</v>
      </c>
      <c r="F376" s="12">
        <v>0</v>
      </c>
      <c r="G376" s="12" t="s">
        <v>3081</v>
      </c>
      <c r="H376" s="12">
        <v>0</v>
      </c>
      <c r="I376" s="12" t="s">
        <v>3081</v>
      </c>
      <c r="J376" s="12" t="s">
        <v>3081</v>
      </c>
      <c r="K376" s="12" t="s">
        <v>3081</v>
      </c>
      <c r="L376" s="1">
        <v>0</v>
      </c>
      <c r="M376" s="6" t="str">
        <f t="shared" si="21"/>
        <v/>
      </c>
      <c r="N376" s="1">
        <v>1</v>
      </c>
      <c r="O376" s="6" t="str">
        <f t="shared" si="22"/>
        <v>LTI</v>
      </c>
      <c r="P376" s="6" t="str">
        <f t="shared" si="23"/>
        <v>LTI</v>
      </c>
      <c r="Q376" s="6" t="s">
        <v>1758</v>
      </c>
      <c r="R376" s="5" t="str">
        <f>INDEX(SAMRASS!$B:$B,MATCH(Q376,SAMRASS!$A:$A,0))</f>
        <v>Mono-rope installation</v>
      </c>
      <c r="S376" s="1" t="s">
        <v>1423</v>
      </c>
      <c r="T376" s="1" t="s">
        <v>1033</v>
      </c>
    </row>
    <row r="377" spans="1:20" x14ac:dyDescent="0.25">
      <c r="A377" s="1">
        <v>369</v>
      </c>
      <c r="B377" s="1">
        <v>2010</v>
      </c>
      <c r="C377" s="6" t="str">
        <f t="shared" si="20"/>
        <v>2010.369</v>
      </c>
      <c r="D377" s="12">
        <v>0</v>
      </c>
      <c r="E377" s="12" t="s">
        <v>3081</v>
      </c>
      <c r="F377" s="12">
        <v>0</v>
      </c>
      <c r="G377" s="12" t="s">
        <v>3081</v>
      </c>
      <c r="H377" s="12">
        <v>0</v>
      </c>
      <c r="I377" s="12" t="s">
        <v>3081</v>
      </c>
      <c r="J377" s="12" t="s">
        <v>3081</v>
      </c>
      <c r="K377" s="12" t="s">
        <v>3081</v>
      </c>
      <c r="L377" s="1">
        <v>0</v>
      </c>
      <c r="M377" s="6" t="str">
        <f t="shared" si="21"/>
        <v/>
      </c>
      <c r="N377" s="1">
        <v>1</v>
      </c>
      <c r="O377" s="6" t="str">
        <f t="shared" si="22"/>
        <v>LTI</v>
      </c>
      <c r="P377" s="6" t="str">
        <f t="shared" si="23"/>
        <v>LTI</v>
      </c>
      <c r="Q377" s="6" t="s">
        <v>2924</v>
      </c>
      <c r="R377" s="5" t="str">
        <f>INDEX(SAMRASS!$B:$B,MATCH(Q377,SAMRASS!$A:$A,0))</f>
        <v>Coupling/uncoupling</v>
      </c>
      <c r="S377" s="1" t="s">
        <v>674</v>
      </c>
      <c r="T377" s="1" t="s">
        <v>1596</v>
      </c>
    </row>
    <row r="378" spans="1:20" x14ac:dyDescent="0.25">
      <c r="A378" s="1">
        <v>370</v>
      </c>
      <c r="B378" s="1">
        <v>2010</v>
      </c>
      <c r="C378" s="6" t="str">
        <f t="shared" si="20"/>
        <v>2010.370</v>
      </c>
      <c r="D378" s="12">
        <v>0</v>
      </c>
      <c r="E378" s="12" t="s">
        <v>3081</v>
      </c>
      <c r="F378" s="12">
        <v>0</v>
      </c>
      <c r="G378" s="12" t="s">
        <v>3081</v>
      </c>
      <c r="H378" s="12">
        <v>0</v>
      </c>
      <c r="I378" s="12" t="s">
        <v>3081</v>
      </c>
      <c r="J378" s="12" t="s">
        <v>3081</v>
      </c>
      <c r="K378" s="12" t="s">
        <v>3081</v>
      </c>
      <c r="L378" s="1">
        <v>0</v>
      </c>
      <c r="M378" s="6" t="str">
        <f t="shared" si="21"/>
        <v/>
      </c>
      <c r="N378" s="1">
        <v>1</v>
      </c>
      <c r="O378" s="6" t="str">
        <f t="shared" si="22"/>
        <v>LTI</v>
      </c>
      <c r="P378" s="6" t="str">
        <f t="shared" si="23"/>
        <v>LTI</v>
      </c>
      <c r="Q378" s="6" t="s">
        <v>710</v>
      </c>
      <c r="R378" s="5" t="str">
        <f>INDEX(SAMRASS!$B:$B,MATCH(Q378,SAMRASS!$A:$A,0))</f>
        <v>Double drum winch</v>
      </c>
      <c r="S378" s="1" t="s">
        <v>561</v>
      </c>
      <c r="T378" s="1" t="s">
        <v>2717</v>
      </c>
    </row>
    <row r="379" spans="1:20" x14ac:dyDescent="0.25">
      <c r="A379" s="1">
        <v>371</v>
      </c>
      <c r="B379" s="1">
        <v>2010</v>
      </c>
      <c r="C379" s="6" t="str">
        <f t="shared" si="20"/>
        <v>2010.371</v>
      </c>
      <c r="D379" s="12">
        <v>0</v>
      </c>
      <c r="E379" s="12" t="s">
        <v>3081</v>
      </c>
      <c r="F379" s="12">
        <v>0</v>
      </c>
      <c r="G379" s="12" t="s">
        <v>3081</v>
      </c>
      <c r="H379" s="12">
        <v>0</v>
      </c>
      <c r="I379" s="12" t="s">
        <v>3081</v>
      </c>
      <c r="J379" s="12" t="s">
        <v>3081</v>
      </c>
      <c r="K379" s="12" t="s">
        <v>3081</v>
      </c>
      <c r="L379" s="1">
        <v>0</v>
      </c>
      <c r="M379" s="6" t="str">
        <f t="shared" si="21"/>
        <v/>
      </c>
      <c r="N379" s="1">
        <v>1</v>
      </c>
      <c r="O379" s="6" t="str">
        <f t="shared" si="22"/>
        <v>LTI</v>
      </c>
      <c r="P379" s="6" t="str">
        <f t="shared" si="23"/>
        <v>LTI</v>
      </c>
      <c r="Q379" s="6" t="s">
        <v>2766</v>
      </c>
      <c r="R379" s="5" t="str">
        <f>INDEX(SAMRASS!$B:$B,MATCH(Q379,SAMRASS!$A:$A,0))</f>
        <v>Gully scraper</v>
      </c>
      <c r="S379" s="1" t="s">
        <v>63</v>
      </c>
      <c r="T379" s="1" t="s">
        <v>340</v>
      </c>
    </row>
    <row r="380" spans="1:20" x14ac:dyDescent="0.25">
      <c r="A380" s="1">
        <v>372</v>
      </c>
      <c r="B380" s="1">
        <v>2010</v>
      </c>
      <c r="C380" s="6" t="str">
        <f t="shared" si="20"/>
        <v>2010.372</v>
      </c>
      <c r="D380" s="12">
        <v>0</v>
      </c>
      <c r="E380" s="12" t="s">
        <v>3081</v>
      </c>
      <c r="F380" s="12">
        <v>0</v>
      </c>
      <c r="G380" s="12" t="s">
        <v>3081</v>
      </c>
      <c r="H380" s="12">
        <v>0</v>
      </c>
      <c r="I380" s="12" t="s">
        <v>3081</v>
      </c>
      <c r="J380" s="12" t="s">
        <v>3081</v>
      </c>
      <c r="K380" s="12" t="s">
        <v>3081</v>
      </c>
      <c r="L380" s="1">
        <v>0</v>
      </c>
      <c r="M380" s="6" t="str">
        <f t="shared" si="21"/>
        <v/>
      </c>
      <c r="N380" s="1">
        <v>1</v>
      </c>
      <c r="O380" s="6" t="str">
        <f t="shared" si="22"/>
        <v>LTI</v>
      </c>
      <c r="P380" s="6" t="str">
        <f t="shared" si="23"/>
        <v>LTI</v>
      </c>
      <c r="Q380" s="6" t="s">
        <v>2924</v>
      </c>
      <c r="R380" s="5" t="str">
        <f>INDEX(SAMRASS!$B:$B,MATCH(Q380,SAMRASS!$A:$A,0))</f>
        <v>Coupling/uncoupling</v>
      </c>
      <c r="S380" s="1" t="s">
        <v>674</v>
      </c>
      <c r="T380" s="1" t="s">
        <v>816</v>
      </c>
    </row>
    <row r="381" spans="1:20" x14ac:dyDescent="0.25">
      <c r="A381" s="1">
        <v>373</v>
      </c>
      <c r="B381" s="1">
        <v>2010</v>
      </c>
      <c r="C381" s="6" t="str">
        <f t="shared" si="20"/>
        <v>2010.373</v>
      </c>
      <c r="D381" s="12">
        <v>0</v>
      </c>
      <c r="E381" s="12" t="s">
        <v>3081</v>
      </c>
      <c r="F381" s="12">
        <v>0</v>
      </c>
      <c r="G381" s="12" t="s">
        <v>3081</v>
      </c>
      <c r="H381" s="12">
        <v>0</v>
      </c>
      <c r="I381" s="12" t="s">
        <v>3081</v>
      </c>
      <c r="J381" s="12" t="s">
        <v>3081</v>
      </c>
      <c r="K381" s="12" t="s">
        <v>3081</v>
      </c>
      <c r="L381" s="1">
        <v>0</v>
      </c>
      <c r="M381" s="6" t="str">
        <f t="shared" si="21"/>
        <v/>
      </c>
      <c r="N381" s="1">
        <v>1</v>
      </c>
      <c r="O381" s="6" t="str">
        <f t="shared" si="22"/>
        <v>LTI</v>
      </c>
      <c r="P381" s="6" t="str">
        <f t="shared" si="23"/>
        <v>LTI</v>
      </c>
      <c r="Q381" s="6" t="s">
        <v>2924</v>
      </c>
      <c r="R381" s="5" t="str">
        <f>INDEX(SAMRASS!$B:$B,MATCH(Q381,SAMRASS!$A:$A,0))</f>
        <v>Coupling/uncoupling</v>
      </c>
      <c r="S381" s="1" t="s">
        <v>674</v>
      </c>
      <c r="T381" s="1" t="s">
        <v>817</v>
      </c>
    </row>
    <row r="382" spans="1:20" x14ac:dyDescent="0.25">
      <c r="A382" s="1">
        <v>374</v>
      </c>
      <c r="B382" s="1">
        <v>2010</v>
      </c>
      <c r="C382" s="6" t="str">
        <f t="shared" si="20"/>
        <v>2010.374</v>
      </c>
      <c r="D382" s="12">
        <v>0</v>
      </c>
      <c r="E382" s="12" t="s">
        <v>3081</v>
      </c>
      <c r="F382" s="12">
        <v>0</v>
      </c>
      <c r="G382" s="12" t="s">
        <v>3081</v>
      </c>
      <c r="H382" s="12">
        <v>0</v>
      </c>
      <c r="I382" s="12" t="s">
        <v>3081</v>
      </c>
      <c r="J382" s="12" t="s">
        <v>3081</v>
      </c>
      <c r="K382" s="12" t="s">
        <v>3081</v>
      </c>
      <c r="L382" s="1">
        <v>0</v>
      </c>
      <c r="M382" s="6" t="str">
        <f t="shared" si="21"/>
        <v/>
      </c>
      <c r="N382" s="1">
        <v>1</v>
      </c>
      <c r="O382" s="6" t="str">
        <f t="shared" si="22"/>
        <v>LTI</v>
      </c>
      <c r="P382" s="6" t="str">
        <f t="shared" si="23"/>
        <v>LTI</v>
      </c>
      <c r="Q382" s="6" t="s">
        <v>2924</v>
      </c>
      <c r="R382" s="5" t="str">
        <f>INDEX(SAMRASS!$B:$B,MATCH(Q382,SAMRASS!$A:$A,0))</f>
        <v>Coupling/uncoupling</v>
      </c>
      <c r="S382" s="1" t="s">
        <v>674</v>
      </c>
      <c r="T382" s="1" t="s">
        <v>818</v>
      </c>
    </row>
    <row r="383" spans="1:20" x14ac:dyDescent="0.25">
      <c r="A383" s="1">
        <v>375</v>
      </c>
      <c r="B383" s="1">
        <v>2010</v>
      </c>
      <c r="C383" s="6" t="str">
        <f t="shared" si="20"/>
        <v>2010.375</v>
      </c>
      <c r="D383" s="12">
        <v>0</v>
      </c>
      <c r="E383" s="12" t="s">
        <v>3081</v>
      </c>
      <c r="F383" s="12">
        <v>0</v>
      </c>
      <c r="G383" s="12" t="s">
        <v>3081</v>
      </c>
      <c r="H383" s="12">
        <v>0</v>
      </c>
      <c r="I383" s="12" t="s">
        <v>3081</v>
      </c>
      <c r="J383" s="12" t="s">
        <v>3081</v>
      </c>
      <c r="K383" s="12" t="s">
        <v>3081</v>
      </c>
      <c r="L383" s="1">
        <v>0</v>
      </c>
      <c r="M383" s="6" t="str">
        <f t="shared" si="21"/>
        <v/>
      </c>
      <c r="N383" s="1">
        <v>1</v>
      </c>
      <c r="O383" s="6" t="str">
        <f t="shared" si="22"/>
        <v>LTI</v>
      </c>
      <c r="P383" s="6" t="str">
        <f t="shared" si="23"/>
        <v>LTI</v>
      </c>
      <c r="Q383" s="6" t="s">
        <v>846</v>
      </c>
      <c r="R383" s="5" t="str">
        <f>INDEX(SAMRASS!$B:$B,MATCH(Q383,SAMRASS!$A:$A,0))</f>
        <v>Mancarriage</v>
      </c>
      <c r="S383" s="1" t="s">
        <v>2786</v>
      </c>
      <c r="T383" s="1" t="s">
        <v>2191</v>
      </c>
    </row>
    <row r="384" spans="1:20" x14ac:dyDescent="0.25">
      <c r="A384" s="1">
        <v>376</v>
      </c>
      <c r="B384" s="1">
        <v>2010</v>
      </c>
      <c r="C384" s="6" t="str">
        <f t="shared" si="20"/>
        <v>2010.376</v>
      </c>
      <c r="D384" s="12">
        <v>0</v>
      </c>
      <c r="E384" s="12" t="s">
        <v>3081</v>
      </c>
      <c r="F384" s="12">
        <v>0</v>
      </c>
      <c r="G384" s="12" t="s">
        <v>3081</v>
      </c>
      <c r="H384" s="12">
        <v>0</v>
      </c>
      <c r="I384" s="12" t="s">
        <v>3081</v>
      </c>
      <c r="J384" s="12" t="s">
        <v>3081</v>
      </c>
      <c r="K384" s="12" t="s">
        <v>3081</v>
      </c>
      <c r="L384" s="1">
        <v>0</v>
      </c>
      <c r="M384" s="6" t="str">
        <f t="shared" si="21"/>
        <v/>
      </c>
      <c r="N384" s="1">
        <v>1</v>
      </c>
      <c r="O384" s="6" t="str">
        <f t="shared" si="22"/>
        <v>LTI</v>
      </c>
      <c r="P384" s="6" t="str">
        <f t="shared" si="23"/>
        <v>LTI</v>
      </c>
      <c r="Q384" s="6" t="s">
        <v>2766</v>
      </c>
      <c r="R384" s="5" t="str">
        <f>INDEX(SAMRASS!$B:$B,MATCH(Q384,SAMRASS!$A:$A,0))</f>
        <v>Gully scraper</v>
      </c>
      <c r="S384" s="1" t="s">
        <v>63</v>
      </c>
      <c r="T384" s="1" t="s">
        <v>798</v>
      </c>
    </row>
    <row r="385" spans="1:20" x14ac:dyDescent="0.25">
      <c r="A385" s="1">
        <v>377</v>
      </c>
      <c r="B385" s="1">
        <v>2010</v>
      </c>
      <c r="C385" s="6" t="str">
        <f t="shared" si="20"/>
        <v>2010.377</v>
      </c>
      <c r="D385" s="12">
        <v>0</v>
      </c>
      <c r="E385" s="12" t="s">
        <v>3081</v>
      </c>
      <c r="F385" s="12">
        <v>0</v>
      </c>
      <c r="G385" s="12" t="s">
        <v>3081</v>
      </c>
      <c r="H385" s="12">
        <v>0</v>
      </c>
      <c r="I385" s="12" t="s">
        <v>3081</v>
      </c>
      <c r="J385" s="12" t="s">
        <v>3081</v>
      </c>
      <c r="K385" s="12" t="s">
        <v>3081</v>
      </c>
      <c r="L385" s="1">
        <v>0</v>
      </c>
      <c r="M385" s="6" t="str">
        <f t="shared" si="21"/>
        <v/>
      </c>
      <c r="N385" s="1">
        <v>1</v>
      </c>
      <c r="O385" s="6" t="str">
        <f t="shared" si="22"/>
        <v>LTI</v>
      </c>
      <c r="P385" s="6" t="str">
        <f t="shared" si="23"/>
        <v>LTI</v>
      </c>
      <c r="Q385" s="6" t="s">
        <v>2885</v>
      </c>
      <c r="R385" s="5" t="str">
        <f>INDEX(SAMRASS!$B:$B,MATCH(Q385,SAMRASS!$A:$A,0))</f>
        <v>Other motor vehicles(specify)</v>
      </c>
      <c r="S385" s="1" t="s">
        <v>1381</v>
      </c>
      <c r="T385" s="1" t="s">
        <v>993</v>
      </c>
    </row>
    <row r="386" spans="1:20" x14ac:dyDescent="0.25">
      <c r="A386" s="1">
        <v>378</v>
      </c>
      <c r="B386" s="1">
        <v>2010</v>
      </c>
      <c r="C386" s="6" t="str">
        <f t="shared" si="20"/>
        <v>2010.378</v>
      </c>
      <c r="D386" s="12">
        <v>0</v>
      </c>
      <c r="E386" s="12" t="s">
        <v>3081</v>
      </c>
      <c r="F386" s="12">
        <v>0</v>
      </c>
      <c r="G386" s="12" t="s">
        <v>3081</v>
      </c>
      <c r="H386" s="12">
        <v>0</v>
      </c>
      <c r="I386" s="12" t="s">
        <v>3081</v>
      </c>
      <c r="J386" s="12" t="s">
        <v>3081</v>
      </c>
      <c r="K386" s="12" t="s">
        <v>3081</v>
      </c>
      <c r="L386" s="1">
        <v>0</v>
      </c>
      <c r="M386" s="6" t="str">
        <f t="shared" si="21"/>
        <v/>
      </c>
      <c r="N386" s="1">
        <v>1</v>
      </c>
      <c r="O386" s="6" t="str">
        <f t="shared" si="22"/>
        <v>LTI</v>
      </c>
      <c r="P386" s="6" t="str">
        <f t="shared" si="23"/>
        <v>LTI</v>
      </c>
      <c r="Q386" s="6" t="s">
        <v>2924</v>
      </c>
      <c r="R386" s="5" t="str">
        <f>INDEX(SAMRASS!$B:$B,MATCH(Q386,SAMRASS!$A:$A,0))</f>
        <v>Coupling/uncoupling</v>
      </c>
      <c r="S386" s="1" t="s">
        <v>674</v>
      </c>
      <c r="T386" s="1" t="s">
        <v>2958</v>
      </c>
    </row>
    <row r="387" spans="1:20" x14ac:dyDescent="0.25">
      <c r="A387" s="1">
        <v>379</v>
      </c>
      <c r="B387" s="1">
        <v>2010</v>
      </c>
      <c r="C387" s="6" t="str">
        <f t="shared" si="20"/>
        <v>2010.379</v>
      </c>
      <c r="D387" s="12">
        <v>0</v>
      </c>
      <c r="E387" s="12" t="s">
        <v>3081</v>
      </c>
      <c r="F387" s="12">
        <v>0</v>
      </c>
      <c r="G387" s="12" t="s">
        <v>3081</v>
      </c>
      <c r="H387" s="12">
        <v>0</v>
      </c>
      <c r="I387" s="12" t="s">
        <v>3081</v>
      </c>
      <c r="J387" s="12" t="s">
        <v>3081</v>
      </c>
      <c r="K387" s="12" t="s">
        <v>3081</v>
      </c>
      <c r="L387" s="1">
        <v>0</v>
      </c>
      <c r="M387" s="6" t="str">
        <f t="shared" si="21"/>
        <v/>
      </c>
      <c r="N387" s="1">
        <v>1</v>
      </c>
      <c r="O387" s="6" t="str">
        <f t="shared" si="22"/>
        <v>LTI</v>
      </c>
      <c r="P387" s="6" t="str">
        <f t="shared" si="23"/>
        <v>LTI</v>
      </c>
      <c r="Q387" s="6" t="s">
        <v>848</v>
      </c>
      <c r="R387" s="5" t="str">
        <f>INDEX(SAMRASS!$B:$B,MATCH(Q387,SAMRASS!$A:$A,0))</f>
        <v>Face scraper</v>
      </c>
      <c r="S387" s="1" t="s">
        <v>2432</v>
      </c>
      <c r="T387" s="1" t="s">
        <v>314</v>
      </c>
    </row>
    <row r="388" spans="1:20" x14ac:dyDescent="0.25">
      <c r="A388" s="1">
        <v>380</v>
      </c>
      <c r="B388" s="1">
        <v>2010</v>
      </c>
      <c r="C388" s="6" t="str">
        <f t="shared" si="20"/>
        <v>2010.380</v>
      </c>
      <c r="D388" s="12">
        <v>0</v>
      </c>
      <c r="E388" s="12" t="s">
        <v>3081</v>
      </c>
      <c r="F388" s="12">
        <v>0</v>
      </c>
      <c r="G388" s="12" t="s">
        <v>3081</v>
      </c>
      <c r="H388" s="12">
        <v>0</v>
      </c>
      <c r="I388" s="12" t="s">
        <v>3081</v>
      </c>
      <c r="J388" s="12" t="s">
        <v>3081</v>
      </c>
      <c r="K388" s="12" t="s">
        <v>3081</v>
      </c>
      <c r="L388" s="1">
        <v>0</v>
      </c>
      <c r="M388" s="6" t="str">
        <f t="shared" si="21"/>
        <v/>
      </c>
      <c r="N388" s="1">
        <v>1</v>
      </c>
      <c r="O388" s="6" t="str">
        <f t="shared" si="22"/>
        <v>LTI</v>
      </c>
      <c r="P388" s="6" t="str">
        <f t="shared" si="23"/>
        <v>LTI</v>
      </c>
      <c r="Q388" s="6" t="s">
        <v>2766</v>
      </c>
      <c r="R388" s="5" t="str">
        <f>INDEX(SAMRASS!$B:$B,MATCH(Q388,SAMRASS!$A:$A,0))</f>
        <v>Gully scraper</v>
      </c>
      <c r="S388" s="1" t="s">
        <v>63</v>
      </c>
      <c r="T388" s="1" t="s">
        <v>2421</v>
      </c>
    </row>
    <row r="389" spans="1:20" x14ac:dyDescent="0.25">
      <c r="A389" s="1">
        <v>381</v>
      </c>
      <c r="B389" s="1">
        <v>2010</v>
      </c>
      <c r="C389" s="6" t="str">
        <f t="shared" si="20"/>
        <v>2010.381</v>
      </c>
      <c r="D389" s="12">
        <v>0</v>
      </c>
      <c r="E389" s="12" t="s">
        <v>3081</v>
      </c>
      <c r="F389" s="12">
        <v>0</v>
      </c>
      <c r="G389" s="12" t="s">
        <v>3081</v>
      </c>
      <c r="H389" s="12">
        <v>0</v>
      </c>
      <c r="I389" s="12" t="s">
        <v>3081</v>
      </c>
      <c r="J389" s="12" t="s">
        <v>3081</v>
      </c>
      <c r="K389" s="12" t="s">
        <v>3081</v>
      </c>
      <c r="L389" s="1">
        <v>0</v>
      </c>
      <c r="M389" s="6" t="str">
        <f t="shared" si="21"/>
        <v/>
      </c>
      <c r="N389" s="1">
        <v>1</v>
      </c>
      <c r="O389" s="6" t="str">
        <f t="shared" si="22"/>
        <v>LTI</v>
      </c>
      <c r="P389" s="6" t="str">
        <f t="shared" si="23"/>
        <v>LTI</v>
      </c>
      <c r="Q389" s="6" t="s">
        <v>710</v>
      </c>
      <c r="R389" s="5" t="str">
        <f>INDEX(SAMRASS!$B:$B,MATCH(Q389,SAMRASS!$A:$A,0))</f>
        <v>Double drum winch</v>
      </c>
      <c r="S389" s="1" t="s">
        <v>561</v>
      </c>
      <c r="T389" s="1" t="s">
        <v>2315</v>
      </c>
    </row>
    <row r="390" spans="1:20" x14ac:dyDescent="0.25">
      <c r="A390" s="1">
        <v>382</v>
      </c>
      <c r="B390" s="1">
        <v>2010</v>
      </c>
      <c r="C390" s="6" t="str">
        <f t="shared" si="20"/>
        <v>2010.382</v>
      </c>
      <c r="D390" s="12" t="s">
        <v>880</v>
      </c>
      <c r="E390" s="12" t="s">
        <v>3079</v>
      </c>
      <c r="F390" s="12">
        <v>0</v>
      </c>
      <c r="G390" s="12" t="s">
        <v>3081</v>
      </c>
      <c r="H390" s="12" t="s">
        <v>3066</v>
      </c>
      <c r="I390" s="12" t="s">
        <v>3081</v>
      </c>
      <c r="J390" s="12" t="s">
        <v>3081</v>
      </c>
      <c r="K390" s="12" t="s">
        <v>3081</v>
      </c>
      <c r="L390" s="1">
        <v>0</v>
      </c>
      <c r="M390" s="6" t="str">
        <f t="shared" si="21"/>
        <v/>
      </c>
      <c r="N390" s="1">
        <v>1</v>
      </c>
      <c r="O390" s="6" t="str">
        <f t="shared" si="22"/>
        <v>LTI</v>
      </c>
      <c r="P390" s="6" t="str">
        <f t="shared" si="23"/>
        <v>LTI</v>
      </c>
      <c r="Q390" s="6" t="s">
        <v>1973</v>
      </c>
      <c r="R390" s="5" t="str">
        <f>INDEX(SAMRASS!$B:$B,MATCH(Q390,SAMRASS!$A:$A,0))</f>
        <v>Mobile crane</v>
      </c>
      <c r="S390" s="1" t="s">
        <v>203</v>
      </c>
      <c r="T390" s="1" t="s">
        <v>2594</v>
      </c>
    </row>
    <row r="391" spans="1:20" x14ac:dyDescent="0.25">
      <c r="A391" s="1">
        <v>383</v>
      </c>
      <c r="B391" s="1">
        <v>2010</v>
      </c>
      <c r="C391" s="6" t="str">
        <f t="shared" si="20"/>
        <v>2010.383</v>
      </c>
      <c r="D391" s="12">
        <v>0</v>
      </c>
      <c r="E391" s="12" t="s">
        <v>3081</v>
      </c>
      <c r="F391" s="12">
        <v>0</v>
      </c>
      <c r="G391" s="12" t="s">
        <v>3081</v>
      </c>
      <c r="H391" s="12">
        <v>0</v>
      </c>
      <c r="I391" s="12" t="s">
        <v>3081</v>
      </c>
      <c r="J391" s="12" t="s">
        <v>3081</v>
      </c>
      <c r="K391" s="12" t="s">
        <v>3081</v>
      </c>
      <c r="L391" s="1">
        <v>0</v>
      </c>
      <c r="M391" s="6" t="str">
        <f t="shared" si="21"/>
        <v/>
      </c>
      <c r="N391" s="1">
        <v>1</v>
      </c>
      <c r="O391" s="6" t="str">
        <f t="shared" si="22"/>
        <v>LTI</v>
      </c>
      <c r="P391" s="6" t="str">
        <f t="shared" si="23"/>
        <v>LTI</v>
      </c>
      <c r="Q391" s="6" t="s">
        <v>707</v>
      </c>
      <c r="R391" s="5" t="str">
        <f>INDEX(SAMRASS!$B:$B,MATCH(Q391,SAMRASS!$A:$A,0))</f>
        <v>Hopper</v>
      </c>
      <c r="S391" s="1" t="s">
        <v>2486</v>
      </c>
      <c r="T391" s="1" t="s">
        <v>37</v>
      </c>
    </row>
    <row r="392" spans="1:20" x14ac:dyDescent="0.25">
      <c r="A392" s="1">
        <v>384</v>
      </c>
      <c r="B392" s="1">
        <v>2010</v>
      </c>
      <c r="C392" s="6" t="str">
        <f t="shared" ref="C392:C455" si="24">B392&amp;"."&amp;RIGHT("00"&amp;A392,3)</f>
        <v>2010.384</v>
      </c>
      <c r="D392" s="12">
        <v>0</v>
      </c>
      <c r="E392" s="12" t="s">
        <v>3081</v>
      </c>
      <c r="F392" s="12">
        <v>0</v>
      </c>
      <c r="G392" s="12" t="s">
        <v>3081</v>
      </c>
      <c r="H392" s="12">
        <v>0</v>
      </c>
      <c r="I392" s="12" t="s">
        <v>3081</v>
      </c>
      <c r="J392" s="12" t="s">
        <v>3081</v>
      </c>
      <c r="K392" s="12" t="s">
        <v>3081</v>
      </c>
      <c r="L392" s="1">
        <v>1</v>
      </c>
      <c r="M392" s="6" t="str">
        <f t="shared" ref="M392:M455" si="25">IF(L392&gt;1,"MFI",IF(L392&gt;0,"SFI",""))</f>
        <v>SFI</v>
      </c>
      <c r="N392" s="1">
        <v>0</v>
      </c>
      <c r="O392" s="6" t="str">
        <f t="shared" ref="O392:O455" si="26">IF(N392&gt;0,"LTI","")</f>
        <v/>
      </c>
      <c r="P392" s="6" t="str">
        <f t="shared" ref="P392:P455" si="27">IF(M392&lt;&gt;"",M392,O392)</f>
        <v>SFI</v>
      </c>
      <c r="Q392" s="6" t="s">
        <v>707</v>
      </c>
      <c r="R392" s="5" t="str">
        <f>INDEX(SAMRASS!$B:$B,MATCH(Q392,SAMRASS!$A:$A,0))</f>
        <v>Hopper</v>
      </c>
      <c r="S392" s="1" t="s">
        <v>2486</v>
      </c>
      <c r="T392" s="1" t="s">
        <v>1238</v>
      </c>
    </row>
    <row r="393" spans="1:20" x14ac:dyDescent="0.25">
      <c r="A393" s="1">
        <v>385</v>
      </c>
      <c r="B393" s="1">
        <v>2010</v>
      </c>
      <c r="C393" s="6" t="str">
        <f t="shared" si="24"/>
        <v>2010.385</v>
      </c>
      <c r="D393" s="12">
        <v>0</v>
      </c>
      <c r="E393" s="12" t="s">
        <v>3081</v>
      </c>
      <c r="F393" s="12">
        <v>0</v>
      </c>
      <c r="G393" s="12" t="s">
        <v>3081</v>
      </c>
      <c r="H393" s="12">
        <v>0</v>
      </c>
      <c r="I393" s="12" t="s">
        <v>3081</v>
      </c>
      <c r="J393" s="12" t="s">
        <v>3081</v>
      </c>
      <c r="K393" s="12" t="s">
        <v>3081</v>
      </c>
      <c r="L393" s="1">
        <v>0</v>
      </c>
      <c r="M393" s="6" t="str">
        <f t="shared" si="25"/>
        <v/>
      </c>
      <c r="N393" s="1">
        <v>1</v>
      </c>
      <c r="O393" s="6" t="str">
        <f t="shared" si="26"/>
        <v>LTI</v>
      </c>
      <c r="P393" s="6" t="str">
        <f t="shared" si="27"/>
        <v>LTI</v>
      </c>
      <c r="Q393" s="6" t="s">
        <v>848</v>
      </c>
      <c r="R393" s="5" t="str">
        <f>INDEX(SAMRASS!$B:$B,MATCH(Q393,SAMRASS!$A:$A,0))</f>
        <v>Face scraper</v>
      </c>
      <c r="S393" s="1" t="s">
        <v>2432</v>
      </c>
      <c r="T393" s="1" t="s">
        <v>3045</v>
      </c>
    </row>
    <row r="394" spans="1:20" x14ac:dyDescent="0.25">
      <c r="A394" s="1">
        <v>386</v>
      </c>
      <c r="B394" s="1">
        <v>2010</v>
      </c>
      <c r="C394" s="6" t="str">
        <f t="shared" si="24"/>
        <v>2010.386</v>
      </c>
      <c r="D394" s="12">
        <v>0</v>
      </c>
      <c r="E394" s="12" t="s">
        <v>3081</v>
      </c>
      <c r="F394" s="12">
        <v>0</v>
      </c>
      <c r="G394" s="12" t="s">
        <v>3081</v>
      </c>
      <c r="H394" s="12">
        <v>0</v>
      </c>
      <c r="I394" s="12" t="s">
        <v>3081</v>
      </c>
      <c r="J394" s="12" t="s">
        <v>3081</v>
      </c>
      <c r="K394" s="12" t="s">
        <v>3081</v>
      </c>
      <c r="L394" s="1">
        <v>0</v>
      </c>
      <c r="M394" s="6" t="str">
        <f t="shared" si="25"/>
        <v/>
      </c>
      <c r="N394" s="1">
        <v>1</v>
      </c>
      <c r="O394" s="6" t="str">
        <f t="shared" si="26"/>
        <v>LTI</v>
      </c>
      <c r="P394" s="6" t="str">
        <f t="shared" si="27"/>
        <v>LTI</v>
      </c>
      <c r="Q394" s="6" t="s">
        <v>848</v>
      </c>
      <c r="R394" s="5" t="str">
        <f>INDEX(SAMRASS!$B:$B,MATCH(Q394,SAMRASS!$A:$A,0))</f>
        <v>Face scraper</v>
      </c>
      <c r="S394" s="1" t="s">
        <v>2432</v>
      </c>
      <c r="T394" s="1" t="s">
        <v>789</v>
      </c>
    </row>
    <row r="395" spans="1:20" x14ac:dyDescent="0.25">
      <c r="A395" s="1">
        <v>387</v>
      </c>
      <c r="B395" s="1">
        <v>2010</v>
      </c>
      <c r="C395" s="6" t="str">
        <f t="shared" si="24"/>
        <v>2010.387</v>
      </c>
      <c r="D395" s="12">
        <v>0</v>
      </c>
      <c r="E395" s="12" t="s">
        <v>3081</v>
      </c>
      <c r="F395" s="12">
        <v>0</v>
      </c>
      <c r="G395" s="12" t="s">
        <v>3081</v>
      </c>
      <c r="H395" s="12">
        <v>0</v>
      </c>
      <c r="I395" s="12" t="s">
        <v>3081</v>
      </c>
      <c r="J395" s="12" t="s">
        <v>3081</v>
      </c>
      <c r="K395" s="12" t="s">
        <v>3081</v>
      </c>
      <c r="L395" s="1">
        <v>0</v>
      </c>
      <c r="M395" s="6" t="str">
        <f t="shared" si="25"/>
        <v/>
      </c>
      <c r="N395" s="1">
        <v>1</v>
      </c>
      <c r="O395" s="6" t="str">
        <f t="shared" si="26"/>
        <v>LTI</v>
      </c>
      <c r="P395" s="6" t="str">
        <f t="shared" si="27"/>
        <v>LTI</v>
      </c>
      <c r="Q395" s="6" t="s">
        <v>2919</v>
      </c>
      <c r="R395" s="5" t="str">
        <f>INDEX(SAMRASS!$B:$B,MATCH(Q395,SAMRASS!$A:$A,0))</f>
        <v>Rerailing</v>
      </c>
      <c r="S395" s="1" t="s">
        <v>2433</v>
      </c>
      <c r="T395" s="1" t="s">
        <v>2875</v>
      </c>
    </row>
    <row r="396" spans="1:20" x14ac:dyDescent="0.25">
      <c r="A396" s="1">
        <v>388</v>
      </c>
      <c r="B396" s="1">
        <v>2010</v>
      </c>
      <c r="C396" s="6" t="str">
        <f t="shared" si="24"/>
        <v>2010.388</v>
      </c>
      <c r="D396" s="12">
        <v>0</v>
      </c>
      <c r="E396" s="12" t="s">
        <v>3081</v>
      </c>
      <c r="F396" s="12">
        <v>0</v>
      </c>
      <c r="G396" s="12" t="s">
        <v>3081</v>
      </c>
      <c r="H396" s="12">
        <v>0</v>
      </c>
      <c r="I396" s="12" t="s">
        <v>3081</v>
      </c>
      <c r="J396" s="12" t="s">
        <v>3081</v>
      </c>
      <c r="K396" s="12" t="s">
        <v>3081</v>
      </c>
      <c r="L396" s="1">
        <v>0</v>
      </c>
      <c r="M396" s="6" t="str">
        <f t="shared" si="25"/>
        <v/>
      </c>
      <c r="N396" s="1">
        <v>1</v>
      </c>
      <c r="O396" s="6" t="str">
        <f t="shared" si="26"/>
        <v>LTI</v>
      </c>
      <c r="P396" s="6" t="str">
        <f t="shared" si="27"/>
        <v>LTI</v>
      </c>
      <c r="Q396" s="6" t="s">
        <v>710</v>
      </c>
      <c r="R396" s="5" t="str">
        <f>INDEX(SAMRASS!$B:$B,MATCH(Q396,SAMRASS!$A:$A,0))</f>
        <v>Double drum winch</v>
      </c>
      <c r="S396" s="1" t="s">
        <v>561</v>
      </c>
      <c r="T396" s="1" t="s">
        <v>1710</v>
      </c>
    </row>
    <row r="397" spans="1:20" x14ac:dyDescent="0.25">
      <c r="A397" s="1">
        <v>389</v>
      </c>
      <c r="B397" s="1">
        <v>2010</v>
      </c>
      <c r="C397" s="6" t="str">
        <f t="shared" si="24"/>
        <v>2010.389</v>
      </c>
      <c r="D397" s="12">
        <v>0</v>
      </c>
      <c r="E397" s="12" t="s">
        <v>3081</v>
      </c>
      <c r="F397" s="12">
        <v>0</v>
      </c>
      <c r="G397" s="12" t="s">
        <v>3081</v>
      </c>
      <c r="H397" s="12">
        <v>0</v>
      </c>
      <c r="I397" s="12" t="s">
        <v>3081</v>
      </c>
      <c r="J397" s="12" t="s">
        <v>3081</v>
      </c>
      <c r="K397" s="12" t="s">
        <v>3081</v>
      </c>
      <c r="L397" s="1">
        <v>0</v>
      </c>
      <c r="M397" s="6" t="str">
        <f t="shared" si="25"/>
        <v/>
      </c>
      <c r="N397" s="1">
        <v>1</v>
      </c>
      <c r="O397" s="6" t="str">
        <f t="shared" si="26"/>
        <v>LTI</v>
      </c>
      <c r="P397" s="6" t="str">
        <f t="shared" si="27"/>
        <v>LTI</v>
      </c>
      <c r="Q397" s="6" t="s">
        <v>2921</v>
      </c>
      <c r="R397" s="5" t="str">
        <f>INDEX(SAMRASS!$B:$B,MATCH(Q397,SAMRASS!$A:$A,0))</f>
        <v>Bicycle</v>
      </c>
      <c r="S397" s="1" t="s">
        <v>2106</v>
      </c>
      <c r="T397" s="1" t="s">
        <v>1709</v>
      </c>
    </row>
    <row r="398" spans="1:20" x14ac:dyDescent="0.25">
      <c r="A398" s="1">
        <v>390</v>
      </c>
      <c r="B398" s="1">
        <v>2010</v>
      </c>
      <c r="C398" s="6" t="str">
        <f t="shared" si="24"/>
        <v>2010.390</v>
      </c>
      <c r="D398" s="12">
        <v>0</v>
      </c>
      <c r="E398" s="12" t="s">
        <v>3081</v>
      </c>
      <c r="F398" s="12">
        <v>0</v>
      </c>
      <c r="G398" s="12" t="s">
        <v>3081</v>
      </c>
      <c r="H398" s="12">
        <v>0</v>
      </c>
      <c r="I398" s="12" t="s">
        <v>3081</v>
      </c>
      <c r="J398" s="12" t="s">
        <v>3081</v>
      </c>
      <c r="K398" s="12" t="s">
        <v>3081</v>
      </c>
      <c r="L398" s="1">
        <v>0</v>
      </c>
      <c r="M398" s="6" t="str">
        <f t="shared" si="25"/>
        <v/>
      </c>
      <c r="N398" s="1">
        <v>1</v>
      </c>
      <c r="O398" s="6" t="str">
        <f t="shared" si="26"/>
        <v>LTI</v>
      </c>
      <c r="P398" s="6" t="str">
        <f t="shared" si="27"/>
        <v>LTI</v>
      </c>
      <c r="Q398" s="6" t="s">
        <v>2924</v>
      </c>
      <c r="R398" s="5" t="str">
        <f>INDEX(SAMRASS!$B:$B,MATCH(Q398,SAMRASS!$A:$A,0))</f>
        <v>Coupling/uncoupling</v>
      </c>
      <c r="S398" s="1" t="s">
        <v>674</v>
      </c>
      <c r="T398" s="1" t="s">
        <v>2101</v>
      </c>
    </row>
    <row r="399" spans="1:20" x14ac:dyDescent="0.25">
      <c r="A399" s="1">
        <v>391</v>
      </c>
      <c r="B399" s="1">
        <v>2010</v>
      </c>
      <c r="C399" s="6" t="str">
        <f t="shared" si="24"/>
        <v>2010.391</v>
      </c>
      <c r="D399" s="12">
        <v>0</v>
      </c>
      <c r="E399" s="12" t="s">
        <v>3081</v>
      </c>
      <c r="F399" s="12">
        <v>0</v>
      </c>
      <c r="G399" s="12" t="s">
        <v>3081</v>
      </c>
      <c r="H399" s="12">
        <v>0</v>
      </c>
      <c r="I399" s="12" t="s">
        <v>3081</v>
      </c>
      <c r="J399" s="12" t="s">
        <v>3081</v>
      </c>
      <c r="K399" s="12" t="s">
        <v>3081</v>
      </c>
      <c r="L399" s="1">
        <v>0</v>
      </c>
      <c r="M399" s="6" t="str">
        <f t="shared" si="25"/>
        <v/>
      </c>
      <c r="N399" s="1">
        <v>1</v>
      </c>
      <c r="O399" s="6" t="str">
        <f t="shared" si="26"/>
        <v>LTI</v>
      </c>
      <c r="P399" s="6" t="str">
        <f t="shared" si="27"/>
        <v>LTI</v>
      </c>
      <c r="Q399" s="6" t="s">
        <v>2771</v>
      </c>
      <c r="R399" s="5" t="str">
        <f>INDEX(SAMRASS!$B:$B,MATCH(Q399,SAMRASS!$A:$A,0))</f>
        <v>rail switches</v>
      </c>
      <c r="S399" s="1" t="s">
        <v>2700</v>
      </c>
      <c r="T399" s="1" t="s">
        <v>2102</v>
      </c>
    </row>
    <row r="400" spans="1:20" x14ac:dyDescent="0.25">
      <c r="A400" s="1">
        <v>392</v>
      </c>
      <c r="B400" s="1">
        <v>2010</v>
      </c>
      <c r="C400" s="6" t="str">
        <f t="shared" si="24"/>
        <v>2010.392</v>
      </c>
      <c r="D400" s="12">
        <v>0</v>
      </c>
      <c r="E400" s="12" t="s">
        <v>3081</v>
      </c>
      <c r="F400" s="12">
        <v>0</v>
      </c>
      <c r="G400" s="12" t="s">
        <v>3081</v>
      </c>
      <c r="H400" s="12">
        <v>0</v>
      </c>
      <c r="I400" s="12" t="s">
        <v>3081</v>
      </c>
      <c r="J400" s="12" t="s">
        <v>3081</v>
      </c>
      <c r="K400" s="12" t="s">
        <v>3081</v>
      </c>
      <c r="L400" s="1">
        <v>0</v>
      </c>
      <c r="M400" s="6" t="str">
        <f t="shared" si="25"/>
        <v/>
      </c>
      <c r="N400" s="1">
        <v>1</v>
      </c>
      <c r="O400" s="6" t="str">
        <f t="shared" si="26"/>
        <v>LTI</v>
      </c>
      <c r="P400" s="6" t="str">
        <f t="shared" si="27"/>
        <v>LTI</v>
      </c>
      <c r="Q400" s="6" t="s">
        <v>2771</v>
      </c>
      <c r="R400" s="5" t="str">
        <f>INDEX(SAMRASS!$B:$B,MATCH(Q400,SAMRASS!$A:$A,0))</f>
        <v>rail switches</v>
      </c>
      <c r="S400" s="1" t="s">
        <v>2700</v>
      </c>
      <c r="T400" s="1" t="s">
        <v>325</v>
      </c>
    </row>
    <row r="401" spans="1:20" x14ac:dyDescent="0.25">
      <c r="A401" s="1">
        <v>393</v>
      </c>
      <c r="B401" s="1">
        <v>2010</v>
      </c>
      <c r="C401" s="6" t="str">
        <f t="shared" si="24"/>
        <v>2010.393</v>
      </c>
      <c r="D401" s="12">
        <v>0</v>
      </c>
      <c r="E401" s="12" t="s">
        <v>3081</v>
      </c>
      <c r="F401" s="12">
        <v>0</v>
      </c>
      <c r="G401" s="12" t="s">
        <v>3081</v>
      </c>
      <c r="H401" s="12">
        <v>0</v>
      </c>
      <c r="I401" s="12" t="s">
        <v>3081</v>
      </c>
      <c r="J401" s="12" t="s">
        <v>3081</v>
      </c>
      <c r="K401" s="12" t="s">
        <v>3081</v>
      </c>
      <c r="L401" s="1">
        <v>0</v>
      </c>
      <c r="M401" s="6" t="str">
        <f t="shared" si="25"/>
        <v/>
      </c>
      <c r="N401" s="1">
        <v>1</v>
      </c>
      <c r="O401" s="6" t="str">
        <f t="shared" si="26"/>
        <v>LTI</v>
      </c>
      <c r="P401" s="6" t="str">
        <f t="shared" si="27"/>
        <v>LTI</v>
      </c>
      <c r="Q401" s="6" t="s">
        <v>2919</v>
      </c>
      <c r="R401" s="5" t="str">
        <f>INDEX(SAMRASS!$B:$B,MATCH(Q401,SAMRASS!$A:$A,0))</f>
        <v>Rerailing</v>
      </c>
      <c r="S401" s="1" t="s">
        <v>2433</v>
      </c>
      <c r="T401" s="1" t="s">
        <v>324</v>
      </c>
    </row>
    <row r="402" spans="1:20" x14ac:dyDescent="0.25">
      <c r="A402" s="1">
        <v>394</v>
      </c>
      <c r="B402" s="1">
        <v>2010</v>
      </c>
      <c r="C402" s="6" t="str">
        <f t="shared" si="24"/>
        <v>2010.394</v>
      </c>
      <c r="D402" s="12">
        <v>0</v>
      </c>
      <c r="E402" s="12" t="s">
        <v>3081</v>
      </c>
      <c r="F402" s="12">
        <v>0</v>
      </c>
      <c r="G402" s="12" t="s">
        <v>3081</v>
      </c>
      <c r="H402" s="12">
        <v>0</v>
      </c>
      <c r="I402" s="12" t="s">
        <v>3081</v>
      </c>
      <c r="J402" s="12" t="s">
        <v>3081</v>
      </c>
      <c r="K402" s="12" t="s">
        <v>3081</v>
      </c>
      <c r="L402" s="1">
        <v>0</v>
      </c>
      <c r="M402" s="6" t="str">
        <f t="shared" si="25"/>
        <v/>
      </c>
      <c r="N402" s="1">
        <v>1</v>
      </c>
      <c r="O402" s="6" t="str">
        <f t="shared" si="26"/>
        <v>LTI</v>
      </c>
      <c r="P402" s="6" t="str">
        <f t="shared" si="27"/>
        <v>LTI</v>
      </c>
      <c r="Q402" s="6" t="s">
        <v>848</v>
      </c>
      <c r="R402" s="5" t="str">
        <f>INDEX(SAMRASS!$B:$B,MATCH(Q402,SAMRASS!$A:$A,0))</f>
        <v>Face scraper</v>
      </c>
      <c r="S402" s="1" t="s">
        <v>2432</v>
      </c>
      <c r="T402" s="1" t="s">
        <v>2868</v>
      </c>
    </row>
    <row r="403" spans="1:20" x14ac:dyDescent="0.25">
      <c r="A403" s="1">
        <v>395</v>
      </c>
      <c r="B403" s="1">
        <v>2010</v>
      </c>
      <c r="C403" s="6" t="str">
        <f t="shared" si="24"/>
        <v>2010.395</v>
      </c>
      <c r="D403" s="12">
        <v>0</v>
      </c>
      <c r="E403" s="12" t="s">
        <v>3081</v>
      </c>
      <c r="F403" s="12">
        <v>0</v>
      </c>
      <c r="G403" s="12" t="s">
        <v>3081</v>
      </c>
      <c r="H403" s="12">
        <v>0</v>
      </c>
      <c r="I403" s="12" t="s">
        <v>3081</v>
      </c>
      <c r="J403" s="12" t="s">
        <v>3081</v>
      </c>
      <c r="K403" s="12" t="s">
        <v>3081</v>
      </c>
      <c r="L403" s="1">
        <v>0</v>
      </c>
      <c r="M403" s="6" t="str">
        <f t="shared" si="25"/>
        <v/>
      </c>
      <c r="N403" s="1">
        <v>1</v>
      </c>
      <c r="O403" s="6" t="str">
        <f t="shared" si="26"/>
        <v>LTI</v>
      </c>
      <c r="P403" s="6" t="str">
        <f t="shared" si="27"/>
        <v>LTI</v>
      </c>
      <c r="Q403" s="6" t="s">
        <v>848</v>
      </c>
      <c r="R403" s="5" t="str">
        <f>INDEX(SAMRASS!$B:$B,MATCH(Q403,SAMRASS!$A:$A,0))</f>
        <v>Face scraper</v>
      </c>
      <c r="S403" s="1" t="s">
        <v>2432</v>
      </c>
      <c r="T403" s="1" t="s">
        <v>2867</v>
      </c>
    </row>
    <row r="404" spans="1:20" x14ac:dyDescent="0.25">
      <c r="A404" s="1">
        <v>396</v>
      </c>
      <c r="B404" s="1">
        <v>2010</v>
      </c>
      <c r="C404" s="6" t="str">
        <f t="shared" si="24"/>
        <v>2010.396</v>
      </c>
      <c r="D404" s="12">
        <v>0</v>
      </c>
      <c r="E404" s="12" t="s">
        <v>3081</v>
      </c>
      <c r="F404" s="12">
        <v>0</v>
      </c>
      <c r="G404" s="12" t="s">
        <v>3081</v>
      </c>
      <c r="H404" s="12">
        <v>0</v>
      </c>
      <c r="I404" s="12" t="s">
        <v>3081</v>
      </c>
      <c r="J404" s="12" t="s">
        <v>3081</v>
      </c>
      <c r="K404" s="12" t="s">
        <v>3081</v>
      </c>
      <c r="L404" s="1">
        <v>0</v>
      </c>
      <c r="M404" s="6" t="str">
        <f t="shared" si="25"/>
        <v/>
      </c>
      <c r="N404" s="1">
        <v>1</v>
      </c>
      <c r="O404" s="6" t="str">
        <f t="shared" si="26"/>
        <v>LTI</v>
      </c>
      <c r="P404" s="6" t="str">
        <f t="shared" si="27"/>
        <v>LTI</v>
      </c>
      <c r="Q404" s="6" t="s">
        <v>709</v>
      </c>
      <c r="R404" s="5" t="str">
        <f>INDEX(SAMRASS!$B:$B,MATCH(Q404,SAMRASS!$A:$A,0))</f>
        <v>Single drum winch</v>
      </c>
      <c r="S404" s="1" t="s">
        <v>292</v>
      </c>
      <c r="T404" s="1" t="s">
        <v>357</v>
      </c>
    </row>
    <row r="405" spans="1:20" x14ac:dyDescent="0.25">
      <c r="A405" s="1">
        <v>397</v>
      </c>
      <c r="B405" s="1">
        <v>2010</v>
      </c>
      <c r="C405" s="6" t="str">
        <f t="shared" si="24"/>
        <v>2010.397</v>
      </c>
      <c r="D405" s="12">
        <v>0</v>
      </c>
      <c r="E405" s="12" t="s">
        <v>3081</v>
      </c>
      <c r="F405" s="12">
        <v>0</v>
      </c>
      <c r="G405" s="12" t="s">
        <v>3081</v>
      </c>
      <c r="H405" s="12">
        <v>0</v>
      </c>
      <c r="I405" s="12" t="s">
        <v>3081</v>
      </c>
      <c r="J405" s="12" t="s">
        <v>3081</v>
      </c>
      <c r="K405" s="12" t="s">
        <v>3081</v>
      </c>
      <c r="L405" s="1">
        <v>0</v>
      </c>
      <c r="M405" s="6" t="str">
        <f t="shared" si="25"/>
        <v/>
      </c>
      <c r="N405" s="1">
        <v>1</v>
      </c>
      <c r="O405" s="6" t="str">
        <f t="shared" si="26"/>
        <v>LTI</v>
      </c>
      <c r="P405" s="6" t="str">
        <f t="shared" si="27"/>
        <v>LTI</v>
      </c>
      <c r="Q405" s="6" t="s">
        <v>843</v>
      </c>
      <c r="R405" s="5" t="str">
        <f>INDEX(SAMRASS!$B:$B,MATCH(Q405,SAMRASS!$A:$A,0))</f>
        <v>Other mechanical loaders (specify)</v>
      </c>
      <c r="S405" s="1" t="s">
        <v>2365</v>
      </c>
      <c r="T405" s="1" t="s">
        <v>358</v>
      </c>
    </row>
    <row r="406" spans="1:20" x14ac:dyDescent="0.25">
      <c r="A406" s="1">
        <v>398</v>
      </c>
      <c r="B406" s="1">
        <v>2010</v>
      </c>
      <c r="C406" s="6" t="str">
        <f t="shared" si="24"/>
        <v>2010.398</v>
      </c>
      <c r="D406" s="12">
        <v>0</v>
      </c>
      <c r="E406" s="12" t="s">
        <v>3081</v>
      </c>
      <c r="F406" s="12">
        <v>0</v>
      </c>
      <c r="G406" s="12" t="s">
        <v>3081</v>
      </c>
      <c r="H406" s="12">
        <v>0</v>
      </c>
      <c r="I406" s="12" t="s">
        <v>3081</v>
      </c>
      <c r="J406" s="12" t="s">
        <v>3081</v>
      </c>
      <c r="K406" s="12" t="s">
        <v>3081</v>
      </c>
      <c r="L406" s="1">
        <v>0</v>
      </c>
      <c r="M406" s="6" t="str">
        <f t="shared" si="25"/>
        <v/>
      </c>
      <c r="N406" s="1">
        <v>1</v>
      </c>
      <c r="O406" s="6" t="str">
        <f t="shared" si="26"/>
        <v>LTI</v>
      </c>
      <c r="P406" s="6" t="str">
        <f t="shared" si="27"/>
        <v>LTI</v>
      </c>
      <c r="Q406" s="6" t="s">
        <v>2924</v>
      </c>
      <c r="R406" s="5" t="str">
        <f>INDEX(SAMRASS!$B:$B,MATCH(Q406,SAMRASS!$A:$A,0))</f>
        <v>Coupling/uncoupling</v>
      </c>
      <c r="S406" s="1" t="s">
        <v>674</v>
      </c>
      <c r="T406" s="1" t="s">
        <v>2552</v>
      </c>
    </row>
    <row r="407" spans="1:20" x14ac:dyDescent="0.25">
      <c r="A407" s="1">
        <v>399</v>
      </c>
      <c r="B407" s="1">
        <v>2010</v>
      </c>
      <c r="C407" s="6" t="str">
        <f t="shared" si="24"/>
        <v>2010.399</v>
      </c>
      <c r="D407" s="12">
        <v>0</v>
      </c>
      <c r="E407" s="12" t="s">
        <v>3081</v>
      </c>
      <c r="F407" s="12" t="s">
        <v>731</v>
      </c>
      <c r="G407" s="12" t="s">
        <v>3078</v>
      </c>
      <c r="H407" s="12">
        <v>0</v>
      </c>
      <c r="I407" s="12" t="s">
        <v>3081</v>
      </c>
      <c r="J407" s="12" t="s">
        <v>3081</v>
      </c>
      <c r="K407" s="12" t="s">
        <v>3081</v>
      </c>
      <c r="L407" s="1">
        <v>1</v>
      </c>
      <c r="M407" s="6" t="str">
        <f t="shared" si="25"/>
        <v>SFI</v>
      </c>
      <c r="N407" s="1">
        <v>0</v>
      </c>
      <c r="O407" s="6" t="str">
        <f t="shared" si="26"/>
        <v/>
      </c>
      <c r="P407" s="6" t="str">
        <f t="shared" si="27"/>
        <v>SFI</v>
      </c>
      <c r="Q407" s="6" t="s">
        <v>13</v>
      </c>
      <c r="R407" s="5" t="str">
        <f>INDEX(SAMRASS!$B:$B,MATCH(Q407,SAMRASS!$A:$A,0))</f>
        <v>Drawn by tractor</v>
      </c>
      <c r="S407" s="1" t="s">
        <v>2522</v>
      </c>
      <c r="T407" s="1" t="s">
        <v>2349</v>
      </c>
    </row>
    <row r="408" spans="1:20" x14ac:dyDescent="0.25">
      <c r="A408" s="1">
        <v>400</v>
      </c>
      <c r="B408" s="1">
        <v>2010</v>
      </c>
      <c r="C408" s="6" t="str">
        <f t="shared" si="24"/>
        <v>2010.400</v>
      </c>
      <c r="D408" s="12">
        <v>0</v>
      </c>
      <c r="E408" s="12" t="s">
        <v>3081</v>
      </c>
      <c r="F408" s="12">
        <v>0</v>
      </c>
      <c r="G408" s="12" t="s">
        <v>3081</v>
      </c>
      <c r="H408" s="12">
        <v>0</v>
      </c>
      <c r="I408" s="12" t="s">
        <v>3081</v>
      </c>
      <c r="J408" s="12" t="s">
        <v>3081</v>
      </c>
      <c r="K408" s="12" t="s">
        <v>3081</v>
      </c>
      <c r="L408" s="1">
        <v>0</v>
      </c>
      <c r="M408" s="6" t="str">
        <f t="shared" si="25"/>
        <v/>
      </c>
      <c r="N408" s="1">
        <v>1</v>
      </c>
      <c r="O408" s="6" t="str">
        <f t="shared" si="26"/>
        <v>LTI</v>
      </c>
      <c r="P408" s="6" t="str">
        <f t="shared" si="27"/>
        <v>LTI</v>
      </c>
      <c r="Q408" s="6" t="s">
        <v>2918</v>
      </c>
      <c r="R408" s="5" t="str">
        <f>INDEX(SAMRASS!$B:$B,MATCH(Q408,SAMRASS!$A:$A,0))</f>
        <v>Other (specify)</v>
      </c>
      <c r="S408" s="1" t="s">
        <v>1500</v>
      </c>
      <c r="T408" s="1" t="s">
        <v>2551</v>
      </c>
    </row>
    <row r="409" spans="1:20" x14ac:dyDescent="0.25">
      <c r="A409" s="1">
        <v>401</v>
      </c>
      <c r="B409" s="1">
        <v>2010</v>
      </c>
      <c r="C409" s="6" t="str">
        <f t="shared" si="24"/>
        <v>2010.401</v>
      </c>
      <c r="D409" s="12">
        <v>0</v>
      </c>
      <c r="E409" s="12" t="s">
        <v>3081</v>
      </c>
      <c r="F409" s="12">
        <v>0</v>
      </c>
      <c r="G409" s="12" t="s">
        <v>3081</v>
      </c>
      <c r="H409" s="12">
        <v>0</v>
      </c>
      <c r="I409" s="12" t="s">
        <v>3081</v>
      </c>
      <c r="J409" s="12" t="s">
        <v>3081</v>
      </c>
      <c r="K409" s="12" t="s">
        <v>3081</v>
      </c>
      <c r="L409" s="1">
        <v>0</v>
      </c>
      <c r="M409" s="6" t="str">
        <f t="shared" si="25"/>
        <v/>
      </c>
      <c r="N409" s="1">
        <v>1</v>
      </c>
      <c r="O409" s="6" t="str">
        <f t="shared" si="26"/>
        <v>LTI</v>
      </c>
      <c r="P409" s="6" t="str">
        <f t="shared" si="27"/>
        <v>LTI</v>
      </c>
      <c r="Q409" s="6" t="s">
        <v>1758</v>
      </c>
      <c r="R409" s="5" t="str">
        <f>INDEX(SAMRASS!$B:$B,MATCH(Q409,SAMRASS!$A:$A,0))</f>
        <v>Mono-rope installation</v>
      </c>
      <c r="S409" s="1" t="s">
        <v>1423</v>
      </c>
      <c r="T409" s="1" t="s">
        <v>924</v>
      </c>
    </row>
    <row r="410" spans="1:20" x14ac:dyDescent="0.25">
      <c r="A410" s="1">
        <v>402</v>
      </c>
      <c r="B410" s="1">
        <v>2010</v>
      </c>
      <c r="C410" s="6" t="str">
        <f t="shared" si="24"/>
        <v>2010.402</v>
      </c>
      <c r="D410" s="12">
        <v>0</v>
      </c>
      <c r="E410" s="12" t="s">
        <v>3081</v>
      </c>
      <c r="F410" s="12">
        <v>0</v>
      </c>
      <c r="G410" s="12" t="s">
        <v>3081</v>
      </c>
      <c r="H410" s="12">
        <v>0</v>
      </c>
      <c r="I410" s="12" t="s">
        <v>3081</v>
      </c>
      <c r="J410" s="12" t="s">
        <v>3081</v>
      </c>
      <c r="K410" s="12" t="s">
        <v>3081</v>
      </c>
      <c r="L410" s="1">
        <v>0</v>
      </c>
      <c r="M410" s="6" t="str">
        <f t="shared" si="25"/>
        <v/>
      </c>
      <c r="N410" s="1">
        <v>1</v>
      </c>
      <c r="O410" s="6" t="str">
        <f t="shared" si="26"/>
        <v>LTI</v>
      </c>
      <c r="P410" s="6" t="str">
        <f t="shared" si="27"/>
        <v>LTI</v>
      </c>
      <c r="Q410" s="6" t="s">
        <v>727</v>
      </c>
      <c r="R410" s="5" t="str">
        <f>INDEX(SAMRASS!$B:$B,MATCH(Q410,SAMRASS!$A:$A,0))</f>
        <v>Battery</v>
      </c>
      <c r="S410" s="1" t="s">
        <v>939</v>
      </c>
      <c r="T410" s="1" t="s">
        <v>420</v>
      </c>
    </row>
    <row r="411" spans="1:20" x14ac:dyDescent="0.25">
      <c r="A411" s="1">
        <v>403</v>
      </c>
      <c r="B411" s="1">
        <v>2010</v>
      </c>
      <c r="C411" s="6" t="str">
        <f t="shared" si="24"/>
        <v>2010.403</v>
      </c>
      <c r="D411" s="12">
        <v>0</v>
      </c>
      <c r="E411" s="12" t="s">
        <v>3081</v>
      </c>
      <c r="F411" s="12">
        <v>0</v>
      </c>
      <c r="G411" s="12" t="s">
        <v>3081</v>
      </c>
      <c r="H411" s="12">
        <v>0</v>
      </c>
      <c r="I411" s="12" t="s">
        <v>3081</v>
      </c>
      <c r="J411" s="12" t="s">
        <v>3081</v>
      </c>
      <c r="K411" s="12" t="s">
        <v>3081</v>
      </c>
      <c r="L411" s="1">
        <v>0</v>
      </c>
      <c r="M411" s="6" t="str">
        <f t="shared" si="25"/>
        <v/>
      </c>
      <c r="N411" s="1">
        <v>1</v>
      </c>
      <c r="O411" s="6" t="str">
        <f t="shared" si="26"/>
        <v>LTI</v>
      </c>
      <c r="P411" s="6" t="str">
        <f t="shared" si="27"/>
        <v>LTI</v>
      </c>
      <c r="Q411" s="6" t="s">
        <v>710</v>
      </c>
      <c r="R411" s="5" t="str">
        <f>INDEX(SAMRASS!$B:$B,MATCH(Q411,SAMRASS!$A:$A,0))</f>
        <v>Double drum winch</v>
      </c>
      <c r="S411" s="1" t="s">
        <v>561</v>
      </c>
      <c r="T411" s="1" t="s">
        <v>419</v>
      </c>
    </row>
    <row r="412" spans="1:20" x14ac:dyDescent="0.25">
      <c r="A412" s="1">
        <v>404</v>
      </c>
      <c r="B412" s="1">
        <v>2010</v>
      </c>
      <c r="C412" s="6" t="str">
        <f t="shared" si="24"/>
        <v>2010.404</v>
      </c>
      <c r="D412" s="12">
        <v>0</v>
      </c>
      <c r="E412" s="12" t="s">
        <v>3081</v>
      </c>
      <c r="F412" s="12">
        <v>0</v>
      </c>
      <c r="G412" s="12" t="s">
        <v>3081</v>
      </c>
      <c r="H412" s="12">
        <v>0</v>
      </c>
      <c r="I412" s="12" t="s">
        <v>3081</v>
      </c>
      <c r="J412" s="12" t="s">
        <v>3081</v>
      </c>
      <c r="K412" s="12" t="s">
        <v>3081</v>
      </c>
      <c r="L412" s="1">
        <v>0</v>
      </c>
      <c r="M412" s="6" t="str">
        <f t="shared" si="25"/>
        <v/>
      </c>
      <c r="N412" s="1">
        <v>1</v>
      </c>
      <c r="O412" s="6" t="str">
        <f t="shared" si="26"/>
        <v>LTI</v>
      </c>
      <c r="P412" s="6" t="str">
        <f t="shared" si="27"/>
        <v>LTI</v>
      </c>
      <c r="Q412" s="6" t="s">
        <v>848</v>
      </c>
      <c r="R412" s="5" t="str">
        <f>INDEX(SAMRASS!$B:$B,MATCH(Q412,SAMRASS!$A:$A,0))</f>
        <v>Face scraper</v>
      </c>
      <c r="S412" s="1" t="s">
        <v>2432</v>
      </c>
      <c r="T412" s="1" t="s">
        <v>2687</v>
      </c>
    </row>
    <row r="413" spans="1:20" x14ac:dyDescent="0.25">
      <c r="A413" s="1">
        <v>405</v>
      </c>
      <c r="B413" s="1">
        <v>2010</v>
      </c>
      <c r="C413" s="6" t="str">
        <f t="shared" si="24"/>
        <v>2010.405</v>
      </c>
      <c r="D413" s="12">
        <v>0</v>
      </c>
      <c r="E413" s="12" t="s">
        <v>3081</v>
      </c>
      <c r="F413" s="12">
        <v>0</v>
      </c>
      <c r="G413" s="12" t="s">
        <v>3081</v>
      </c>
      <c r="H413" s="12">
        <v>0</v>
      </c>
      <c r="I413" s="12" t="s">
        <v>3081</v>
      </c>
      <c r="J413" s="12" t="s">
        <v>3081</v>
      </c>
      <c r="K413" s="12" t="s">
        <v>3081</v>
      </c>
      <c r="L413" s="1">
        <v>0</v>
      </c>
      <c r="M413" s="6" t="str">
        <f t="shared" si="25"/>
        <v/>
      </c>
      <c r="N413" s="1">
        <v>1</v>
      </c>
      <c r="O413" s="6" t="str">
        <f t="shared" si="26"/>
        <v>LTI</v>
      </c>
      <c r="P413" s="6" t="str">
        <f t="shared" si="27"/>
        <v>LTI</v>
      </c>
      <c r="Q413" s="6" t="s">
        <v>2924</v>
      </c>
      <c r="R413" s="5" t="str">
        <f>INDEX(SAMRASS!$B:$B,MATCH(Q413,SAMRASS!$A:$A,0))</f>
        <v>Coupling/uncoupling</v>
      </c>
      <c r="S413" s="1" t="s">
        <v>674</v>
      </c>
      <c r="T413" s="1" t="s">
        <v>1021</v>
      </c>
    </row>
    <row r="414" spans="1:20" x14ac:dyDescent="0.25">
      <c r="A414" s="1">
        <v>406</v>
      </c>
      <c r="B414" s="1">
        <v>2010</v>
      </c>
      <c r="C414" s="6" t="str">
        <f t="shared" si="24"/>
        <v>2010.406</v>
      </c>
      <c r="D414" s="12">
        <v>0</v>
      </c>
      <c r="E414" s="12" t="s">
        <v>3081</v>
      </c>
      <c r="F414" s="12">
        <v>0</v>
      </c>
      <c r="G414" s="12" t="s">
        <v>3081</v>
      </c>
      <c r="H414" s="12">
        <v>0</v>
      </c>
      <c r="I414" s="12" t="s">
        <v>3081</v>
      </c>
      <c r="J414" s="12" t="s">
        <v>3081</v>
      </c>
      <c r="K414" s="12" t="s">
        <v>3081</v>
      </c>
      <c r="L414" s="1">
        <v>0</v>
      </c>
      <c r="M414" s="6" t="str">
        <f t="shared" si="25"/>
        <v/>
      </c>
      <c r="N414" s="1">
        <v>1</v>
      </c>
      <c r="O414" s="6" t="str">
        <f t="shared" si="26"/>
        <v>LTI</v>
      </c>
      <c r="P414" s="6" t="str">
        <f t="shared" si="27"/>
        <v>LTI</v>
      </c>
      <c r="Q414" s="6" t="s">
        <v>2772</v>
      </c>
      <c r="R414" s="5" t="str">
        <f>INDEX(SAMRASS!$B:$B,MATCH(Q414,SAMRASS!$A:$A,0))</f>
        <v>Other (specify)</v>
      </c>
      <c r="S414" s="1" t="s">
        <v>2883</v>
      </c>
      <c r="T414" s="1" t="s">
        <v>1020</v>
      </c>
    </row>
    <row r="415" spans="1:20" x14ac:dyDescent="0.25">
      <c r="A415" s="1">
        <v>407</v>
      </c>
      <c r="B415" s="1">
        <v>2010</v>
      </c>
      <c r="C415" s="6" t="str">
        <f t="shared" si="24"/>
        <v>2010.407</v>
      </c>
      <c r="D415" s="12">
        <v>0</v>
      </c>
      <c r="E415" s="12" t="s">
        <v>3081</v>
      </c>
      <c r="F415" s="12">
        <v>0</v>
      </c>
      <c r="G415" s="12" t="s">
        <v>3081</v>
      </c>
      <c r="H415" s="12">
        <v>0</v>
      </c>
      <c r="I415" s="12" t="s">
        <v>3081</v>
      </c>
      <c r="J415" s="12" t="s">
        <v>3081</v>
      </c>
      <c r="K415" s="12" t="s">
        <v>3081</v>
      </c>
      <c r="L415" s="1">
        <v>0</v>
      </c>
      <c r="M415" s="6" t="str">
        <f t="shared" si="25"/>
        <v/>
      </c>
      <c r="N415" s="1">
        <v>1</v>
      </c>
      <c r="O415" s="6" t="str">
        <f t="shared" si="26"/>
        <v>LTI</v>
      </c>
      <c r="P415" s="6" t="str">
        <f t="shared" si="27"/>
        <v>LTI</v>
      </c>
      <c r="Q415" s="6" t="s">
        <v>707</v>
      </c>
      <c r="R415" s="5" t="str">
        <f>INDEX(SAMRASS!$B:$B,MATCH(Q415,SAMRASS!$A:$A,0))</f>
        <v>Hopper</v>
      </c>
      <c r="S415" s="1" t="s">
        <v>2486</v>
      </c>
      <c r="T415" s="1" t="s">
        <v>858</v>
      </c>
    </row>
    <row r="416" spans="1:20" x14ac:dyDescent="0.25">
      <c r="A416" s="1">
        <v>408</v>
      </c>
      <c r="B416" s="1">
        <v>2010</v>
      </c>
      <c r="C416" s="6" t="str">
        <f t="shared" si="24"/>
        <v>2010.408</v>
      </c>
      <c r="D416" s="12">
        <v>0</v>
      </c>
      <c r="E416" s="12" t="s">
        <v>3081</v>
      </c>
      <c r="F416" s="12">
        <v>0</v>
      </c>
      <c r="G416" s="12" t="s">
        <v>3081</v>
      </c>
      <c r="H416" s="12">
        <v>0</v>
      </c>
      <c r="I416" s="12" t="s">
        <v>3081</v>
      </c>
      <c r="J416" s="12" t="s">
        <v>3081</v>
      </c>
      <c r="K416" s="12" t="s">
        <v>3081</v>
      </c>
      <c r="L416" s="1">
        <v>0</v>
      </c>
      <c r="M416" s="6" t="str">
        <f t="shared" si="25"/>
        <v/>
      </c>
      <c r="N416" s="1">
        <v>1</v>
      </c>
      <c r="O416" s="6" t="str">
        <f t="shared" si="26"/>
        <v>LTI</v>
      </c>
      <c r="P416" s="6" t="str">
        <f t="shared" si="27"/>
        <v>LTI</v>
      </c>
      <c r="Q416" s="6" t="s">
        <v>2771</v>
      </c>
      <c r="R416" s="5" t="str">
        <f>INDEX(SAMRASS!$B:$B,MATCH(Q416,SAMRASS!$A:$A,0))</f>
        <v>rail switches</v>
      </c>
      <c r="S416" s="1" t="s">
        <v>2700</v>
      </c>
      <c r="T416" s="1" t="s">
        <v>1172</v>
      </c>
    </row>
    <row r="417" spans="1:20" x14ac:dyDescent="0.25">
      <c r="A417" s="1">
        <v>409</v>
      </c>
      <c r="B417" s="1">
        <v>2010</v>
      </c>
      <c r="C417" s="6" t="str">
        <f t="shared" si="24"/>
        <v>2010.409</v>
      </c>
      <c r="D417" s="12">
        <v>0</v>
      </c>
      <c r="E417" s="12" t="s">
        <v>3081</v>
      </c>
      <c r="F417" s="12">
        <v>0</v>
      </c>
      <c r="G417" s="12" t="s">
        <v>3081</v>
      </c>
      <c r="H417" s="12">
        <v>0</v>
      </c>
      <c r="I417" s="12" t="s">
        <v>3081</v>
      </c>
      <c r="J417" s="12" t="s">
        <v>3081</v>
      </c>
      <c r="K417" s="12" t="s">
        <v>3081</v>
      </c>
      <c r="L417" s="1">
        <v>0</v>
      </c>
      <c r="M417" s="6" t="str">
        <f t="shared" si="25"/>
        <v/>
      </c>
      <c r="N417" s="1">
        <v>1</v>
      </c>
      <c r="O417" s="6" t="str">
        <f t="shared" si="26"/>
        <v>LTI</v>
      </c>
      <c r="P417" s="6" t="str">
        <f t="shared" si="27"/>
        <v>LTI</v>
      </c>
      <c r="Q417" s="6" t="s">
        <v>2924</v>
      </c>
      <c r="R417" s="5" t="str">
        <f>INDEX(SAMRASS!$B:$B,MATCH(Q417,SAMRASS!$A:$A,0))</f>
        <v>Coupling/uncoupling</v>
      </c>
      <c r="S417" s="1" t="s">
        <v>674</v>
      </c>
      <c r="T417" s="1" t="s">
        <v>1505</v>
      </c>
    </row>
    <row r="418" spans="1:20" x14ac:dyDescent="0.25">
      <c r="A418" s="1">
        <v>410</v>
      </c>
      <c r="B418" s="1">
        <v>2010</v>
      </c>
      <c r="C418" s="6" t="str">
        <f t="shared" si="24"/>
        <v>2010.410</v>
      </c>
      <c r="D418" s="12">
        <v>0</v>
      </c>
      <c r="E418" s="12" t="s">
        <v>3081</v>
      </c>
      <c r="F418" s="12">
        <v>0</v>
      </c>
      <c r="G418" s="12" t="s">
        <v>3081</v>
      </c>
      <c r="H418" s="12" t="s">
        <v>3066</v>
      </c>
      <c r="I418" s="12" t="s">
        <v>3081</v>
      </c>
      <c r="J418" s="12" t="s">
        <v>3081</v>
      </c>
      <c r="K418" s="12" t="s">
        <v>3081</v>
      </c>
      <c r="L418" s="1">
        <v>0</v>
      </c>
      <c r="M418" s="6" t="str">
        <f t="shared" si="25"/>
        <v/>
      </c>
      <c r="N418" s="1">
        <v>0</v>
      </c>
      <c r="O418" s="6" t="str">
        <f t="shared" si="26"/>
        <v/>
      </c>
      <c r="P418" s="6" t="str">
        <f t="shared" si="27"/>
        <v/>
      </c>
      <c r="Q418" s="6" t="s">
        <v>180</v>
      </c>
      <c r="R418" s="5" t="str">
        <f>INDEX(SAMRASS!$B:$B,MATCH(Q418,SAMRASS!$A:$A,0))</f>
        <v>Multi purpose vehicle or utility vehicle</v>
      </c>
      <c r="S418" s="1" t="s">
        <v>334</v>
      </c>
      <c r="T418" s="1" t="s">
        <v>859</v>
      </c>
    </row>
    <row r="419" spans="1:20" x14ac:dyDescent="0.25">
      <c r="A419" s="1">
        <v>411</v>
      </c>
      <c r="B419" s="1">
        <v>2010</v>
      </c>
      <c r="C419" s="6" t="str">
        <f t="shared" si="24"/>
        <v>2010.411</v>
      </c>
      <c r="D419" s="12">
        <v>0</v>
      </c>
      <c r="E419" s="12" t="s">
        <v>3081</v>
      </c>
      <c r="F419" s="12">
        <v>0</v>
      </c>
      <c r="G419" s="12" t="s">
        <v>3081</v>
      </c>
      <c r="H419" s="12">
        <v>0</v>
      </c>
      <c r="I419" s="12" t="s">
        <v>3081</v>
      </c>
      <c r="J419" s="12" t="s">
        <v>3081</v>
      </c>
      <c r="K419" s="12" t="s">
        <v>3081</v>
      </c>
      <c r="L419" s="1">
        <v>0</v>
      </c>
      <c r="M419" s="6" t="str">
        <f t="shared" si="25"/>
        <v/>
      </c>
      <c r="N419" s="1">
        <v>1</v>
      </c>
      <c r="O419" s="6" t="str">
        <f t="shared" si="26"/>
        <v>LTI</v>
      </c>
      <c r="P419" s="6" t="str">
        <f t="shared" si="27"/>
        <v>LTI</v>
      </c>
      <c r="Q419" s="6" t="s">
        <v>707</v>
      </c>
      <c r="R419" s="5" t="str">
        <f>INDEX(SAMRASS!$B:$B,MATCH(Q419,SAMRASS!$A:$A,0))</f>
        <v>Hopper</v>
      </c>
      <c r="S419" s="1" t="s">
        <v>2486</v>
      </c>
      <c r="T419" s="1" t="s">
        <v>1193</v>
      </c>
    </row>
    <row r="420" spans="1:20" x14ac:dyDescent="0.25">
      <c r="A420" s="1">
        <v>412</v>
      </c>
      <c r="B420" s="1">
        <v>2010</v>
      </c>
      <c r="C420" s="6" t="str">
        <f t="shared" si="24"/>
        <v>2010.412</v>
      </c>
      <c r="D420" s="12">
        <v>0</v>
      </c>
      <c r="E420" s="12" t="s">
        <v>3081</v>
      </c>
      <c r="F420" s="12">
        <v>0</v>
      </c>
      <c r="G420" s="12" t="s">
        <v>3081</v>
      </c>
      <c r="H420" s="12">
        <v>0</v>
      </c>
      <c r="I420" s="12" t="s">
        <v>3081</v>
      </c>
      <c r="J420" s="12" t="s">
        <v>3081</v>
      </c>
      <c r="K420" s="12" t="s">
        <v>3081</v>
      </c>
      <c r="L420" s="1">
        <v>0</v>
      </c>
      <c r="M420" s="6" t="str">
        <f t="shared" si="25"/>
        <v/>
      </c>
      <c r="N420" s="1">
        <v>1</v>
      </c>
      <c r="O420" s="6" t="str">
        <f t="shared" si="26"/>
        <v>LTI</v>
      </c>
      <c r="P420" s="6" t="str">
        <f t="shared" si="27"/>
        <v>LTI</v>
      </c>
      <c r="Q420" s="6" t="s">
        <v>2766</v>
      </c>
      <c r="R420" s="5" t="str">
        <f>INDEX(SAMRASS!$B:$B,MATCH(Q420,SAMRASS!$A:$A,0))</f>
        <v>Gully scraper</v>
      </c>
      <c r="S420" s="1" t="s">
        <v>63</v>
      </c>
      <c r="T420" s="1" t="s">
        <v>1090</v>
      </c>
    </row>
    <row r="421" spans="1:20" x14ac:dyDescent="0.25">
      <c r="A421" s="1">
        <v>413</v>
      </c>
      <c r="B421" s="1">
        <v>2010</v>
      </c>
      <c r="C421" s="6" t="str">
        <f t="shared" si="24"/>
        <v>2010.413</v>
      </c>
      <c r="D421" s="12">
        <v>0</v>
      </c>
      <c r="E421" s="12" t="s">
        <v>3081</v>
      </c>
      <c r="F421" s="12">
        <v>0</v>
      </c>
      <c r="G421" s="12" t="s">
        <v>3081</v>
      </c>
      <c r="H421" s="12">
        <v>0</v>
      </c>
      <c r="I421" s="12" t="s">
        <v>3081</v>
      </c>
      <c r="J421" s="12" t="s">
        <v>3081</v>
      </c>
      <c r="K421" s="12" t="s">
        <v>3081</v>
      </c>
      <c r="L421" s="1">
        <v>0</v>
      </c>
      <c r="M421" s="6" t="str">
        <f t="shared" si="25"/>
        <v/>
      </c>
      <c r="N421" s="1">
        <v>1</v>
      </c>
      <c r="O421" s="6" t="str">
        <f t="shared" si="26"/>
        <v>LTI</v>
      </c>
      <c r="P421" s="6" t="str">
        <f t="shared" si="27"/>
        <v>LTI</v>
      </c>
      <c r="Q421" s="6" t="s">
        <v>2766</v>
      </c>
      <c r="R421" s="5" t="str">
        <f>INDEX(SAMRASS!$B:$B,MATCH(Q421,SAMRASS!$A:$A,0))</f>
        <v>Gully scraper</v>
      </c>
      <c r="S421" s="1" t="s">
        <v>63</v>
      </c>
      <c r="T421" s="1" t="s">
        <v>1194</v>
      </c>
    </row>
    <row r="422" spans="1:20" x14ac:dyDescent="0.25">
      <c r="A422" s="1">
        <v>414</v>
      </c>
      <c r="B422" s="1">
        <v>2010</v>
      </c>
      <c r="C422" s="6" t="str">
        <f t="shared" si="24"/>
        <v>2010.414</v>
      </c>
      <c r="D422" s="12">
        <v>0</v>
      </c>
      <c r="E422" s="12" t="s">
        <v>3081</v>
      </c>
      <c r="F422" s="12">
        <v>0</v>
      </c>
      <c r="G422" s="12" t="s">
        <v>3081</v>
      </c>
      <c r="H422" s="12">
        <v>0</v>
      </c>
      <c r="I422" s="12" t="s">
        <v>3081</v>
      </c>
      <c r="J422" s="12" t="s">
        <v>3081</v>
      </c>
      <c r="K422" s="12" t="s">
        <v>3081</v>
      </c>
      <c r="L422" s="1">
        <v>0</v>
      </c>
      <c r="M422" s="6" t="str">
        <f t="shared" si="25"/>
        <v/>
      </c>
      <c r="N422" s="1">
        <v>1</v>
      </c>
      <c r="O422" s="6" t="str">
        <f t="shared" si="26"/>
        <v>LTI</v>
      </c>
      <c r="P422" s="6" t="str">
        <f t="shared" si="27"/>
        <v>LTI</v>
      </c>
      <c r="Q422" s="6" t="s">
        <v>2924</v>
      </c>
      <c r="R422" s="5" t="str">
        <f>INDEX(SAMRASS!$B:$B,MATCH(Q422,SAMRASS!$A:$A,0))</f>
        <v>Coupling/uncoupling</v>
      </c>
      <c r="S422" s="1" t="s">
        <v>674</v>
      </c>
      <c r="T422" s="1" t="s">
        <v>1040</v>
      </c>
    </row>
    <row r="423" spans="1:20" x14ac:dyDescent="0.25">
      <c r="A423" s="1">
        <v>415</v>
      </c>
      <c r="B423" s="1">
        <v>2010</v>
      </c>
      <c r="C423" s="6" t="str">
        <f t="shared" si="24"/>
        <v>2010.415</v>
      </c>
      <c r="D423" s="12">
        <v>0</v>
      </c>
      <c r="E423" s="12" t="s">
        <v>3081</v>
      </c>
      <c r="F423" s="12">
        <v>0</v>
      </c>
      <c r="G423" s="12" t="s">
        <v>3081</v>
      </c>
      <c r="H423" s="12">
        <v>0</v>
      </c>
      <c r="I423" s="12" t="s">
        <v>3081</v>
      </c>
      <c r="J423" s="12" t="s">
        <v>3081</v>
      </c>
      <c r="K423" s="12" t="s">
        <v>3081</v>
      </c>
      <c r="L423" s="1">
        <v>0</v>
      </c>
      <c r="M423" s="6" t="str">
        <f t="shared" si="25"/>
        <v/>
      </c>
      <c r="N423" s="1">
        <v>1</v>
      </c>
      <c r="O423" s="6" t="str">
        <f t="shared" si="26"/>
        <v>LTI</v>
      </c>
      <c r="P423" s="6" t="str">
        <f t="shared" si="27"/>
        <v>LTI</v>
      </c>
      <c r="Q423" s="6" t="s">
        <v>2766</v>
      </c>
      <c r="R423" s="5" t="str">
        <f>INDEX(SAMRASS!$B:$B,MATCH(Q423,SAMRASS!$A:$A,0))</f>
        <v>Gully scraper</v>
      </c>
      <c r="S423" s="1" t="s">
        <v>63</v>
      </c>
      <c r="T423" s="1" t="s">
        <v>1642</v>
      </c>
    </row>
    <row r="424" spans="1:20" x14ac:dyDescent="0.25">
      <c r="A424" s="1">
        <v>416</v>
      </c>
      <c r="B424" s="1">
        <v>2010</v>
      </c>
      <c r="C424" s="6" t="str">
        <f t="shared" si="24"/>
        <v>2010.416</v>
      </c>
      <c r="D424" s="12">
        <v>0</v>
      </c>
      <c r="E424" s="12" t="s">
        <v>3081</v>
      </c>
      <c r="F424" s="12">
        <v>0</v>
      </c>
      <c r="G424" s="12" t="s">
        <v>3081</v>
      </c>
      <c r="H424" s="12">
        <v>0</v>
      </c>
      <c r="I424" s="12" t="s">
        <v>3081</v>
      </c>
      <c r="J424" s="12" t="s">
        <v>3081</v>
      </c>
      <c r="K424" s="12" t="s">
        <v>3081</v>
      </c>
      <c r="L424" s="1">
        <v>0</v>
      </c>
      <c r="M424" s="6" t="str">
        <f t="shared" si="25"/>
        <v/>
      </c>
      <c r="N424" s="1">
        <v>1</v>
      </c>
      <c r="O424" s="6" t="str">
        <f t="shared" si="26"/>
        <v>LTI</v>
      </c>
      <c r="P424" s="6" t="str">
        <f t="shared" si="27"/>
        <v>LTI</v>
      </c>
      <c r="Q424" s="6" t="s">
        <v>848</v>
      </c>
      <c r="R424" s="5" t="str">
        <f>INDEX(SAMRASS!$B:$B,MATCH(Q424,SAMRASS!$A:$A,0))</f>
        <v>Face scraper</v>
      </c>
      <c r="S424" s="1" t="s">
        <v>2432</v>
      </c>
      <c r="T424" s="1" t="s">
        <v>2396</v>
      </c>
    </row>
    <row r="425" spans="1:20" x14ac:dyDescent="0.25">
      <c r="A425" s="1">
        <v>417</v>
      </c>
      <c r="B425" s="1">
        <v>2010</v>
      </c>
      <c r="C425" s="6" t="str">
        <f t="shared" si="24"/>
        <v>2010.417</v>
      </c>
      <c r="D425" s="12">
        <v>0</v>
      </c>
      <c r="E425" s="12" t="s">
        <v>3081</v>
      </c>
      <c r="F425" s="12">
        <v>0</v>
      </c>
      <c r="G425" s="12" t="s">
        <v>3081</v>
      </c>
      <c r="H425" s="12">
        <v>0</v>
      </c>
      <c r="I425" s="12" t="s">
        <v>3081</v>
      </c>
      <c r="J425" s="12" t="s">
        <v>3081</v>
      </c>
      <c r="K425" s="12" t="s">
        <v>3081</v>
      </c>
      <c r="L425" s="1">
        <v>0</v>
      </c>
      <c r="M425" s="6" t="str">
        <f t="shared" si="25"/>
        <v/>
      </c>
      <c r="N425" s="1">
        <v>1</v>
      </c>
      <c r="O425" s="6" t="str">
        <f t="shared" si="26"/>
        <v>LTI</v>
      </c>
      <c r="P425" s="6" t="str">
        <f t="shared" si="27"/>
        <v>LTI</v>
      </c>
      <c r="Q425" s="6" t="s">
        <v>707</v>
      </c>
      <c r="R425" s="5" t="str">
        <f>INDEX(SAMRASS!$B:$B,MATCH(Q425,SAMRASS!$A:$A,0))</f>
        <v>Hopper</v>
      </c>
      <c r="S425" s="1" t="s">
        <v>2486</v>
      </c>
      <c r="T425" s="1" t="s">
        <v>1326</v>
      </c>
    </row>
    <row r="426" spans="1:20" x14ac:dyDescent="0.25">
      <c r="A426" s="1">
        <v>418</v>
      </c>
      <c r="B426" s="1">
        <v>2010</v>
      </c>
      <c r="C426" s="6" t="str">
        <f t="shared" si="24"/>
        <v>2010.418</v>
      </c>
      <c r="D426" s="12">
        <v>0</v>
      </c>
      <c r="E426" s="12" t="s">
        <v>3081</v>
      </c>
      <c r="F426" s="12">
        <v>0</v>
      </c>
      <c r="G426" s="12" t="s">
        <v>3081</v>
      </c>
      <c r="H426" s="12">
        <v>0</v>
      </c>
      <c r="I426" s="12" t="s">
        <v>3081</v>
      </c>
      <c r="J426" s="12" t="s">
        <v>3081</v>
      </c>
      <c r="K426" s="12" t="s">
        <v>3081</v>
      </c>
      <c r="L426" s="1">
        <v>0</v>
      </c>
      <c r="M426" s="6" t="str">
        <f t="shared" si="25"/>
        <v/>
      </c>
      <c r="N426" s="1">
        <v>1</v>
      </c>
      <c r="O426" s="6" t="str">
        <f t="shared" si="26"/>
        <v>LTI</v>
      </c>
      <c r="P426" s="6" t="str">
        <f t="shared" si="27"/>
        <v>LTI</v>
      </c>
      <c r="Q426" s="6" t="s">
        <v>710</v>
      </c>
      <c r="R426" s="5" t="str">
        <f>INDEX(SAMRASS!$B:$B,MATCH(Q426,SAMRASS!$A:$A,0))</f>
        <v>Double drum winch</v>
      </c>
      <c r="S426" s="1" t="s">
        <v>561</v>
      </c>
      <c r="T426" s="1" t="s">
        <v>1354</v>
      </c>
    </row>
    <row r="427" spans="1:20" x14ac:dyDescent="0.25">
      <c r="A427" s="1">
        <v>419</v>
      </c>
      <c r="B427" s="1">
        <v>2010</v>
      </c>
      <c r="C427" s="6" t="str">
        <f t="shared" si="24"/>
        <v>2010.419</v>
      </c>
      <c r="D427" s="12">
        <v>0</v>
      </c>
      <c r="E427" s="12" t="s">
        <v>3081</v>
      </c>
      <c r="F427" s="12" t="s">
        <v>731</v>
      </c>
      <c r="G427" s="12" t="s">
        <v>3081</v>
      </c>
      <c r="H427" s="12" t="s">
        <v>3066</v>
      </c>
      <c r="I427" s="12" t="s">
        <v>3081</v>
      </c>
      <c r="J427" s="12" t="s">
        <v>3081</v>
      </c>
      <c r="K427" s="12" t="s">
        <v>3081</v>
      </c>
      <c r="L427" s="1">
        <v>0</v>
      </c>
      <c r="M427" s="6" t="str">
        <f t="shared" si="25"/>
        <v/>
      </c>
      <c r="N427" s="1">
        <v>1</v>
      </c>
      <c r="O427" s="6" t="str">
        <f t="shared" si="26"/>
        <v>LTI</v>
      </c>
      <c r="P427" s="6" t="str">
        <f t="shared" si="27"/>
        <v>LTI</v>
      </c>
      <c r="Q427" s="6" t="s">
        <v>2906</v>
      </c>
      <c r="R427" s="5" t="str">
        <f>INDEX(SAMRASS!$B:$B,MATCH(Q427,SAMRASS!$A:$A,0))</f>
        <v>LHD Unit</v>
      </c>
      <c r="S427" s="1" t="s">
        <v>572</v>
      </c>
      <c r="T427" s="1" t="s">
        <v>2065</v>
      </c>
    </row>
    <row r="428" spans="1:20" x14ac:dyDescent="0.25">
      <c r="A428" s="1">
        <v>420</v>
      </c>
      <c r="B428" s="1">
        <v>2010</v>
      </c>
      <c r="C428" s="6" t="str">
        <f t="shared" si="24"/>
        <v>2010.420</v>
      </c>
      <c r="D428" s="12">
        <v>0</v>
      </c>
      <c r="E428" s="12" t="s">
        <v>3081</v>
      </c>
      <c r="F428" s="12">
        <v>0</v>
      </c>
      <c r="G428" s="12" t="s">
        <v>3081</v>
      </c>
      <c r="H428" s="12">
        <v>0</v>
      </c>
      <c r="I428" s="12" t="s">
        <v>3081</v>
      </c>
      <c r="J428" s="12" t="s">
        <v>3081</v>
      </c>
      <c r="K428" s="12" t="s">
        <v>3081</v>
      </c>
      <c r="L428" s="1">
        <v>0</v>
      </c>
      <c r="M428" s="6" t="str">
        <f t="shared" si="25"/>
        <v/>
      </c>
      <c r="N428" s="1">
        <v>1</v>
      </c>
      <c r="O428" s="6" t="str">
        <f t="shared" si="26"/>
        <v>LTI</v>
      </c>
      <c r="P428" s="6" t="str">
        <f t="shared" si="27"/>
        <v>LTI</v>
      </c>
      <c r="Q428" s="6" t="s">
        <v>2924</v>
      </c>
      <c r="R428" s="5" t="str">
        <f>INDEX(SAMRASS!$B:$B,MATCH(Q428,SAMRASS!$A:$A,0))</f>
        <v>Coupling/uncoupling</v>
      </c>
      <c r="S428" s="1" t="s">
        <v>674</v>
      </c>
      <c r="T428" s="1" t="s">
        <v>2409</v>
      </c>
    </row>
    <row r="429" spans="1:20" x14ac:dyDescent="0.25">
      <c r="A429" s="1">
        <v>421</v>
      </c>
      <c r="B429" s="1">
        <v>2010</v>
      </c>
      <c r="C429" s="6" t="str">
        <f t="shared" si="24"/>
        <v>2010.421</v>
      </c>
      <c r="D429" s="12">
        <v>0</v>
      </c>
      <c r="E429" s="12" t="s">
        <v>3081</v>
      </c>
      <c r="F429" s="12">
        <v>0</v>
      </c>
      <c r="G429" s="12" t="s">
        <v>3081</v>
      </c>
      <c r="H429" s="12">
        <v>0</v>
      </c>
      <c r="I429" s="12" t="s">
        <v>3081</v>
      </c>
      <c r="J429" s="12" t="s">
        <v>3081</v>
      </c>
      <c r="K429" s="12" t="s">
        <v>3081</v>
      </c>
      <c r="L429" s="1">
        <v>0</v>
      </c>
      <c r="M429" s="6" t="str">
        <f t="shared" si="25"/>
        <v/>
      </c>
      <c r="N429" s="1">
        <v>1</v>
      </c>
      <c r="O429" s="6" t="str">
        <f t="shared" si="26"/>
        <v>LTI</v>
      </c>
      <c r="P429" s="6" t="str">
        <f t="shared" si="27"/>
        <v>LTI</v>
      </c>
      <c r="Q429" s="6" t="s">
        <v>2919</v>
      </c>
      <c r="R429" s="5" t="str">
        <f>INDEX(SAMRASS!$B:$B,MATCH(Q429,SAMRASS!$A:$A,0))</f>
        <v>Rerailing</v>
      </c>
      <c r="S429" s="1" t="s">
        <v>2433</v>
      </c>
      <c r="T429" s="1" t="s">
        <v>2502</v>
      </c>
    </row>
    <row r="430" spans="1:20" x14ac:dyDescent="0.25">
      <c r="A430" s="1">
        <v>422</v>
      </c>
      <c r="B430" s="1">
        <v>2010</v>
      </c>
      <c r="C430" s="6" t="str">
        <f t="shared" si="24"/>
        <v>2010.422</v>
      </c>
      <c r="D430" s="12">
        <v>0</v>
      </c>
      <c r="E430" s="12" t="s">
        <v>3081</v>
      </c>
      <c r="F430" s="12">
        <v>0</v>
      </c>
      <c r="G430" s="12" t="s">
        <v>3081</v>
      </c>
      <c r="H430" s="12">
        <v>0</v>
      </c>
      <c r="I430" s="12" t="s">
        <v>3081</v>
      </c>
      <c r="J430" s="12" t="s">
        <v>3081</v>
      </c>
      <c r="K430" s="12" t="s">
        <v>3081</v>
      </c>
      <c r="L430" s="1">
        <v>0</v>
      </c>
      <c r="M430" s="6" t="str">
        <f t="shared" si="25"/>
        <v/>
      </c>
      <c r="N430" s="1">
        <v>1</v>
      </c>
      <c r="O430" s="6" t="str">
        <f t="shared" si="26"/>
        <v>LTI</v>
      </c>
      <c r="P430" s="6" t="str">
        <f t="shared" si="27"/>
        <v>LTI</v>
      </c>
      <c r="Q430" s="6" t="s">
        <v>710</v>
      </c>
      <c r="R430" s="5" t="str">
        <f>INDEX(SAMRASS!$B:$B,MATCH(Q430,SAMRASS!$A:$A,0))</f>
        <v>Double drum winch</v>
      </c>
      <c r="S430" s="1" t="s">
        <v>561</v>
      </c>
      <c r="T430" s="1" t="s">
        <v>2877</v>
      </c>
    </row>
    <row r="431" spans="1:20" x14ac:dyDescent="0.25">
      <c r="A431" s="1">
        <v>423</v>
      </c>
      <c r="B431" s="1">
        <v>2010</v>
      </c>
      <c r="C431" s="6" t="str">
        <f t="shared" si="24"/>
        <v>2010.423</v>
      </c>
      <c r="D431" s="12">
        <v>0</v>
      </c>
      <c r="E431" s="12" t="s">
        <v>3081</v>
      </c>
      <c r="F431" s="12">
        <v>0</v>
      </c>
      <c r="G431" s="12" t="s">
        <v>3081</v>
      </c>
      <c r="H431" s="12">
        <v>0</v>
      </c>
      <c r="I431" s="12" t="s">
        <v>3081</v>
      </c>
      <c r="J431" s="12" t="s">
        <v>3081</v>
      </c>
      <c r="K431" s="12" t="s">
        <v>3081</v>
      </c>
      <c r="L431" s="1">
        <v>0</v>
      </c>
      <c r="M431" s="6" t="str">
        <f t="shared" si="25"/>
        <v/>
      </c>
      <c r="N431" s="1">
        <v>1</v>
      </c>
      <c r="O431" s="6" t="str">
        <f t="shared" si="26"/>
        <v>LTI</v>
      </c>
      <c r="P431" s="6" t="str">
        <f t="shared" si="27"/>
        <v>LTI</v>
      </c>
      <c r="Q431" s="6" t="s">
        <v>1936</v>
      </c>
      <c r="R431" s="5" t="str">
        <f>INDEX(SAMRASS!$B:$B,MATCH(Q431,SAMRASS!$A:$A,0))</f>
        <v>Other (specify)</v>
      </c>
      <c r="S431" s="1" t="s">
        <v>2434</v>
      </c>
      <c r="T431" s="1" t="s">
        <v>2400</v>
      </c>
    </row>
    <row r="432" spans="1:20" x14ac:dyDescent="0.25">
      <c r="A432" s="1">
        <v>424</v>
      </c>
      <c r="B432" s="1">
        <v>2010</v>
      </c>
      <c r="C432" s="6" t="str">
        <f t="shared" si="24"/>
        <v>2010.424</v>
      </c>
      <c r="D432" s="12">
        <v>0</v>
      </c>
      <c r="E432" s="12" t="s">
        <v>3081</v>
      </c>
      <c r="F432" s="12">
        <v>0</v>
      </c>
      <c r="G432" s="12" t="s">
        <v>3081</v>
      </c>
      <c r="H432" s="12">
        <v>0</v>
      </c>
      <c r="I432" s="12" t="s">
        <v>3081</v>
      </c>
      <c r="J432" s="12" t="s">
        <v>3081</v>
      </c>
      <c r="K432" s="12" t="s">
        <v>3081</v>
      </c>
      <c r="L432" s="1">
        <v>0</v>
      </c>
      <c r="M432" s="6" t="str">
        <f t="shared" si="25"/>
        <v/>
      </c>
      <c r="N432" s="1">
        <v>1</v>
      </c>
      <c r="O432" s="6" t="str">
        <f t="shared" si="26"/>
        <v>LTI</v>
      </c>
      <c r="P432" s="6" t="str">
        <f t="shared" si="27"/>
        <v>LTI</v>
      </c>
      <c r="Q432" s="6" t="s">
        <v>2924</v>
      </c>
      <c r="R432" s="5" t="str">
        <f>INDEX(SAMRASS!$B:$B,MATCH(Q432,SAMRASS!$A:$A,0))</f>
        <v>Coupling/uncoupling</v>
      </c>
      <c r="S432" s="1" t="s">
        <v>674</v>
      </c>
      <c r="T432" s="1" t="s">
        <v>2712</v>
      </c>
    </row>
    <row r="433" spans="1:20" x14ac:dyDescent="0.25">
      <c r="A433" s="1">
        <v>425</v>
      </c>
      <c r="B433" s="1">
        <v>2010</v>
      </c>
      <c r="C433" s="6" t="str">
        <f t="shared" si="24"/>
        <v>2010.425</v>
      </c>
      <c r="D433" s="12">
        <v>0</v>
      </c>
      <c r="E433" s="12" t="s">
        <v>3081</v>
      </c>
      <c r="F433" s="12">
        <v>0</v>
      </c>
      <c r="G433" s="12" t="s">
        <v>3081</v>
      </c>
      <c r="H433" s="12">
        <v>0</v>
      </c>
      <c r="I433" s="12" t="s">
        <v>3081</v>
      </c>
      <c r="J433" s="12" t="s">
        <v>3081</v>
      </c>
      <c r="K433" s="12" t="s">
        <v>3081</v>
      </c>
      <c r="L433" s="1">
        <v>0</v>
      </c>
      <c r="M433" s="6" t="str">
        <f t="shared" si="25"/>
        <v/>
      </c>
      <c r="N433" s="1">
        <v>1</v>
      </c>
      <c r="O433" s="6" t="str">
        <f t="shared" si="26"/>
        <v>LTI</v>
      </c>
      <c r="P433" s="6" t="str">
        <f t="shared" si="27"/>
        <v>LTI</v>
      </c>
      <c r="Q433" s="6" t="s">
        <v>2766</v>
      </c>
      <c r="R433" s="5" t="str">
        <f>INDEX(SAMRASS!$B:$B,MATCH(Q433,SAMRASS!$A:$A,0))</f>
        <v>Gully scraper</v>
      </c>
      <c r="S433" s="1" t="s">
        <v>63</v>
      </c>
      <c r="T433" s="1" t="s">
        <v>493</v>
      </c>
    </row>
    <row r="434" spans="1:20" x14ac:dyDescent="0.25">
      <c r="A434" s="1">
        <v>426</v>
      </c>
      <c r="B434" s="1">
        <v>2010</v>
      </c>
      <c r="C434" s="6" t="str">
        <f t="shared" si="24"/>
        <v>2010.426</v>
      </c>
      <c r="D434" s="12">
        <v>0</v>
      </c>
      <c r="E434" s="12" t="s">
        <v>3081</v>
      </c>
      <c r="F434" s="12" t="s">
        <v>731</v>
      </c>
      <c r="G434" s="12" t="s">
        <v>3076</v>
      </c>
      <c r="H434" s="12" t="s">
        <v>3066</v>
      </c>
      <c r="I434" s="12" t="s">
        <v>3076</v>
      </c>
      <c r="J434" s="12" t="s">
        <v>3081</v>
      </c>
      <c r="K434" s="12" t="s">
        <v>3076</v>
      </c>
      <c r="L434" s="1">
        <v>0</v>
      </c>
      <c r="M434" s="6" t="str">
        <f t="shared" si="25"/>
        <v/>
      </c>
      <c r="N434" s="1">
        <v>1</v>
      </c>
      <c r="O434" s="6" t="str">
        <f t="shared" si="26"/>
        <v>LTI</v>
      </c>
      <c r="P434" s="6" t="str">
        <f t="shared" si="27"/>
        <v>LTI</v>
      </c>
      <c r="Q434" s="6" t="s">
        <v>2906</v>
      </c>
      <c r="R434" s="5" t="str">
        <f>INDEX(SAMRASS!$B:$B,MATCH(Q434,SAMRASS!$A:$A,0))</f>
        <v>LHD Unit</v>
      </c>
      <c r="S434" s="1" t="s">
        <v>572</v>
      </c>
      <c r="T434" s="1" t="s">
        <v>580</v>
      </c>
    </row>
    <row r="435" spans="1:20" x14ac:dyDescent="0.25">
      <c r="A435" s="1">
        <v>427</v>
      </c>
      <c r="B435" s="1">
        <v>2010</v>
      </c>
      <c r="C435" s="6" t="str">
        <f t="shared" si="24"/>
        <v>2010.427</v>
      </c>
      <c r="D435" s="12">
        <v>0</v>
      </c>
      <c r="E435" s="12" t="s">
        <v>3081</v>
      </c>
      <c r="F435" s="12">
        <v>0</v>
      </c>
      <c r="G435" s="12" t="s">
        <v>3081</v>
      </c>
      <c r="H435" s="12">
        <v>0</v>
      </c>
      <c r="I435" s="12" t="s">
        <v>3081</v>
      </c>
      <c r="J435" s="12" t="s">
        <v>3081</v>
      </c>
      <c r="K435" s="12" t="s">
        <v>3081</v>
      </c>
      <c r="L435" s="1">
        <v>0</v>
      </c>
      <c r="M435" s="6" t="str">
        <f t="shared" si="25"/>
        <v/>
      </c>
      <c r="N435" s="1">
        <v>1</v>
      </c>
      <c r="O435" s="6" t="str">
        <f t="shared" si="26"/>
        <v>LTI</v>
      </c>
      <c r="P435" s="6" t="str">
        <f t="shared" si="27"/>
        <v>LTI</v>
      </c>
      <c r="Q435" s="6" t="s">
        <v>2772</v>
      </c>
      <c r="R435" s="5" t="str">
        <f>INDEX(SAMRASS!$B:$B,MATCH(Q435,SAMRASS!$A:$A,0))</f>
        <v>Other (specify)</v>
      </c>
      <c r="S435" s="1" t="s">
        <v>2883</v>
      </c>
      <c r="T435" s="1" t="s">
        <v>1969</v>
      </c>
    </row>
    <row r="436" spans="1:20" x14ac:dyDescent="0.25">
      <c r="A436" s="1">
        <v>428</v>
      </c>
      <c r="B436" s="1">
        <v>2010</v>
      </c>
      <c r="C436" s="6" t="str">
        <f t="shared" si="24"/>
        <v>2010.428</v>
      </c>
      <c r="D436" s="12">
        <v>0</v>
      </c>
      <c r="E436" s="12" t="s">
        <v>3081</v>
      </c>
      <c r="F436" s="12">
        <v>0</v>
      </c>
      <c r="G436" s="12" t="s">
        <v>3081</v>
      </c>
      <c r="H436" s="12">
        <v>0</v>
      </c>
      <c r="I436" s="12" t="s">
        <v>3081</v>
      </c>
      <c r="J436" s="12" t="s">
        <v>3081</v>
      </c>
      <c r="K436" s="12" t="s">
        <v>3081</v>
      </c>
      <c r="L436" s="1">
        <v>0</v>
      </c>
      <c r="M436" s="6" t="str">
        <f t="shared" si="25"/>
        <v/>
      </c>
      <c r="N436" s="1">
        <v>1</v>
      </c>
      <c r="O436" s="6" t="str">
        <f t="shared" si="26"/>
        <v>LTI</v>
      </c>
      <c r="P436" s="6" t="str">
        <f t="shared" si="27"/>
        <v>LTI</v>
      </c>
      <c r="Q436" s="6" t="s">
        <v>2766</v>
      </c>
      <c r="R436" s="5" t="str">
        <f>INDEX(SAMRASS!$B:$B,MATCH(Q436,SAMRASS!$A:$A,0))</f>
        <v>Gully scraper</v>
      </c>
      <c r="S436" s="1" t="s">
        <v>63</v>
      </c>
      <c r="T436" s="1" t="s">
        <v>2392</v>
      </c>
    </row>
    <row r="437" spans="1:20" x14ac:dyDescent="0.25">
      <c r="A437" s="1">
        <v>429</v>
      </c>
      <c r="B437" s="1">
        <v>2010</v>
      </c>
      <c r="C437" s="6" t="str">
        <f t="shared" si="24"/>
        <v>2010.429</v>
      </c>
      <c r="D437" s="12">
        <v>0</v>
      </c>
      <c r="E437" s="12" t="s">
        <v>3081</v>
      </c>
      <c r="F437" s="12" t="s">
        <v>731</v>
      </c>
      <c r="G437" s="12" t="s">
        <v>3081</v>
      </c>
      <c r="H437" s="12" t="s">
        <v>3066</v>
      </c>
      <c r="I437" s="12" t="s">
        <v>3081</v>
      </c>
      <c r="J437" s="12" t="s">
        <v>3081</v>
      </c>
      <c r="K437" s="12" t="s">
        <v>3081</v>
      </c>
      <c r="L437" s="1">
        <v>0</v>
      </c>
      <c r="M437" s="6" t="str">
        <f t="shared" si="25"/>
        <v/>
      </c>
      <c r="N437" s="1">
        <v>1</v>
      </c>
      <c r="O437" s="6" t="str">
        <f t="shared" si="26"/>
        <v>LTI</v>
      </c>
      <c r="P437" s="6" t="str">
        <f t="shared" si="27"/>
        <v>LTI</v>
      </c>
      <c r="Q437" s="6" t="s">
        <v>2906</v>
      </c>
      <c r="R437" s="5" t="str">
        <f>INDEX(SAMRASS!$B:$B,MATCH(Q437,SAMRASS!$A:$A,0))</f>
        <v>LHD Unit</v>
      </c>
      <c r="S437" s="1" t="s">
        <v>572</v>
      </c>
      <c r="T437" s="1" t="s">
        <v>994</v>
      </c>
    </row>
    <row r="438" spans="1:20" x14ac:dyDescent="0.25">
      <c r="A438" s="1">
        <v>430</v>
      </c>
      <c r="B438" s="1">
        <v>2010</v>
      </c>
      <c r="C438" s="6" t="str">
        <f t="shared" si="24"/>
        <v>2010.430</v>
      </c>
      <c r="D438" s="12">
        <v>0</v>
      </c>
      <c r="E438" s="12" t="s">
        <v>3081</v>
      </c>
      <c r="F438" s="12">
        <v>0</v>
      </c>
      <c r="G438" s="12" t="s">
        <v>3081</v>
      </c>
      <c r="H438" s="12">
        <v>0</v>
      </c>
      <c r="I438" s="12" t="s">
        <v>3081</v>
      </c>
      <c r="J438" s="12" t="s">
        <v>3081</v>
      </c>
      <c r="K438" s="12" t="s">
        <v>3081</v>
      </c>
      <c r="L438" s="1">
        <v>0</v>
      </c>
      <c r="M438" s="6" t="str">
        <f t="shared" si="25"/>
        <v/>
      </c>
      <c r="N438" s="1">
        <v>1</v>
      </c>
      <c r="O438" s="6" t="str">
        <f t="shared" si="26"/>
        <v>LTI</v>
      </c>
      <c r="P438" s="6" t="str">
        <f t="shared" si="27"/>
        <v>LTI</v>
      </c>
      <c r="Q438" s="6" t="s">
        <v>848</v>
      </c>
      <c r="R438" s="5" t="str">
        <f>INDEX(SAMRASS!$B:$B,MATCH(Q438,SAMRASS!$A:$A,0))</f>
        <v>Face scraper</v>
      </c>
      <c r="S438" s="1" t="s">
        <v>2432</v>
      </c>
      <c r="T438" s="1" t="s">
        <v>1085</v>
      </c>
    </row>
    <row r="439" spans="1:20" x14ac:dyDescent="0.25">
      <c r="A439" s="1">
        <v>431</v>
      </c>
      <c r="B439" s="1">
        <v>2010</v>
      </c>
      <c r="C439" s="6" t="str">
        <f t="shared" si="24"/>
        <v>2010.431</v>
      </c>
      <c r="D439" s="12">
        <v>0</v>
      </c>
      <c r="E439" s="12" t="s">
        <v>3081</v>
      </c>
      <c r="F439" s="12">
        <v>0</v>
      </c>
      <c r="G439" s="12" t="s">
        <v>3081</v>
      </c>
      <c r="H439" s="12">
        <v>0</v>
      </c>
      <c r="I439" s="12" t="s">
        <v>3081</v>
      </c>
      <c r="J439" s="12" t="s">
        <v>3081</v>
      </c>
      <c r="K439" s="12" t="s">
        <v>3081</v>
      </c>
      <c r="L439" s="1">
        <v>0</v>
      </c>
      <c r="M439" s="6" t="str">
        <f t="shared" si="25"/>
        <v/>
      </c>
      <c r="N439" s="1">
        <v>1</v>
      </c>
      <c r="O439" s="6" t="str">
        <f t="shared" si="26"/>
        <v>LTI</v>
      </c>
      <c r="P439" s="6" t="str">
        <f t="shared" si="27"/>
        <v>LTI</v>
      </c>
      <c r="Q439" s="6" t="s">
        <v>710</v>
      </c>
      <c r="R439" s="5" t="str">
        <f>INDEX(SAMRASS!$B:$B,MATCH(Q439,SAMRASS!$A:$A,0))</f>
        <v>Double drum winch</v>
      </c>
      <c r="S439" s="1" t="s">
        <v>561</v>
      </c>
      <c r="T439" s="1" t="s">
        <v>1696</v>
      </c>
    </row>
    <row r="440" spans="1:20" x14ac:dyDescent="0.25">
      <c r="A440" s="1">
        <v>432</v>
      </c>
      <c r="B440" s="1">
        <v>2010</v>
      </c>
      <c r="C440" s="6" t="str">
        <f t="shared" si="24"/>
        <v>2010.432</v>
      </c>
      <c r="D440" s="12">
        <v>0</v>
      </c>
      <c r="E440" s="12" t="s">
        <v>3081</v>
      </c>
      <c r="F440" s="12">
        <v>0</v>
      </c>
      <c r="G440" s="12" t="s">
        <v>3081</v>
      </c>
      <c r="H440" s="12">
        <v>0</v>
      </c>
      <c r="I440" s="12" t="s">
        <v>3081</v>
      </c>
      <c r="J440" s="12" t="s">
        <v>3081</v>
      </c>
      <c r="K440" s="12" t="s">
        <v>3081</v>
      </c>
      <c r="L440" s="1">
        <v>0</v>
      </c>
      <c r="M440" s="6" t="str">
        <f t="shared" si="25"/>
        <v/>
      </c>
      <c r="N440" s="1">
        <v>1</v>
      </c>
      <c r="O440" s="6" t="str">
        <f t="shared" si="26"/>
        <v>LTI</v>
      </c>
      <c r="P440" s="6" t="str">
        <f t="shared" si="27"/>
        <v>LTI</v>
      </c>
      <c r="Q440" s="6" t="s">
        <v>848</v>
      </c>
      <c r="R440" s="5" t="str">
        <f>INDEX(SAMRASS!$B:$B,MATCH(Q440,SAMRASS!$A:$A,0))</f>
        <v>Face scraper</v>
      </c>
      <c r="S440" s="1" t="s">
        <v>2432</v>
      </c>
      <c r="T440" s="1" t="s">
        <v>1493</v>
      </c>
    </row>
    <row r="441" spans="1:20" x14ac:dyDescent="0.25">
      <c r="A441" s="1">
        <v>433</v>
      </c>
      <c r="B441" s="1">
        <v>2010</v>
      </c>
      <c r="C441" s="6" t="str">
        <f t="shared" si="24"/>
        <v>2010.433</v>
      </c>
      <c r="D441" s="12" t="s">
        <v>880</v>
      </c>
      <c r="E441" s="12" t="s">
        <v>3079</v>
      </c>
      <c r="F441" s="12">
        <v>0</v>
      </c>
      <c r="G441" s="12" t="s">
        <v>3081</v>
      </c>
      <c r="H441" s="12">
        <v>0</v>
      </c>
      <c r="I441" s="12" t="s">
        <v>3081</v>
      </c>
      <c r="J441" s="12" t="s">
        <v>3081</v>
      </c>
      <c r="K441" s="12" t="s">
        <v>3081</v>
      </c>
      <c r="L441" s="1">
        <v>0</v>
      </c>
      <c r="M441" s="6" t="str">
        <f t="shared" si="25"/>
        <v/>
      </c>
      <c r="N441" s="1">
        <v>1</v>
      </c>
      <c r="O441" s="6" t="str">
        <f t="shared" si="26"/>
        <v>LTI</v>
      </c>
      <c r="P441" s="6" t="str">
        <f t="shared" si="27"/>
        <v>LTI</v>
      </c>
      <c r="Q441" s="6" t="s">
        <v>1250</v>
      </c>
      <c r="R441" s="5" t="str">
        <f>INDEX(SAMRASS!$B:$B,MATCH(Q441,SAMRASS!$A:$A,0))</f>
        <v>Excavator</v>
      </c>
      <c r="S441" s="1" t="s">
        <v>838</v>
      </c>
      <c r="T441" s="1" t="s">
        <v>1178</v>
      </c>
    </row>
    <row r="442" spans="1:20" x14ac:dyDescent="0.25">
      <c r="A442" s="1">
        <v>434</v>
      </c>
      <c r="B442" s="1">
        <v>2010</v>
      </c>
      <c r="C442" s="6" t="str">
        <f t="shared" si="24"/>
        <v>2010.434</v>
      </c>
      <c r="D442" s="12">
        <v>0</v>
      </c>
      <c r="E442" s="12" t="s">
        <v>3081</v>
      </c>
      <c r="F442" s="12">
        <v>0</v>
      </c>
      <c r="G442" s="12" t="s">
        <v>3081</v>
      </c>
      <c r="H442" s="12">
        <v>0</v>
      </c>
      <c r="I442" s="12" t="s">
        <v>3081</v>
      </c>
      <c r="J442" s="12" t="s">
        <v>3081</v>
      </c>
      <c r="K442" s="12" t="s">
        <v>3081</v>
      </c>
      <c r="L442" s="1">
        <v>0</v>
      </c>
      <c r="M442" s="6" t="str">
        <f t="shared" si="25"/>
        <v/>
      </c>
      <c r="N442" s="1">
        <v>1</v>
      </c>
      <c r="O442" s="6" t="str">
        <f t="shared" si="26"/>
        <v>LTI</v>
      </c>
      <c r="P442" s="6" t="str">
        <f t="shared" si="27"/>
        <v>LTI</v>
      </c>
      <c r="Q442" s="6" t="s">
        <v>2918</v>
      </c>
      <c r="R442" s="5" t="str">
        <f>INDEX(SAMRASS!$B:$B,MATCH(Q442,SAMRASS!$A:$A,0))</f>
        <v>Other (specify)</v>
      </c>
      <c r="S442" s="1" t="s">
        <v>1500</v>
      </c>
      <c r="T442" s="1" t="s">
        <v>1392</v>
      </c>
    </row>
    <row r="443" spans="1:20" x14ac:dyDescent="0.25">
      <c r="A443" s="1">
        <v>435</v>
      </c>
      <c r="B443" s="1">
        <v>2010</v>
      </c>
      <c r="C443" s="6" t="str">
        <f t="shared" si="24"/>
        <v>2010.435</v>
      </c>
      <c r="D443" s="12">
        <v>0</v>
      </c>
      <c r="E443" s="12" t="s">
        <v>3081</v>
      </c>
      <c r="F443" s="12" t="s">
        <v>731</v>
      </c>
      <c r="G443" s="12" t="s">
        <v>3081</v>
      </c>
      <c r="H443" s="12">
        <v>0</v>
      </c>
      <c r="I443" s="12" t="s">
        <v>3081</v>
      </c>
      <c r="J443" s="12" t="s">
        <v>3081</v>
      </c>
      <c r="K443" s="12" t="s">
        <v>3081</v>
      </c>
      <c r="L443" s="1">
        <v>0</v>
      </c>
      <c r="M443" s="6" t="str">
        <f t="shared" si="25"/>
        <v/>
      </c>
      <c r="N443" s="1">
        <v>1</v>
      </c>
      <c r="O443" s="6" t="str">
        <f t="shared" si="26"/>
        <v>LTI</v>
      </c>
      <c r="P443" s="6" t="str">
        <f t="shared" si="27"/>
        <v>LTI</v>
      </c>
      <c r="Q443" s="6" t="s">
        <v>10</v>
      </c>
      <c r="R443" s="5" t="str">
        <f>INDEX(SAMRASS!$B:$B,MATCH(Q443,SAMRASS!$A:$A,0))</f>
        <v>Diesel Locomotive</v>
      </c>
      <c r="S443" s="1" t="s">
        <v>192</v>
      </c>
      <c r="T443" s="1" t="s">
        <v>632</v>
      </c>
    </row>
    <row r="444" spans="1:20" x14ac:dyDescent="0.25">
      <c r="A444" s="1">
        <v>436</v>
      </c>
      <c r="B444" s="1">
        <v>2010</v>
      </c>
      <c r="C444" s="6" t="str">
        <f t="shared" si="24"/>
        <v>2010.436</v>
      </c>
      <c r="D444" s="12">
        <v>0</v>
      </c>
      <c r="E444" s="12" t="s">
        <v>3081</v>
      </c>
      <c r="F444" s="12">
        <v>0</v>
      </c>
      <c r="G444" s="12" t="s">
        <v>3081</v>
      </c>
      <c r="H444" s="12">
        <v>0</v>
      </c>
      <c r="I444" s="12" t="s">
        <v>3081</v>
      </c>
      <c r="J444" s="12" t="s">
        <v>3081</v>
      </c>
      <c r="K444" s="12" t="s">
        <v>3081</v>
      </c>
      <c r="L444" s="1">
        <v>0</v>
      </c>
      <c r="M444" s="6" t="str">
        <f t="shared" si="25"/>
        <v/>
      </c>
      <c r="N444" s="1">
        <v>1</v>
      </c>
      <c r="O444" s="6" t="str">
        <f t="shared" si="26"/>
        <v>LTI</v>
      </c>
      <c r="P444" s="6" t="str">
        <f t="shared" si="27"/>
        <v>LTI</v>
      </c>
      <c r="Q444" s="6" t="s">
        <v>2766</v>
      </c>
      <c r="R444" s="5" t="str">
        <f>INDEX(SAMRASS!$B:$B,MATCH(Q444,SAMRASS!$A:$A,0))</f>
        <v>Gully scraper</v>
      </c>
      <c r="S444" s="1" t="s">
        <v>63</v>
      </c>
      <c r="T444" s="1" t="s">
        <v>633</v>
      </c>
    </row>
    <row r="445" spans="1:20" x14ac:dyDescent="0.25">
      <c r="A445" s="1">
        <v>437</v>
      </c>
      <c r="B445" s="1">
        <v>2010</v>
      </c>
      <c r="C445" s="6" t="str">
        <f t="shared" si="24"/>
        <v>2010.437</v>
      </c>
      <c r="D445" s="12">
        <v>0</v>
      </c>
      <c r="E445" s="12" t="s">
        <v>3081</v>
      </c>
      <c r="F445" s="12">
        <v>0</v>
      </c>
      <c r="G445" s="12" t="s">
        <v>3081</v>
      </c>
      <c r="H445" s="12">
        <v>0</v>
      </c>
      <c r="I445" s="12" t="s">
        <v>3081</v>
      </c>
      <c r="J445" s="12" t="s">
        <v>3081</v>
      </c>
      <c r="K445" s="12" t="s">
        <v>3081</v>
      </c>
      <c r="L445" s="1">
        <v>0</v>
      </c>
      <c r="M445" s="6" t="str">
        <f t="shared" si="25"/>
        <v/>
      </c>
      <c r="N445" s="1">
        <v>1</v>
      </c>
      <c r="O445" s="6" t="str">
        <f t="shared" si="26"/>
        <v>LTI</v>
      </c>
      <c r="P445" s="6" t="str">
        <f t="shared" si="27"/>
        <v>LTI</v>
      </c>
      <c r="Q445" s="6" t="s">
        <v>2772</v>
      </c>
      <c r="R445" s="5" t="str">
        <f>INDEX(SAMRASS!$B:$B,MATCH(Q445,SAMRASS!$A:$A,0))</f>
        <v>Other (specify)</v>
      </c>
      <c r="S445" s="1" t="s">
        <v>2883</v>
      </c>
      <c r="T445" s="1" t="s">
        <v>1239</v>
      </c>
    </row>
    <row r="446" spans="1:20" x14ac:dyDescent="0.25">
      <c r="A446" s="1">
        <v>438</v>
      </c>
      <c r="B446" s="1">
        <v>2010</v>
      </c>
      <c r="C446" s="6" t="str">
        <f t="shared" si="24"/>
        <v>2010.438</v>
      </c>
      <c r="D446" s="12">
        <v>0</v>
      </c>
      <c r="E446" s="12" t="s">
        <v>3081</v>
      </c>
      <c r="F446" s="12">
        <v>0</v>
      </c>
      <c r="G446" s="12" t="s">
        <v>3081</v>
      </c>
      <c r="H446" s="12">
        <v>0</v>
      </c>
      <c r="I446" s="12" t="s">
        <v>3081</v>
      </c>
      <c r="J446" s="12" t="s">
        <v>3081</v>
      </c>
      <c r="K446" s="12" t="s">
        <v>3081</v>
      </c>
      <c r="L446" s="1">
        <v>0</v>
      </c>
      <c r="M446" s="6" t="str">
        <f t="shared" si="25"/>
        <v/>
      </c>
      <c r="N446" s="1">
        <v>1</v>
      </c>
      <c r="O446" s="6" t="str">
        <f t="shared" si="26"/>
        <v>LTI</v>
      </c>
      <c r="P446" s="6" t="str">
        <f t="shared" si="27"/>
        <v>LTI</v>
      </c>
      <c r="Q446" s="6" t="s">
        <v>2772</v>
      </c>
      <c r="R446" s="5" t="str">
        <f>INDEX(SAMRASS!$B:$B,MATCH(Q446,SAMRASS!$A:$A,0))</f>
        <v>Other (specify)</v>
      </c>
      <c r="S446" s="1" t="s">
        <v>2883</v>
      </c>
      <c r="T446" s="1" t="s">
        <v>2283</v>
      </c>
    </row>
    <row r="447" spans="1:20" x14ac:dyDescent="0.25">
      <c r="A447" s="1">
        <v>439</v>
      </c>
      <c r="B447" s="1">
        <v>2010</v>
      </c>
      <c r="C447" s="6" t="str">
        <f t="shared" si="24"/>
        <v>2010.439</v>
      </c>
      <c r="D447" s="12">
        <v>0</v>
      </c>
      <c r="E447" s="12" t="s">
        <v>3081</v>
      </c>
      <c r="F447" s="12">
        <v>0</v>
      </c>
      <c r="G447" s="12" t="s">
        <v>3081</v>
      </c>
      <c r="H447" s="12">
        <v>0</v>
      </c>
      <c r="I447" s="12" t="s">
        <v>3081</v>
      </c>
      <c r="J447" s="12" t="s">
        <v>3081</v>
      </c>
      <c r="K447" s="12" t="s">
        <v>3081</v>
      </c>
      <c r="L447" s="1">
        <v>0</v>
      </c>
      <c r="M447" s="6" t="str">
        <f t="shared" si="25"/>
        <v/>
      </c>
      <c r="N447" s="1">
        <v>1</v>
      </c>
      <c r="O447" s="6" t="str">
        <f t="shared" si="26"/>
        <v>LTI</v>
      </c>
      <c r="P447" s="6" t="str">
        <f t="shared" si="27"/>
        <v>LTI</v>
      </c>
      <c r="Q447" s="6" t="s">
        <v>707</v>
      </c>
      <c r="R447" s="5" t="str">
        <f>INDEX(SAMRASS!$B:$B,MATCH(Q447,SAMRASS!$A:$A,0))</f>
        <v>Hopper</v>
      </c>
      <c r="S447" s="1" t="s">
        <v>2486</v>
      </c>
      <c r="T447" s="1" t="s">
        <v>3001</v>
      </c>
    </row>
    <row r="448" spans="1:20" x14ac:dyDescent="0.25">
      <c r="A448" s="1">
        <v>440</v>
      </c>
      <c r="B448" s="1">
        <v>2010</v>
      </c>
      <c r="C448" s="6" t="str">
        <f t="shared" si="24"/>
        <v>2010.440</v>
      </c>
      <c r="D448" s="12">
        <v>0</v>
      </c>
      <c r="E448" s="12" t="s">
        <v>3081</v>
      </c>
      <c r="F448" s="12">
        <v>0</v>
      </c>
      <c r="G448" s="12" t="s">
        <v>3081</v>
      </c>
      <c r="H448" s="12">
        <v>0</v>
      </c>
      <c r="I448" s="12" t="s">
        <v>3081</v>
      </c>
      <c r="J448" s="12" t="s">
        <v>3081</v>
      </c>
      <c r="K448" s="12" t="s">
        <v>3081</v>
      </c>
      <c r="L448" s="1">
        <v>0</v>
      </c>
      <c r="M448" s="6" t="str">
        <f t="shared" si="25"/>
        <v/>
      </c>
      <c r="N448" s="1">
        <v>1</v>
      </c>
      <c r="O448" s="6" t="str">
        <f t="shared" si="26"/>
        <v>LTI</v>
      </c>
      <c r="P448" s="6" t="str">
        <f t="shared" si="27"/>
        <v>LTI</v>
      </c>
      <c r="Q448" s="6" t="s">
        <v>2924</v>
      </c>
      <c r="R448" s="5" t="str">
        <f>INDEX(SAMRASS!$B:$B,MATCH(Q448,SAMRASS!$A:$A,0))</f>
        <v>Coupling/uncoupling</v>
      </c>
      <c r="S448" s="1" t="s">
        <v>674</v>
      </c>
      <c r="T448" s="1" t="s">
        <v>2266</v>
      </c>
    </row>
    <row r="449" spans="1:20" x14ac:dyDescent="0.25">
      <c r="A449" s="1">
        <v>441</v>
      </c>
      <c r="B449" s="1">
        <v>2010</v>
      </c>
      <c r="C449" s="6" t="str">
        <f t="shared" si="24"/>
        <v>2010.441</v>
      </c>
      <c r="D449" s="12">
        <v>0</v>
      </c>
      <c r="E449" s="12" t="s">
        <v>3081</v>
      </c>
      <c r="F449" s="12">
        <v>0</v>
      </c>
      <c r="G449" s="12" t="s">
        <v>3081</v>
      </c>
      <c r="H449" s="12">
        <v>0</v>
      </c>
      <c r="I449" s="12" t="s">
        <v>3081</v>
      </c>
      <c r="J449" s="12" t="s">
        <v>3081</v>
      </c>
      <c r="K449" s="12" t="s">
        <v>3081</v>
      </c>
      <c r="L449" s="1">
        <v>0</v>
      </c>
      <c r="M449" s="6" t="str">
        <f t="shared" si="25"/>
        <v/>
      </c>
      <c r="N449" s="1">
        <v>1</v>
      </c>
      <c r="O449" s="6" t="str">
        <f t="shared" si="26"/>
        <v>LTI</v>
      </c>
      <c r="P449" s="6" t="str">
        <f t="shared" si="27"/>
        <v>LTI</v>
      </c>
      <c r="Q449" s="6" t="s">
        <v>1755</v>
      </c>
      <c r="R449" s="5" t="str">
        <f>INDEX(SAMRASS!$B:$B,MATCH(Q449,SAMRASS!$A:$A,0))</f>
        <v>Hand tramming</v>
      </c>
      <c r="S449" s="1" t="s">
        <v>26</v>
      </c>
      <c r="T449" s="1" t="s">
        <v>2284</v>
      </c>
    </row>
    <row r="450" spans="1:20" x14ac:dyDescent="0.25">
      <c r="A450" s="1">
        <v>442</v>
      </c>
      <c r="B450" s="1">
        <v>2010</v>
      </c>
      <c r="C450" s="6" t="str">
        <f t="shared" si="24"/>
        <v>2010.442</v>
      </c>
      <c r="D450" s="12">
        <v>0</v>
      </c>
      <c r="E450" s="12" t="s">
        <v>3081</v>
      </c>
      <c r="F450" s="12">
        <v>0</v>
      </c>
      <c r="G450" s="12" t="s">
        <v>3081</v>
      </c>
      <c r="H450" s="12">
        <v>0</v>
      </c>
      <c r="I450" s="12" t="s">
        <v>3081</v>
      </c>
      <c r="J450" s="12" t="s">
        <v>3081</v>
      </c>
      <c r="K450" s="12" t="s">
        <v>3081</v>
      </c>
      <c r="L450" s="1">
        <v>0</v>
      </c>
      <c r="M450" s="6" t="str">
        <f t="shared" si="25"/>
        <v/>
      </c>
      <c r="N450" s="1">
        <v>1</v>
      </c>
      <c r="O450" s="6" t="str">
        <f t="shared" si="26"/>
        <v>LTI</v>
      </c>
      <c r="P450" s="6" t="str">
        <f t="shared" si="27"/>
        <v>LTI</v>
      </c>
      <c r="Q450" s="6" t="s">
        <v>848</v>
      </c>
      <c r="R450" s="5" t="str">
        <f>INDEX(SAMRASS!$B:$B,MATCH(Q450,SAMRASS!$A:$A,0))</f>
        <v>Face scraper</v>
      </c>
      <c r="S450" s="1" t="s">
        <v>2432</v>
      </c>
      <c r="T450" s="1" t="s">
        <v>826</v>
      </c>
    </row>
    <row r="451" spans="1:20" x14ac:dyDescent="0.25">
      <c r="A451" s="1">
        <v>443</v>
      </c>
      <c r="B451" s="1">
        <v>2010</v>
      </c>
      <c r="C451" s="6" t="str">
        <f t="shared" si="24"/>
        <v>2010.443</v>
      </c>
      <c r="D451" s="12">
        <v>0</v>
      </c>
      <c r="E451" s="12" t="s">
        <v>3081</v>
      </c>
      <c r="F451" s="12">
        <v>0</v>
      </c>
      <c r="G451" s="12" t="s">
        <v>3081</v>
      </c>
      <c r="H451" s="12" t="s">
        <v>3066</v>
      </c>
      <c r="I451" s="12" t="s">
        <v>3081</v>
      </c>
      <c r="J451" s="12" t="s">
        <v>3081</v>
      </c>
      <c r="K451" s="12" t="s">
        <v>3081</v>
      </c>
      <c r="L451" s="1">
        <v>0</v>
      </c>
      <c r="M451" s="6" t="str">
        <f t="shared" si="25"/>
        <v/>
      </c>
      <c r="N451" s="1">
        <v>1</v>
      </c>
      <c r="O451" s="6" t="str">
        <f t="shared" si="26"/>
        <v>LTI</v>
      </c>
      <c r="P451" s="6" t="str">
        <f t="shared" si="27"/>
        <v>LTI</v>
      </c>
      <c r="Q451" s="6" t="s">
        <v>78</v>
      </c>
      <c r="R451" s="5" t="str">
        <f>INDEX(SAMRASS!$B:$B,MATCH(Q451,SAMRASS!$A:$A,0))</f>
        <v>0-9 ton Haultruck</v>
      </c>
      <c r="S451" s="1" t="s">
        <v>1240</v>
      </c>
      <c r="T451" s="1" t="s">
        <v>1266</v>
      </c>
    </row>
    <row r="452" spans="1:20" x14ac:dyDescent="0.25">
      <c r="A452" s="1">
        <v>444</v>
      </c>
      <c r="B452" s="1">
        <v>2010</v>
      </c>
      <c r="C452" s="6" t="str">
        <f t="shared" si="24"/>
        <v>2010.444</v>
      </c>
      <c r="D452" s="12">
        <v>0</v>
      </c>
      <c r="E452" s="12" t="s">
        <v>3081</v>
      </c>
      <c r="F452" s="12">
        <v>0</v>
      </c>
      <c r="G452" s="12" t="s">
        <v>3081</v>
      </c>
      <c r="H452" s="12">
        <v>0</v>
      </c>
      <c r="I452" s="12" t="s">
        <v>3081</v>
      </c>
      <c r="J452" s="12" t="s">
        <v>3081</v>
      </c>
      <c r="K452" s="12" t="s">
        <v>3081</v>
      </c>
      <c r="L452" s="1">
        <v>0</v>
      </c>
      <c r="M452" s="6" t="str">
        <f t="shared" si="25"/>
        <v/>
      </c>
      <c r="N452" s="1">
        <v>1</v>
      </c>
      <c r="O452" s="6" t="str">
        <f t="shared" si="26"/>
        <v>LTI</v>
      </c>
      <c r="P452" s="6" t="str">
        <f t="shared" si="27"/>
        <v>LTI</v>
      </c>
      <c r="Q452" s="6" t="s">
        <v>2766</v>
      </c>
      <c r="R452" s="5" t="str">
        <f>INDEX(SAMRASS!$B:$B,MATCH(Q452,SAMRASS!$A:$A,0))</f>
        <v>Gully scraper</v>
      </c>
      <c r="S452" s="1" t="s">
        <v>63</v>
      </c>
      <c r="T452" s="1" t="s">
        <v>2808</v>
      </c>
    </row>
    <row r="453" spans="1:20" x14ac:dyDescent="0.25">
      <c r="A453" s="1">
        <v>445</v>
      </c>
      <c r="B453" s="1">
        <v>2010</v>
      </c>
      <c r="C453" s="6" t="str">
        <f t="shared" si="24"/>
        <v>2010.445</v>
      </c>
      <c r="D453" s="12">
        <v>0</v>
      </c>
      <c r="E453" s="12" t="s">
        <v>3081</v>
      </c>
      <c r="F453" s="12">
        <v>0</v>
      </c>
      <c r="G453" s="12" t="s">
        <v>3081</v>
      </c>
      <c r="H453" s="12">
        <v>0</v>
      </c>
      <c r="I453" s="12" t="s">
        <v>3081</v>
      </c>
      <c r="J453" s="12" t="s">
        <v>3081</v>
      </c>
      <c r="K453" s="12" t="s">
        <v>3081</v>
      </c>
      <c r="L453" s="1">
        <v>0</v>
      </c>
      <c r="M453" s="6" t="str">
        <f t="shared" si="25"/>
        <v/>
      </c>
      <c r="N453" s="1">
        <v>1</v>
      </c>
      <c r="O453" s="6" t="str">
        <f t="shared" si="26"/>
        <v>LTI</v>
      </c>
      <c r="P453" s="6" t="str">
        <f t="shared" si="27"/>
        <v>LTI</v>
      </c>
      <c r="Q453" s="6" t="s">
        <v>707</v>
      </c>
      <c r="R453" s="5" t="str">
        <f>INDEX(SAMRASS!$B:$B,MATCH(Q453,SAMRASS!$A:$A,0))</f>
        <v>Hopper</v>
      </c>
      <c r="S453" s="1" t="s">
        <v>2486</v>
      </c>
      <c r="T453" s="1" t="s">
        <v>2729</v>
      </c>
    </row>
    <row r="454" spans="1:20" x14ac:dyDescent="0.25">
      <c r="A454" s="1">
        <v>446</v>
      </c>
      <c r="B454" s="1">
        <v>2010</v>
      </c>
      <c r="C454" s="6" t="str">
        <f t="shared" si="24"/>
        <v>2010.446</v>
      </c>
      <c r="D454" s="12">
        <v>0</v>
      </c>
      <c r="E454" s="12" t="s">
        <v>3081</v>
      </c>
      <c r="F454" s="12" t="s">
        <v>731</v>
      </c>
      <c r="G454" s="12" t="s">
        <v>3081</v>
      </c>
      <c r="H454" s="12">
        <v>0</v>
      </c>
      <c r="I454" s="12" t="s">
        <v>3081</v>
      </c>
      <c r="J454" s="12" t="s">
        <v>3081</v>
      </c>
      <c r="K454" s="12" t="s">
        <v>3081</v>
      </c>
      <c r="L454" s="1">
        <v>0</v>
      </c>
      <c r="M454" s="6" t="str">
        <f t="shared" si="25"/>
        <v/>
      </c>
      <c r="N454" s="1">
        <v>1</v>
      </c>
      <c r="O454" s="6" t="str">
        <f t="shared" si="26"/>
        <v>LTI</v>
      </c>
      <c r="P454" s="6" t="str">
        <f t="shared" si="27"/>
        <v>LTI</v>
      </c>
      <c r="Q454" s="6" t="s">
        <v>407</v>
      </c>
      <c r="R454" s="5" t="str">
        <f>INDEX(SAMRASS!$B:$B,MATCH(Q454,SAMRASS!$A:$A,0))</f>
        <v>Shuttle car</v>
      </c>
      <c r="S454" s="1" t="s">
        <v>840</v>
      </c>
      <c r="T454" s="1" t="s">
        <v>471</v>
      </c>
    </row>
    <row r="455" spans="1:20" x14ac:dyDescent="0.25">
      <c r="A455" s="1">
        <v>447</v>
      </c>
      <c r="B455" s="1">
        <v>2010</v>
      </c>
      <c r="C455" s="6" t="str">
        <f t="shared" si="24"/>
        <v>2010.447</v>
      </c>
      <c r="D455" s="12">
        <v>0</v>
      </c>
      <c r="E455" s="12" t="s">
        <v>3081</v>
      </c>
      <c r="F455" s="12">
        <v>0</v>
      </c>
      <c r="G455" s="12" t="s">
        <v>3081</v>
      </c>
      <c r="H455" s="12">
        <v>0</v>
      </c>
      <c r="I455" s="12" t="s">
        <v>3081</v>
      </c>
      <c r="J455" s="12" t="s">
        <v>3081</v>
      </c>
      <c r="K455" s="12" t="s">
        <v>3081</v>
      </c>
      <c r="L455" s="1">
        <v>0</v>
      </c>
      <c r="M455" s="6" t="str">
        <f t="shared" si="25"/>
        <v/>
      </c>
      <c r="N455" s="1">
        <v>1</v>
      </c>
      <c r="O455" s="6" t="str">
        <f t="shared" si="26"/>
        <v>LTI</v>
      </c>
      <c r="P455" s="6" t="str">
        <f t="shared" si="27"/>
        <v>LTI</v>
      </c>
      <c r="Q455" s="6" t="s">
        <v>1755</v>
      </c>
      <c r="R455" s="5" t="str">
        <f>INDEX(SAMRASS!$B:$B,MATCH(Q455,SAMRASS!$A:$A,0))</f>
        <v>Hand tramming</v>
      </c>
      <c r="S455" s="1" t="s">
        <v>26</v>
      </c>
      <c r="T455" s="1" t="s">
        <v>2385</v>
      </c>
    </row>
    <row r="456" spans="1:20" x14ac:dyDescent="0.25">
      <c r="A456" s="1">
        <v>448</v>
      </c>
      <c r="B456" s="1">
        <v>2010</v>
      </c>
      <c r="C456" s="6" t="str">
        <f t="shared" ref="C456:C519" si="28">B456&amp;"."&amp;RIGHT("00"&amp;A456,3)</f>
        <v>2010.448</v>
      </c>
      <c r="D456" s="12">
        <v>0</v>
      </c>
      <c r="E456" s="12" t="s">
        <v>3081</v>
      </c>
      <c r="F456" s="12">
        <v>0</v>
      </c>
      <c r="G456" s="12" t="s">
        <v>3081</v>
      </c>
      <c r="H456" s="12">
        <v>0</v>
      </c>
      <c r="I456" s="12" t="s">
        <v>3081</v>
      </c>
      <c r="J456" s="12" t="s">
        <v>3081</v>
      </c>
      <c r="K456" s="12" t="s">
        <v>3081</v>
      </c>
      <c r="L456" s="1">
        <v>0</v>
      </c>
      <c r="M456" s="6" t="str">
        <f t="shared" ref="M456:M519" si="29">IF(L456&gt;1,"MFI",IF(L456&gt;0,"SFI",""))</f>
        <v/>
      </c>
      <c r="N456" s="1">
        <v>1</v>
      </c>
      <c r="O456" s="6" t="str">
        <f t="shared" ref="O456:O519" si="30">IF(N456&gt;0,"LTI","")</f>
        <v>LTI</v>
      </c>
      <c r="P456" s="6" t="str">
        <f t="shared" ref="P456:P519" si="31">IF(M456&lt;&gt;"",M456,O456)</f>
        <v>LTI</v>
      </c>
      <c r="Q456" s="6" t="s">
        <v>848</v>
      </c>
      <c r="R456" s="5" t="str">
        <f>INDEX(SAMRASS!$B:$B,MATCH(Q456,SAMRASS!$A:$A,0))</f>
        <v>Face scraper</v>
      </c>
      <c r="S456" s="1" t="s">
        <v>2432</v>
      </c>
      <c r="T456" s="1" t="s">
        <v>2976</v>
      </c>
    </row>
    <row r="457" spans="1:20" x14ac:dyDescent="0.25">
      <c r="A457" s="1">
        <v>449</v>
      </c>
      <c r="B457" s="1">
        <v>2010</v>
      </c>
      <c r="C457" s="6" t="str">
        <f t="shared" si="28"/>
        <v>2010.449</v>
      </c>
      <c r="D457" s="12">
        <v>0</v>
      </c>
      <c r="E457" s="12" t="s">
        <v>3081</v>
      </c>
      <c r="F457" s="12">
        <v>0</v>
      </c>
      <c r="G457" s="12" t="s">
        <v>3081</v>
      </c>
      <c r="H457" s="12">
        <v>0</v>
      </c>
      <c r="I457" s="12" t="s">
        <v>3081</v>
      </c>
      <c r="J457" s="12" t="s">
        <v>3081</v>
      </c>
      <c r="K457" s="12" t="s">
        <v>3081</v>
      </c>
      <c r="L457" s="1">
        <v>0</v>
      </c>
      <c r="M457" s="6" t="str">
        <f t="shared" si="29"/>
        <v/>
      </c>
      <c r="N457" s="1">
        <v>1</v>
      </c>
      <c r="O457" s="6" t="str">
        <f t="shared" si="30"/>
        <v>LTI</v>
      </c>
      <c r="P457" s="6" t="str">
        <f t="shared" si="31"/>
        <v>LTI</v>
      </c>
      <c r="Q457" s="6" t="s">
        <v>846</v>
      </c>
      <c r="R457" s="5" t="str">
        <f>INDEX(SAMRASS!$B:$B,MATCH(Q457,SAMRASS!$A:$A,0))</f>
        <v>Mancarriage</v>
      </c>
      <c r="S457" s="1" t="s">
        <v>2786</v>
      </c>
      <c r="T457" s="1" t="s">
        <v>1585</v>
      </c>
    </row>
    <row r="458" spans="1:20" x14ac:dyDescent="0.25">
      <c r="A458" s="1">
        <v>450</v>
      </c>
      <c r="B458" s="1">
        <v>2010</v>
      </c>
      <c r="C458" s="6" t="str">
        <f t="shared" si="28"/>
        <v>2010.450</v>
      </c>
      <c r="D458" s="12">
        <v>0</v>
      </c>
      <c r="E458" s="12" t="s">
        <v>3081</v>
      </c>
      <c r="F458" s="12">
        <v>0</v>
      </c>
      <c r="G458" s="12" t="s">
        <v>3081</v>
      </c>
      <c r="H458" s="12">
        <v>0</v>
      </c>
      <c r="I458" s="12" t="s">
        <v>3081</v>
      </c>
      <c r="J458" s="12" t="s">
        <v>3081</v>
      </c>
      <c r="K458" s="12" t="s">
        <v>3081</v>
      </c>
      <c r="L458" s="1">
        <v>0</v>
      </c>
      <c r="M458" s="6" t="str">
        <f t="shared" si="29"/>
        <v/>
      </c>
      <c r="N458" s="1">
        <v>1</v>
      </c>
      <c r="O458" s="6" t="str">
        <f t="shared" si="30"/>
        <v>LTI</v>
      </c>
      <c r="P458" s="6" t="str">
        <f t="shared" si="31"/>
        <v>LTI</v>
      </c>
      <c r="Q458" s="6" t="s">
        <v>2772</v>
      </c>
      <c r="R458" s="5" t="str">
        <f>INDEX(SAMRASS!$B:$B,MATCH(Q458,SAMRASS!$A:$A,0))</f>
        <v>Other (specify)</v>
      </c>
      <c r="S458" s="1" t="s">
        <v>2883</v>
      </c>
      <c r="T458" s="1" t="s">
        <v>1860</v>
      </c>
    </row>
    <row r="459" spans="1:20" x14ac:dyDescent="0.25">
      <c r="A459" s="1">
        <v>451</v>
      </c>
      <c r="B459" s="1">
        <v>2010</v>
      </c>
      <c r="C459" s="6" t="str">
        <f t="shared" si="28"/>
        <v>2010.451</v>
      </c>
      <c r="D459" s="12">
        <v>0</v>
      </c>
      <c r="E459" s="12" t="s">
        <v>3081</v>
      </c>
      <c r="F459" s="12">
        <v>0</v>
      </c>
      <c r="G459" s="12" t="s">
        <v>3081</v>
      </c>
      <c r="H459" s="12">
        <v>0</v>
      </c>
      <c r="I459" s="12" t="s">
        <v>3081</v>
      </c>
      <c r="J459" s="12" t="s">
        <v>3081</v>
      </c>
      <c r="K459" s="12" t="s">
        <v>3081</v>
      </c>
      <c r="L459" s="1">
        <v>0</v>
      </c>
      <c r="M459" s="6" t="str">
        <f t="shared" si="29"/>
        <v/>
      </c>
      <c r="N459" s="1">
        <v>1</v>
      </c>
      <c r="O459" s="6" t="str">
        <f t="shared" si="30"/>
        <v>LTI</v>
      </c>
      <c r="P459" s="6" t="str">
        <f t="shared" si="31"/>
        <v>LTI</v>
      </c>
      <c r="Q459" s="6" t="s">
        <v>848</v>
      </c>
      <c r="R459" s="5" t="str">
        <f>INDEX(SAMRASS!$B:$B,MATCH(Q459,SAMRASS!$A:$A,0))</f>
        <v>Face scraper</v>
      </c>
      <c r="S459" s="1" t="s">
        <v>2432</v>
      </c>
      <c r="T459" s="1" t="s">
        <v>2391</v>
      </c>
    </row>
    <row r="460" spans="1:20" x14ac:dyDescent="0.25">
      <c r="A460" s="1">
        <v>452</v>
      </c>
      <c r="B460" s="1">
        <v>2010</v>
      </c>
      <c r="C460" s="6" t="str">
        <f t="shared" si="28"/>
        <v>2010.452</v>
      </c>
      <c r="D460" s="12">
        <v>0</v>
      </c>
      <c r="E460" s="12" t="s">
        <v>3081</v>
      </c>
      <c r="F460" s="12">
        <v>0</v>
      </c>
      <c r="G460" s="12" t="s">
        <v>3081</v>
      </c>
      <c r="H460" s="12">
        <v>0</v>
      </c>
      <c r="I460" s="12" t="s">
        <v>3081</v>
      </c>
      <c r="J460" s="12" t="s">
        <v>3081</v>
      </c>
      <c r="K460" s="12" t="s">
        <v>3081</v>
      </c>
      <c r="L460" s="1">
        <v>0</v>
      </c>
      <c r="M460" s="6" t="str">
        <f t="shared" si="29"/>
        <v/>
      </c>
      <c r="N460" s="1">
        <v>1</v>
      </c>
      <c r="O460" s="6" t="str">
        <f t="shared" si="30"/>
        <v>LTI</v>
      </c>
      <c r="P460" s="6" t="str">
        <f t="shared" si="31"/>
        <v>LTI</v>
      </c>
      <c r="Q460" s="6" t="s">
        <v>2924</v>
      </c>
      <c r="R460" s="5" t="str">
        <f>INDEX(SAMRASS!$B:$B,MATCH(Q460,SAMRASS!$A:$A,0))</f>
        <v>Coupling/uncoupling</v>
      </c>
      <c r="S460" s="1" t="s">
        <v>674</v>
      </c>
      <c r="T460" s="1" t="s">
        <v>2913</v>
      </c>
    </row>
    <row r="461" spans="1:20" x14ac:dyDescent="0.25">
      <c r="A461" s="1">
        <v>453</v>
      </c>
      <c r="B461" s="1">
        <v>2010</v>
      </c>
      <c r="C461" s="6" t="str">
        <f t="shared" si="28"/>
        <v>2010.453</v>
      </c>
      <c r="D461" s="12">
        <v>0</v>
      </c>
      <c r="E461" s="12" t="s">
        <v>3081</v>
      </c>
      <c r="F461" s="12">
        <v>0</v>
      </c>
      <c r="G461" s="12" t="s">
        <v>3081</v>
      </c>
      <c r="H461" s="12">
        <v>0</v>
      </c>
      <c r="I461" s="12" t="s">
        <v>3081</v>
      </c>
      <c r="J461" s="12" t="s">
        <v>3081</v>
      </c>
      <c r="K461" s="12" t="s">
        <v>3081</v>
      </c>
      <c r="L461" s="1">
        <v>0</v>
      </c>
      <c r="M461" s="6" t="str">
        <f t="shared" si="29"/>
        <v/>
      </c>
      <c r="N461" s="1">
        <v>1</v>
      </c>
      <c r="O461" s="6" t="str">
        <f t="shared" si="30"/>
        <v>LTI</v>
      </c>
      <c r="P461" s="6" t="str">
        <f t="shared" si="31"/>
        <v>LTI</v>
      </c>
      <c r="Q461" s="6" t="s">
        <v>2766</v>
      </c>
      <c r="R461" s="5" t="str">
        <f>INDEX(SAMRASS!$B:$B,MATCH(Q461,SAMRASS!$A:$A,0))</f>
        <v>Gully scraper</v>
      </c>
      <c r="S461" s="1" t="s">
        <v>63</v>
      </c>
      <c r="T461" s="1" t="s">
        <v>2155</v>
      </c>
    </row>
    <row r="462" spans="1:20" x14ac:dyDescent="0.25">
      <c r="A462" s="1">
        <v>454</v>
      </c>
      <c r="B462" s="1">
        <v>2010</v>
      </c>
      <c r="C462" s="6" t="str">
        <f t="shared" si="28"/>
        <v>2010.454</v>
      </c>
      <c r="D462" s="12">
        <v>0</v>
      </c>
      <c r="E462" s="12" t="s">
        <v>3081</v>
      </c>
      <c r="F462" s="12">
        <v>0</v>
      </c>
      <c r="G462" s="12" t="s">
        <v>3081</v>
      </c>
      <c r="H462" s="12">
        <v>0</v>
      </c>
      <c r="I462" s="12" t="s">
        <v>3081</v>
      </c>
      <c r="J462" s="12" t="s">
        <v>3081</v>
      </c>
      <c r="K462" s="12" t="s">
        <v>3081</v>
      </c>
      <c r="L462" s="1">
        <v>0</v>
      </c>
      <c r="M462" s="6" t="str">
        <f t="shared" si="29"/>
        <v/>
      </c>
      <c r="N462" s="1">
        <v>1</v>
      </c>
      <c r="O462" s="6" t="str">
        <f t="shared" si="30"/>
        <v>LTI</v>
      </c>
      <c r="P462" s="6" t="str">
        <f t="shared" si="31"/>
        <v>LTI</v>
      </c>
      <c r="Q462" s="6" t="s">
        <v>846</v>
      </c>
      <c r="R462" s="5" t="str">
        <f>INDEX(SAMRASS!$B:$B,MATCH(Q462,SAMRASS!$A:$A,0))</f>
        <v>Mancarriage</v>
      </c>
      <c r="S462" s="1" t="s">
        <v>2786</v>
      </c>
      <c r="T462" s="1" t="s">
        <v>979</v>
      </c>
    </row>
    <row r="463" spans="1:20" x14ac:dyDescent="0.25">
      <c r="A463" s="1">
        <v>455</v>
      </c>
      <c r="B463" s="1">
        <v>2010</v>
      </c>
      <c r="C463" s="6" t="str">
        <f t="shared" si="28"/>
        <v>2010.455</v>
      </c>
      <c r="D463" s="12">
        <v>0</v>
      </c>
      <c r="E463" s="12" t="s">
        <v>3081</v>
      </c>
      <c r="F463" s="12">
        <v>0</v>
      </c>
      <c r="G463" s="12" t="s">
        <v>3081</v>
      </c>
      <c r="H463" s="12">
        <v>0</v>
      </c>
      <c r="I463" s="12" t="s">
        <v>3081</v>
      </c>
      <c r="J463" s="12" t="s">
        <v>3081</v>
      </c>
      <c r="K463" s="12" t="s">
        <v>3081</v>
      </c>
      <c r="L463" s="1">
        <v>0</v>
      </c>
      <c r="M463" s="6" t="str">
        <f t="shared" si="29"/>
        <v/>
      </c>
      <c r="N463" s="1">
        <v>1</v>
      </c>
      <c r="O463" s="6" t="str">
        <f t="shared" si="30"/>
        <v>LTI</v>
      </c>
      <c r="P463" s="6" t="str">
        <f t="shared" si="31"/>
        <v>LTI</v>
      </c>
      <c r="Q463" s="6" t="s">
        <v>2924</v>
      </c>
      <c r="R463" s="5" t="str">
        <f>INDEX(SAMRASS!$B:$B,MATCH(Q463,SAMRASS!$A:$A,0))</f>
        <v>Coupling/uncoupling</v>
      </c>
      <c r="S463" s="1" t="s">
        <v>674</v>
      </c>
      <c r="T463" s="1" t="s">
        <v>588</v>
      </c>
    </row>
    <row r="464" spans="1:20" x14ac:dyDescent="0.25">
      <c r="A464" s="1">
        <v>456</v>
      </c>
      <c r="B464" s="1">
        <v>2010</v>
      </c>
      <c r="C464" s="6" t="str">
        <f t="shared" si="28"/>
        <v>2010.456</v>
      </c>
      <c r="D464" s="12">
        <v>0</v>
      </c>
      <c r="E464" s="12" t="s">
        <v>3081</v>
      </c>
      <c r="F464" s="12">
        <v>0</v>
      </c>
      <c r="G464" s="12" t="s">
        <v>3081</v>
      </c>
      <c r="H464" s="12">
        <v>0</v>
      </c>
      <c r="I464" s="12" t="s">
        <v>3081</v>
      </c>
      <c r="J464" s="12" t="s">
        <v>3081</v>
      </c>
      <c r="K464" s="12" t="s">
        <v>3081</v>
      </c>
      <c r="L464" s="1">
        <v>0</v>
      </c>
      <c r="M464" s="6" t="str">
        <f t="shared" si="29"/>
        <v/>
      </c>
      <c r="N464" s="1">
        <v>1</v>
      </c>
      <c r="O464" s="6" t="str">
        <f t="shared" si="30"/>
        <v>LTI</v>
      </c>
      <c r="P464" s="6" t="str">
        <f t="shared" si="31"/>
        <v>LTI</v>
      </c>
      <c r="Q464" s="6" t="s">
        <v>2918</v>
      </c>
      <c r="R464" s="5" t="str">
        <f>INDEX(SAMRASS!$B:$B,MATCH(Q464,SAMRASS!$A:$A,0))</f>
        <v>Other (specify)</v>
      </c>
      <c r="S464" s="1" t="s">
        <v>1500</v>
      </c>
      <c r="T464" s="1" t="s">
        <v>1556</v>
      </c>
    </row>
    <row r="465" spans="1:20" x14ac:dyDescent="0.25">
      <c r="A465" s="1">
        <v>457</v>
      </c>
      <c r="B465" s="1">
        <v>2010</v>
      </c>
      <c r="C465" s="6" t="str">
        <f t="shared" si="28"/>
        <v>2010.457</v>
      </c>
      <c r="D465" s="12">
        <v>0</v>
      </c>
      <c r="E465" s="12" t="s">
        <v>3081</v>
      </c>
      <c r="F465" s="12">
        <v>0</v>
      </c>
      <c r="G465" s="12" t="s">
        <v>3081</v>
      </c>
      <c r="H465" s="12">
        <v>0</v>
      </c>
      <c r="I465" s="12" t="s">
        <v>3081</v>
      </c>
      <c r="J465" s="12" t="s">
        <v>3081</v>
      </c>
      <c r="K465" s="12" t="s">
        <v>3081</v>
      </c>
      <c r="L465" s="1">
        <v>0</v>
      </c>
      <c r="M465" s="6" t="str">
        <f t="shared" si="29"/>
        <v/>
      </c>
      <c r="N465" s="1">
        <v>1</v>
      </c>
      <c r="O465" s="6" t="str">
        <f t="shared" si="30"/>
        <v>LTI</v>
      </c>
      <c r="P465" s="6" t="str">
        <f t="shared" si="31"/>
        <v>LTI</v>
      </c>
      <c r="Q465" s="6" t="s">
        <v>2919</v>
      </c>
      <c r="R465" s="5" t="str">
        <f>INDEX(SAMRASS!$B:$B,MATCH(Q465,SAMRASS!$A:$A,0))</f>
        <v>Rerailing</v>
      </c>
      <c r="S465" s="1" t="s">
        <v>2433</v>
      </c>
      <c r="T465" s="1" t="s">
        <v>2579</v>
      </c>
    </row>
    <row r="466" spans="1:20" x14ac:dyDescent="0.25">
      <c r="A466" s="1">
        <v>458</v>
      </c>
      <c r="B466" s="1">
        <v>2010</v>
      </c>
      <c r="C466" s="6" t="str">
        <f t="shared" si="28"/>
        <v>2010.458</v>
      </c>
      <c r="D466" s="12">
        <v>0</v>
      </c>
      <c r="E466" s="12" t="s">
        <v>3081</v>
      </c>
      <c r="F466" s="12">
        <v>0</v>
      </c>
      <c r="G466" s="12" t="s">
        <v>3081</v>
      </c>
      <c r="H466" s="12">
        <v>0</v>
      </c>
      <c r="I466" s="12" t="s">
        <v>3081</v>
      </c>
      <c r="J466" s="12" t="s">
        <v>3081</v>
      </c>
      <c r="K466" s="12" t="s">
        <v>3081</v>
      </c>
      <c r="L466" s="1">
        <v>0</v>
      </c>
      <c r="M466" s="6" t="str">
        <f t="shared" si="29"/>
        <v/>
      </c>
      <c r="N466" s="1">
        <v>1</v>
      </c>
      <c r="O466" s="6" t="str">
        <f t="shared" si="30"/>
        <v>LTI</v>
      </c>
      <c r="P466" s="6" t="str">
        <f t="shared" si="31"/>
        <v>LTI</v>
      </c>
      <c r="Q466" s="6" t="s">
        <v>2766</v>
      </c>
      <c r="R466" s="5" t="str">
        <f>INDEX(SAMRASS!$B:$B,MATCH(Q466,SAMRASS!$A:$A,0))</f>
        <v>Gully scraper</v>
      </c>
      <c r="S466" s="1" t="s">
        <v>63</v>
      </c>
      <c r="T466" s="1" t="s">
        <v>1223</v>
      </c>
    </row>
    <row r="467" spans="1:20" x14ac:dyDescent="0.25">
      <c r="A467" s="1">
        <v>459</v>
      </c>
      <c r="B467" s="1">
        <v>2010</v>
      </c>
      <c r="C467" s="6" t="str">
        <f t="shared" si="28"/>
        <v>2010.459</v>
      </c>
      <c r="D467" s="12" t="s">
        <v>880</v>
      </c>
      <c r="E467" s="12" t="s">
        <v>3081</v>
      </c>
      <c r="F467" s="12">
        <v>0</v>
      </c>
      <c r="G467" s="12" t="s">
        <v>3081</v>
      </c>
      <c r="H467" s="12">
        <v>0</v>
      </c>
      <c r="I467" s="12" t="s">
        <v>3081</v>
      </c>
      <c r="J467" s="12" t="s">
        <v>3081</v>
      </c>
      <c r="K467" s="12" t="s">
        <v>3081</v>
      </c>
      <c r="L467" s="1">
        <v>0</v>
      </c>
      <c r="M467" s="6" t="str">
        <f t="shared" si="29"/>
        <v/>
      </c>
      <c r="N467" s="1">
        <v>1</v>
      </c>
      <c r="O467" s="6" t="str">
        <f t="shared" si="30"/>
        <v>LTI</v>
      </c>
      <c r="P467" s="6" t="str">
        <f t="shared" si="31"/>
        <v>LTI</v>
      </c>
      <c r="Q467" s="6" t="s">
        <v>2767</v>
      </c>
      <c r="R467" s="5" t="str">
        <f>INDEX(SAMRASS!$B:$B,MATCH(Q467,SAMRASS!$A:$A,0))</f>
        <v>Front end loader</v>
      </c>
      <c r="S467" s="1" t="s">
        <v>443</v>
      </c>
      <c r="T467" s="1" t="s">
        <v>2163</v>
      </c>
    </row>
    <row r="468" spans="1:20" x14ac:dyDescent="0.25">
      <c r="A468" s="1">
        <v>460</v>
      </c>
      <c r="B468" s="1">
        <v>2010</v>
      </c>
      <c r="C468" s="6" t="str">
        <f t="shared" si="28"/>
        <v>2010.460</v>
      </c>
      <c r="D468" s="12">
        <v>0</v>
      </c>
      <c r="E468" s="12" t="s">
        <v>3081</v>
      </c>
      <c r="F468" s="12">
        <v>0</v>
      </c>
      <c r="G468" s="12" t="s">
        <v>3081</v>
      </c>
      <c r="H468" s="12">
        <v>0</v>
      </c>
      <c r="I468" s="12" t="s">
        <v>3081</v>
      </c>
      <c r="J468" s="12" t="s">
        <v>3081</v>
      </c>
      <c r="K468" s="12" t="s">
        <v>3081</v>
      </c>
      <c r="L468" s="1">
        <v>0</v>
      </c>
      <c r="M468" s="6" t="str">
        <f t="shared" si="29"/>
        <v/>
      </c>
      <c r="N468" s="1">
        <v>1</v>
      </c>
      <c r="O468" s="6" t="str">
        <f t="shared" si="30"/>
        <v>LTI</v>
      </c>
      <c r="P468" s="6" t="str">
        <f t="shared" si="31"/>
        <v>LTI</v>
      </c>
      <c r="Q468" s="6" t="s">
        <v>843</v>
      </c>
      <c r="R468" s="5" t="str">
        <f>INDEX(SAMRASS!$B:$B,MATCH(Q468,SAMRASS!$A:$A,0))</f>
        <v>Other mechanical loaders (specify)</v>
      </c>
      <c r="S468" s="1" t="s">
        <v>2365</v>
      </c>
      <c r="T468" s="1" t="s">
        <v>390</v>
      </c>
    </row>
    <row r="469" spans="1:20" x14ac:dyDescent="0.25">
      <c r="A469" s="1">
        <v>461</v>
      </c>
      <c r="B469" s="1">
        <v>2010</v>
      </c>
      <c r="C469" s="6" t="str">
        <f t="shared" si="28"/>
        <v>2010.461</v>
      </c>
      <c r="D469" s="12">
        <v>0</v>
      </c>
      <c r="E469" s="12" t="s">
        <v>3081</v>
      </c>
      <c r="F469" s="12">
        <v>0</v>
      </c>
      <c r="G469" s="12" t="s">
        <v>3081</v>
      </c>
      <c r="H469" s="12">
        <v>0</v>
      </c>
      <c r="I469" s="12" t="s">
        <v>3081</v>
      </c>
      <c r="J469" s="12" t="s">
        <v>3081</v>
      </c>
      <c r="K469" s="12" t="s">
        <v>3081</v>
      </c>
      <c r="L469" s="1">
        <v>0</v>
      </c>
      <c r="M469" s="6" t="str">
        <f t="shared" si="29"/>
        <v/>
      </c>
      <c r="N469" s="1">
        <v>1</v>
      </c>
      <c r="O469" s="6" t="str">
        <f t="shared" si="30"/>
        <v>LTI</v>
      </c>
      <c r="P469" s="6" t="str">
        <f t="shared" si="31"/>
        <v>LTI</v>
      </c>
      <c r="Q469" s="6" t="s">
        <v>2177</v>
      </c>
      <c r="R469" s="5" t="str">
        <f>INDEX(SAMRASS!$B:$B,MATCH(Q469,SAMRASS!$A:$A,0))</f>
        <v>Other lifting machines (specify)</v>
      </c>
      <c r="S469" s="1" t="s">
        <v>2811</v>
      </c>
      <c r="T469" s="1" t="s">
        <v>1003</v>
      </c>
    </row>
    <row r="470" spans="1:20" x14ac:dyDescent="0.25">
      <c r="A470" s="1">
        <v>462</v>
      </c>
      <c r="B470" s="1">
        <v>2010</v>
      </c>
      <c r="C470" s="6" t="str">
        <f t="shared" si="28"/>
        <v>2010.462</v>
      </c>
      <c r="D470" s="12">
        <v>0</v>
      </c>
      <c r="E470" s="12" t="s">
        <v>3081</v>
      </c>
      <c r="F470" s="12">
        <v>0</v>
      </c>
      <c r="G470" s="12" t="s">
        <v>3081</v>
      </c>
      <c r="H470" s="12">
        <v>0</v>
      </c>
      <c r="I470" s="12" t="s">
        <v>3081</v>
      </c>
      <c r="J470" s="12" t="s">
        <v>3081</v>
      </c>
      <c r="K470" s="12" t="s">
        <v>3081</v>
      </c>
      <c r="L470" s="1">
        <v>0</v>
      </c>
      <c r="M470" s="6" t="str">
        <f t="shared" si="29"/>
        <v/>
      </c>
      <c r="N470" s="1">
        <v>1</v>
      </c>
      <c r="O470" s="6" t="str">
        <f t="shared" si="30"/>
        <v>LTI</v>
      </c>
      <c r="P470" s="6" t="str">
        <f t="shared" si="31"/>
        <v>LTI</v>
      </c>
      <c r="Q470" s="6" t="s">
        <v>1755</v>
      </c>
      <c r="R470" s="5" t="str">
        <f>INDEX(SAMRASS!$B:$B,MATCH(Q470,SAMRASS!$A:$A,0))</f>
        <v>Hand tramming</v>
      </c>
      <c r="S470" s="1" t="s">
        <v>26</v>
      </c>
      <c r="T470" s="1" t="s">
        <v>1004</v>
      </c>
    </row>
    <row r="471" spans="1:20" x14ac:dyDescent="0.25">
      <c r="A471" s="1">
        <v>463</v>
      </c>
      <c r="B471" s="1">
        <v>2010</v>
      </c>
      <c r="C471" s="6" t="str">
        <f t="shared" si="28"/>
        <v>2010.463</v>
      </c>
      <c r="D471" s="12">
        <v>0</v>
      </c>
      <c r="E471" s="12" t="s">
        <v>3081</v>
      </c>
      <c r="F471" s="12">
        <v>0</v>
      </c>
      <c r="G471" s="12" t="s">
        <v>3081</v>
      </c>
      <c r="H471" s="12">
        <v>0</v>
      </c>
      <c r="I471" s="12" t="s">
        <v>3081</v>
      </c>
      <c r="J471" s="12" t="s">
        <v>3081</v>
      </c>
      <c r="K471" s="12" t="s">
        <v>3081</v>
      </c>
      <c r="L471" s="1">
        <v>0</v>
      </c>
      <c r="M471" s="6" t="str">
        <f t="shared" si="29"/>
        <v/>
      </c>
      <c r="N471" s="1">
        <v>1</v>
      </c>
      <c r="O471" s="6" t="str">
        <f t="shared" si="30"/>
        <v>LTI</v>
      </c>
      <c r="P471" s="6" t="str">
        <f t="shared" si="31"/>
        <v>LTI</v>
      </c>
      <c r="Q471" s="6" t="s">
        <v>2919</v>
      </c>
      <c r="R471" s="5" t="str">
        <f>INDEX(SAMRASS!$B:$B,MATCH(Q471,SAMRASS!$A:$A,0))</f>
        <v>Rerailing</v>
      </c>
      <c r="S471" s="1" t="s">
        <v>2433</v>
      </c>
      <c r="T471" s="1" t="s">
        <v>1019</v>
      </c>
    </row>
    <row r="472" spans="1:20" x14ac:dyDescent="0.25">
      <c r="A472" s="1">
        <v>464</v>
      </c>
      <c r="B472" s="1">
        <v>2010</v>
      </c>
      <c r="C472" s="6" t="str">
        <f t="shared" si="28"/>
        <v>2010.464</v>
      </c>
      <c r="D472" s="12">
        <v>0</v>
      </c>
      <c r="E472" s="12" t="s">
        <v>3081</v>
      </c>
      <c r="F472" s="12">
        <v>0</v>
      </c>
      <c r="G472" s="12" t="s">
        <v>3081</v>
      </c>
      <c r="H472" s="12">
        <v>0</v>
      </c>
      <c r="I472" s="12" t="s">
        <v>3081</v>
      </c>
      <c r="J472" s="12" t="s">
        <v>3081</v>
      </c>
      <c r="K472" s="12" t="s">
        <v>3081</v>
      </c>
      <c r="L472" s="1">
        <v>0</v>
      </c>
      <c r="M472" s="6" t="str">
        <f t="shared" si="29"/>
        <v/>
      </c>
      <c r="N472" s="1">
        <v>1</v>
      </c>
      <c r="O472" s="6" t="str">
        <f t="shared" si="30"/>
        <v>LTI</v>
      </c>
      <c r="P472" s="6" t="str">
        <f t="shared" si="31"/>
        <v>LTI</v>
      </c>
      <c r="Q472" s="6" t="s">
        <v>1755</v>
      </c>
      <c r="R472" s="5" t="str">
        <f>INDEX(SAMRASS!$B:$B,MATCH(Q472,SAMRASS!$A:$A,0))</f>
        <v>Hand tramming</v>
      </c>
      <c r="S472" s="1" t="s">
        <v>26</v>
      </c>
      <c r="T472" s="1" t="s">
        <v>1005</v>
      </c>
    </row>
    <row r="473" spans="1:20" x14ac:dyDescent="0.25">
      <c r="A473" s="1">
        <v>465</v>
      </c>
      <c r="B473" s="1">
        <v>2010</v>
      </c>
      <c r="C473" s="6" t="str">
        <f t="shared" si="28"/>
        <v>2010.465</v>
      </c>
      <c r="D473" s="12">
        <v>0</v>
      </c>
      <c r="E473" s="12" t="s">
        <v>3081</v>
      </c>
      <c r="F473" s="12">
        <v>0</v>
      </c>
      <c r="G473" s="12" t="s">
        <v>3081</v>
      </c>
      <c r="H473" s="12">
        <v>0</v>
      </c>
      <c r="I473" s="12" t="s">
        <v>3081</v>
      </c>
      <c r="J473" s="12" t="s">
        <v>3081</v>
      </c>
      <c r="K473" s="12" t="s">
        <v>3081</v>
      </c>
      <c r="L473" s="1">
        <v>0</v>
      </c>
      <c r="M473" s="6" t="str">
        <f t="shared" si="29"/>
        <v/>
      </c>
      <c r="N473" s="1">
        <v>1</v>
      </c>
      <c r="O473" s="6" t="str">
        <f t="shared" si="30"/>
        <v>LTI</v>
      </c>
      <c r="P473" s="6" t="str">
        <f t="shared" si="31"/>
        <v>LTI</v>
      </c>
      <c r="Q473" s="6" t="s">
        <v>2918</v>
      </c>
      <c r="R473" s="5" t="str">
        <f>INDEX(SAMRASS!$B:$B,MATCH(Q473,SAMRASS!$A:$A,0))</f>
        <v>Other (specify)</v>
      </c>
      <c r="S473" s="1" t="s">
        <v>1500</v>
      </c>
      <c r="T473" s="1" t="s">
        <v>3059</v>
      </c>
    </row>
    <row r="474" spans="1:20" x14ac:dyDescent="0.25">
      <c r="A474" s="1">
        <v>466</v>
      </c>
      <c r="B474" s="1">
        <v>2010</v>
      </c>
      <c r="C474" s="6" t="str">
        <f t="shared" si="28"/>
        <v>2010.466</v>
      </c>
      <c r="D474" s="12">
        <v>0</v>
      </c>
      <c r="E474" s="12" t="s">
        <v>3081</v>
      </c>
      <c r="F474" s="12">
        <v>0</v>
      </c>
      <c r="G474" s="12" t="s">
        <v>3081</v>
      </c>
      <c r="H474" s="12">
        <v>0</v>
      </c>
      <c r="I474" s="12" t="s">
        <v>3081</v>
      </c>
      <c r="J474" s="12" t="s">
        <v>3081</v>
      </c>
      <c r="K474" s="12" t="s">
        <v>3081</v>
      </c>
      <c r="L474" s="1">
        <v>0</v>
      </c>
      <c r="M474" s="6" t="str">
        <f t="shared" si="29"/>
        <v/>
      </c>
      <c r="N474" s="1">
        <v>1</v>
      </c>
      <c r="O474" s="6" t="str">
        <f t="shared" si="30"/>
        <v>LTI</v>
      </c>
      <c r="P474" s="6" t="str">
        <f t="shared" si="31"/>
        <v>LTI</v>
      </c>
      <c r="Q474" s="6" t="s">
        <v>2851</v>
      </c>
      <c r="R474" s="5" t="str">
        <f>INDEX(SAMRASS!$B:$B,MATCH(Q474,SAMRASS!$A:$A,0))</f>
        <v>Other (specify)</v>
      </c>
      <c r="S474" s="1" t="s">
        <v>2962</v>
      </c>
      <c r="T474" s="1" t="s">
        <v>593</v>
      </c>
    </row>
    <row r="475" spans="1:20" x14ac:dyDescent="0.25">
      <c r="A475" s="1">
        <v>467</v>
      </c>
      <c r="B475" s="1">
        <v>2010</v>
      </c>
      <c r="C475" s="6" t="str">
        <f t="shared" si="28"/>
        <v>2010.467</v>
      </c>
      <c r="D475" s="12">
        <v>0</v>
      </c>
      <c r="E475" s="12" t="s">
        <v>3081</v>
      </c>
      <c r="F475" s="12">
        <v>0</v>
      </c>
      <c r="G475" s="12" t="s">
        <v>3081</v>
      </c>
      <c r="H475" s="12">
        <v>0</v>
      </c>
      <c r="I475" s="12" t="s">
        <v>3081</v>
      </c>
      <c r="J475" s="12" t="s">
        <v>3081</v>
      </c>
      <c r="K475" s="12" t="s">
        <v>3081</v>
      </c>
      <c r="L475" s="1">
        <v>0</v>
      </c>
      <c r="M475" s="6" t="str">
        <f t="shared" si="29"/>
        <v/>
      </c>
      <c r="N475" s="1">
        <v>1</v>
      </c>
      <c r="O475" s="6" t="str">
        <f t="shared" si="30"/>
        <v>LTI</v>
      </c>
      <c r="P475" s="6" t="str">
        <f t="shared" si="31"/>
        <v>LTI</v>
      </c>
      <c r="Q475" s="6" t="s">
        <v>1755</v>
      </c>
      <c r="R475" s="5" t="str">
        <f>INDEX(SAMRASS!$B:$B,MATCH(Q475,SAMRASS!$A:$A,0))</f>
        <v>Hand tramming</v>
      </c>
      <c r="S475" s="1" t="s">
        <v>26</v>
      </c>
      <c r="T475" s="1" t="s">
        <v>591</v>
      </c>
    </row>
    <row r="476" spans="1:20" x14ac:dyDescent="0.25">
      <c r="A476" s="1">
        <v>468</v>
      </c>
      <c r="B476" s="1">
        <v>2010</v>
      </c>
      <c r="C476" s="6" t="str">
        <f t="shared" si="28"/>
        <v>2010.468</v>
      </c>
      <c r="D476" s="12">
        <v>0</v>
      </c>
      <c r="E476" s="12" t="s">
        <v>3081</v>
      </c>
      <c r="F476" s="12">
        <v>0</v>
      </c>
      <c r="G476" s="12" t="s">
        <v>3081</v>
      </c>
      <c r="H476" s="12">
        <v>0</v>
      </c>
      <c r="I476" s="12" t="s">
        <v>3081</v>
      </c>
      <c r="J476" s="12" t="s">
        <v>3081</v>
      </c>
      <c r="K476" s="12" t="s">
        <v>3081</v>
      </c>
      <c r="L476" s="1">
        <v>0</v>
      </c>
      <c r="M476" s="6" t="str">
        <f t="shared" si="29"/>
        <v/>
      </c>
      <c r="N476" s="1">
        <v>1</v>
      </c>
      <c r="O476" s="6" t="str">
        <f t="shared" si="30"/>
        <v>LTI</v>
      </c>
      <c r="P476" s="6" t="str">
        <f t="shared" si="31"/>
        <v>LTI</v>
      </c>
      <c r="Q476" s="6" t="s">
        <v>2766</v>
      </c>
      <c r="R476" s="5" t="str">
        <f>INDEX(SAMRASS!$B:$B,MATCH(Q476,SAMRASS!$A:$A,0))</f>
        <v>Gully scraper</v>
      </c>
      <c r="S476" s="1" t="s">
        <v>63</v>
      </c>
      <c r="T476" s="1" t="s">
        <v>592</v>
      </c>
    </row>
    <row r="477" spans="1:20" x14ac:dyDescent="0.25">
      <c r="A477" s="1">
        <v>469</v>
      </c>
      <c r="B477" s="1">
        <v>2010</v>
      </c>
      <c r="C477" s="6" t="str">
        <f t="shared" si="28"/>
        <v>2010.469</v>
      </c>
      <c r="D477" s="12">
        <v>0</v>
      </c>
      <c r="E477" s="12" t="s">
        <v>3081</v>
      </c>
      <c r="F477" s="12">
        <v>0</v>
      </c>
      <c r="G477" s="12" t="s">
        <v>3081</v>
      </c>
      <c r="H477" s="12">
        <v>0</v>
      </c>
      <c r="I477" s="12" t="s">
        <v>3081</v>
      </c>
      <c r="J477" s="12" t="s">
        <v>3081</v>
      </c>
      <c r="K477" s="12" t="s">
        <v>3081</v>
      </c>
      <c r="L477" s="1">
        <v>0</v>
      </c>
      <c r="M477" s="6" t="str">
        <f t="shared" si="29"/>
        <v/>
      </c>
      <c r="N477" s="1">
        <v>1</v>
      </c>
      <c r="O477" s="6" t="str">
        <f t="shared" si="30"/>
        <v>LTI</v>
      </c>
      <c r="P477" s="6" t="str">
        <f t="shared" si="31"/>
        <v>LTI</v>
      </c>
      <c r="Q477" s="6" t="s">
        <v>2766</v>
      </c>
      <c r="R477" s="5" t="str">
        <f>INDEX(SAMRASS!$B:$B,MATCH(Q477,SAMRASS!$A:$A,0))</f>
        <v>Gully scraper</v>
      </c>
      <c r="S477" s="1" t="s">
        <v>63</v>
      </c>
      <c r="T477" s="1" t="s">
        <v>1340</v>
      </c>
    </row>
    <row r="478" spans="1:20" x14ac:dyDescent="0.25">
      <c r="A478" s="1">
        <v>470</v>
      </c>
      <c r="B478" s="1">
        <v>2010</v>
      </c>
      <c r="C478" s="6" t="str">
        <f t="shared" si="28"/>
        <v>2010.470</v>
      </c>
      <c r="D478" s="12">
        <v>0</v>
      </c>
      <c r="E478" s="12" t="s">
        <v>3081</v>
      </c>
      <c r="F478" s="12">
        <v>0</v>
      </c>
      <c r="G478" s="12" t="s">
        <v>3081</v>
      </c>
      <c r="H478" s="12">
        <v>0</v>
      </c>
      <c r="I478" s="12" t="s">
        <v>3081</v>
      </c>
      <c r="J478" s="12" t="s">
        <v>3081</v>
      </c>
      <c r="K478" s="12" t="s">
        <v>3081</v>
      </c>
      <c r="L478" s="1">
        <v>0</v>
      </c>
      <c r="M478" s="6" t="str">
        <f t="shared" si="29"/>
        <v/>
      </c>
      <c r="N478" s="1">
        <v>1</v>
      </c>
      <c r="O478" s="6" t="str">
        <f t="shared" si="30"/>
        <v>LTI</v>
      </c>
      <c r="P478" s="6" t="str">
        <f t="shared" si="31"/>
        <v>LTI</v>
      </c>
      <c r="Q478" s="6" t="s">
        <v>1755</v>
      </c>
      <c r="R478" s="5" t="str">
        <f>INDEX(SAMRASS!$B:$B,MATCH(Q478,SAMRASS!$A:$A,0))</f>
        <v>Hand tramming</v>
      </c>
      <c r="S478" s="1" t="s">
        <v>26</v>
      </c>
      <c r="T478" s="1" t="s">
        <v>1338</v>
      </c>
    </row>
    <row r="479" spans="1:20" x14ac:dyDescent="0.25">
      <c r="A479" s="1">
        <v>471</v>
      </c>
      <c r="B479" s="1">
        <v>2010</v>
      </c>
      <c r="C479" s="6" t="str">
        <f t="shared" si="28"/>
        <v>2010.471</v>
      </c>
      <c r="D479" s="12">
        <v>0</v>
      </c>
      <c r="E479" s="12" t="s">
        <v>3081</v>
      </c>
      <c r="F479" s="12">
        <v>0</v>
      </c>
      <c r="G479" s="12" t="s">
        <v>3081</v>
      </c>
      <c r="H479" s="12">
        <v>0</v>
      </c>
      <c r="I479" s="12" t="s">
        <v>3081</v>
      </c>
      <c r="J479" s="12" t="s">
        <v>3081</v>
      </c>
      <c r="K479" s="12" t="s">
        <v>3081</v>
      </c>
      <c r="L479" s="1">
        <v>0</v>
      </c>
      <c r="M479" s="6" t="str">
        <f t="shared" si="29"/>
        <v/>
      </c>
      <c r="N479" s="1">
        <v>1</v>
      </c>
      <c r="O479" s="6" t="str">
        <f t="shared" si="30"/>
        <v>LTI</v>
      </c>
      <c r="P479" s="6" t="str">
        <f t="shared" si="31"/>
        <v>LTI</v>
      </c>
      <c r="Q479" s="6" t="s">
        <v>2766</v>
      </c>
      <c r="R479" s="5" t="str">
        <f>INDEX(SAMRASS!$B:$B,MATCH(Q479,SAMRASS!$A:$A,0))</f>
        <v>Gully scraper</v>
      </c>
      <c r="S479" s="1" t="s">
        <v>63</v>
      </c>
      <c r="T479" s="1" t="s">
        <v>355</v>
      </c>
    </row>
    <row r="480" spans="1:20" x14ac:dyDescent="0.25">
      <c r="A480" s="1">
        <v>472</v>
      </c>
      <c r="B480" s="1">
        <v>2010</v>
      </c>
      <c r="C480" s="6" t="str">
        <f t="shared" si="28"/>
        <v>2010.472</v>
      </c>
      <c r="D480" s="12">
        <v>0</v>
      </c>
      <c r="E480" s="12" t="s">
        <v>3081</v>
      </c>
      <c r="F480" s="12">
        <v>0</v>
      </c>
      <c r="G480" s="12" t="s">
        <v>3081</v>
      </c>
      <c r="H480" s="12">
        <v>0</v>
      </c>
      <c r="I480" s="12" t="s">
        <v>3081</v>
      </c>
      <c r="J480" s="12" t="s">
        <v>3081</v>
      </c>
      <c r="K480" s="12" t="s">
        <v>3081</v>
      </c>
      <c r="L480" s="1">
        <v>0</v>
      </c>
      <c r="M480" s="6" t="str">
        <f t="shared" si="29"/>
        <v/>
      </c>
      <c r="N480" s="1">
        <v>1</v>
      </c>
      <c r="O480" s="6" t="str">
        <f t="shared" si="30"/>
        <v>LTI</v>
      </c>
      <c r="P480" s="6" t="str">
        <f t="shared" si="31"/>
        <v>LTI</v>
      </c>
      <c r="Q480" s="6" t="s">
        <v>848</v>
      </c>
      <c r="R480" s="5" t="str">
        <f>INDEX(SAMRASS!$B:$B,MATCH(Q480,SAMRASS!$A:$A,0))</f>
        <v>Face scraper</v>
      </c>
      <c r="S480" s="1" t="s">
        <v>2432</v>
      </c>
      <c r="T480" s="1" t="s">
        <v>1339</v>
      </c>
    </row>
    <row r="481" spans="1:20" x14ac:dyDescent="0.25">
      <c r="A481" s="1">
        <v>473</v>
      </c>
      <c r="B481" s="1">
        <v>2010</v>
      </c>
      <c r="C481" s="6" t="str">
        <f t="shared" si="28"/>
        <v>2010.473</v>
      </c>
      <c r="D481" s="12">
        <v>0</v>
      </c>
      <c r="E481" s="12" t="s">
        <v>3081</v>
      </c>
      <c r="F481" s="12">
        <v>0</v>
      </c>
      <c r="G481" s="12" t="s">
        <v>3081</v>
      </c>
      <c r="H481" s="12">
        <v>0</v>
      </c>
      <c r="I481" s="12" t="s">
        <v>3081</v>
      </c>
      <c r="J481" s="12" t="s">
        <v>3081</v>
      </c>
      <c r="K481" s="12" t="s">
        <v>3081</v>
      </c>
      <c r="L481" s="1">
        <v>0</v>
      </c>
      <c r="M481" s="6" t="str">
        <f t="shared" si="29"/>
        <v/>
      </c>
      <c r="N481" s="1">
        <v>1</v>
      </c>
      <c r="O481" s="6" t="str">
        <f t="shared" si="30"/>
        <v>LTI</v>
      </c>
      <c r="P481" s="6" t="str">
        <f t="shared" si="31"/>
        <v>LTI</v>
      </c>
      <c r="Q481" s="6" t="s">
        <v>2766</v>
      </c>
      <c r="R481" s="5" t="str">
        <f>INDEX(SAMRASS!$B:$B,MATCH(Q481,SAMRASS!$A:$A,0))</f>
        <v>Gully scraper</v>
      </c>
      <c r="S481" s="1" t="s">
        <v>63</v>
      </c>
      <c r="T481" s="1" t="s">
        <v>356</v>
      </c>
    </row>
    <row r="482" spans="1:20" x14ac:dyDescent="0.25">
      <c r="A482" s="1">
        <v>474</v>
      </c>
      <c r="B482" s="1">
        <v>2010</v>
      </c>
      <c r="C482" s="6" t="str">
        <f t="shared" si="28"/>
        <v>2010.474</v>
      </c>
      <c r="D482" s="12">
        <v>0</v>
      </c>
      <c r="E482" s="12" t="s">
        <v>3081</v>
      </c>
      <c r="F482" s="12">
        <v>0</v>
      </c>
      <c r="G482" s="12" t="s">
        <v>3081</v>
      </c>
      <c r="H482" s="12">
        <v>0</v>
      </c>
      <c r="I482" s="12" t="s">
        <v>3081</v>
      </c>
      <c r="J482" s="12" t="s">
        <v>3081</v>
      </c>
      <c r="K482" s="12" t="s">
        <v>3081</v>
      </c>
      <c r="L482" s="1">
        <v>0</v>
      </c>
      <c r="M482" s="6" t="str">
        <f t="shared" si="29"/>
        <v/>
      </c>
      <c r="N482" s="1">
        <v>1</v>
      </c>
      <c r="O482" s="6" t="str">
        <f t="shared" si="30"/>
        <v>LTI</v>
      </c>
      <c r="P482" s="6" t="str">
        <f t="shared" si="31"/>
        <v>LTI</v>
      </c>
      <c r="Q482" s="6" t="s">
        <v>2766</v>
      </c>
      <c r="R482" s="5" t="str">
        <f>INDEX(SAMRASS!$B:$B,MATCH(Q482,SAMRASS!$A:$A,0))</f>
        <v>Gully scraper</v>
      </c>
      <c r="S482" s="1" t="s">
        <v>63</v>
      </c>
      <c r="T482" s="1" t="s">
        <v>354</v>
      </c>
    </row>
    <row r="483" spans="1:20" x14ac:dyDescent="0.25">
      <c r="A483" s="1">
        <v>475</v>
      </c>
      <c r="B483" s="1">
        <v>2010</v>
      </c>
      <c r="C483" s="6" t="str">
        <f t="shared" si="28"/>
        <v>2010.475</v>
      </c>
      <c r="D483" s="12">
        <v>0</v>
      </c>
      <c r="E483" s="12" t="s">
        <v>3081</v>
      </c>
      <c r="F483" s="12">
        <v>0</v>
      </c>
      <c r="G483" s="12" t="s">
        <v>3081</v>
      </c>
      <c r="H483" s="12">
        <v>0</v>
      </c>
      <c r="I483" s="12" t="s">
        <v>3081</v>
      </c>
      <c r="J483" s="12" t="s">
        <v>3081</v>
      </c>
      <c r="K483" s="12" t="s">
        <v>3081</v>
      </c>
      <c r="L483" s="1">
        <v>0</v>
      </c>
      <c r="M483" s="6" t="str">
        <f t="shared" si="29"/>
        <v/>
      </c>
      <c r="N483" s="1">
        <v>1</v>
      </c>
      <c r="O483" s="6" t="str">
        <f t="shared" si="30"/>
        <v>LTI</v>
      </c>
      <c r="P483" s="6" t="str">
        <f t="shared" si="31"/>
        <v>LTI</v>
      </c>
      <c r="Q483" s="6" t="s">
        <v>707</v>
      </c>
      <c r="R483" s="5" t="str">
        <f>INDEX(SAMRASS!$B:$B,MATCH(Q483,SAMRASS!$A:$A,0))</f>
        <v>Hopper</v>
      </c>
      <c r="S483" s="1" t="s">
        <v>2486</v>
      </c>
      <c r="T483" s="1" t="s">
        <v>904</v>
      </c>
    </row>
    <row r="484" spans="1:20" x14ac:dyDescent="0.25">
      <c r="A484" s="1">
        <v>476</v>
      </c>
      <c r="B484" s="1">
        <v>2010</v>
      </c>
      <c r="C484" s="6" t="str">
        <f t="shared" si="28"/>
        <v>2010.476</v>
      </c>
      <c r="D484" s="12">
        <v>0</v>
      </c>
      <c r="E484" s="12" t="s">
        <v>3081</v>
      </c>
      <c r="F484" s="12">
        <v>0</v>
      </c>
      <c r="G484" s="12" t="s">
        <v>3081</v>
      </c>
      <c r="H484" s="12">
        <v>0</v>
      </c>
      <c r="I484" s="12" t="s">
        <v>3081</v>
      </c>
      <c r="J484" s="12" t="s">
        <v>3081</v>
      </c>
      <c r="K484" s="12" t="s">
        <v>3081</v>
      </c>
      <c r="L484" s="1">
        <v>0</v>
      </c>
      <c r="M484" s="6" t="str">
        <f t="shared" si="29"/>
        <v/>
      </c>
      <c r="N484" s="1">
        <v>1</v>
      </c>
      <c r="O484" s="6" t="str">
        <f t="shared" si="30"/>
        <v>LTI</v>
      </c>
      <c r="P484" s="6" t="str">
        <f t="shared" si="31"/>
        <v>LTI</v>
      </c>
      <c r="Q484" s="6" t="s">
        <v>2766</v>
      </c>
      <c r="R484" s="5" t="str">
        <f>INDEX(SAMRASS!$B:$B,MATCH(Q484,SAMRASS!$A:$A,0))</f>
        <v>Gully scraper</v>
      </c>
      <c r="S484" s="1" t="s">
        <v>63</v>
      </c>
      <c r="T484" s="1" t="s">
        <v>902</v>
      </c>
    </row>
    <row r="485" spans="1:20" x14ac:dyDescent="0.25">
      <c r="A485" s="1">
        <v>477</v>
      </c>
      <c r="B485" s="1">
        <v>2010</v>
      </c>
      <c r="C485" s="6" t="str">
        <f t="shared" si="28"/>
        <v>2010.477</v>
      </c>
      <c r="D485" s="12">
        <v>0</v>
      </c>
      <c r="E485" s="12" t="s">
        <v>3081</v>
      </c>
      <c r="F485" s="12">
        <v>0</v>
      </c>
      <c r="G485" s="12" t="s">
        <v>3081</v>
      </c>
      <c r="H485" s="12">
        <v>0</v>
      </c>
      <c r="I485" s="12" t="s">
        <v>3081</v>
      </c>
      <c r="J485" s="12" t="s">
        <v>3081</v>
      </c>
      <c r="K485" s="12" t="s">
        <v>3081</v>
      </c>
      <c r="L485" s="1">
        <v>0</v>
      </c>
      <c r="M485" s="6" t="str">
        <f t="shared" si="29"/>
        <v/>
      </c>
      <c r="N485" s="1">
        <v>1</v>
      </c>
      <c r="O485" s="6" t="str">
        <f t="shared" si="30"/>
        <v>LTI</v>
      </c>
      <c r="P485" s="6" t="str">
        <f t="shared" si="31"/>
        <v>LTI</v>
      </c>
      <c r="Q485" s="6" t="s">
        <v>710</v>
      </c>
      <c r="R485" s="5" t="str">
        <f>INDEX(SAMRASS!$B:$B,MATCH(Q485,SAMRASS!$A:$A,0))</f>
        <v>Double drum winch</v>
      </c>
      <c r="S485" s="1" t="s">
        <v>561</v>
      </c>
      <c r="T485" s="1" t="s">
        <v>903</v>
      </c>
    </row>
    <row r="486" spans="1:20" x14ac:dyDescent="0.25">
      <c r="A486" s="1">
        <v>478</v>
      </c>
      <c r="B486" s="1">
        <v>2010</v>
      </c>
      <c r="C486" s="6" t="str">
        <f t="shared" si="28"/>
        <v>2010.478</v>
      </c>
      <c r="D486" s="12">
        <v>0</v>
      </c>
      <c r="E486" s="12" t="s">
        <v>3081</v>
      </c>
      <c r="F486" s="12">
        <v>0</v>
      </c>
      <c r="G486" s="12" t="s">
        <v>3081</v>
      </c>
      <c r="H486" s="12">
        <v>0</v>
      </c>
      <c r="I486" s="12" t="s">
        <v>3081</v>
      </c>
      <c r="J486" s="12" t="s">
        <v>3081</v>
      </c>
      <c r="K486" s="12" t="s">
        <v>3081</v>
      </c>
      <c r="L486" s="1">
        <v>0</v>
      </c>
      <c r="M486" s="6" t="str">
        <f t="shared" si="29"/>
        <v/>
      </c>
      <c r="N486" s="1">
        <v>1</v>
      </c>
      <c r="O486" s="6" t="str">
        <f t="shared" si="30"/>
        <v>LTI</v>
      </c>
      <c r="P486" s="6" t="str">
        <f t="shared" si="31"/>
        <v>LTI</v>
      </c>
      <c r="Q486" s="6" t="s">
        <v>2924</v>
      </c>
      <c r="R486" s="5" t="str">
        <f>INDEX(SAMRASS!$B:$B,MATCH(Q486,SAMRASS!$A:$A,0))</f>
        <v>Coupling/uncoupling</v>
      </c>
      <c r="S486" s="1" t="s">
        <v>674</v>
      </c>
      <c r="T486" s="1" t="s">
        <v>2682</v>
      </c>
    </row>
    <row r="487" spans="1:20" x14ac:dyDescent="0.25">
      <c r="A487" s="1">
        <v>479</v>
      </c>
      <c r="B487" s="1">
        <v>2010</v>
      </c>
      <c r="C487" s="6" t="str">
        <f t="shared" si="28"/>
        <v>2010.479</v>
      </c>
      <c r="D487" s="12">
        <v>0</v>
      </c>
      <c r="E487" s="12" t="s">
        <v>3081</v>
      </c>
      <c r="F487" s="12">
        <v>0</v>
      </c>
      <c r="G487" s="12" t="s">
        <v>3081</v>
      </c>
      <c r="H487" s="12">
        <v>0</v>
      </c>
      <c r="I487" s="12" t="s">
        <v>3081</v>
      </c>
      <c r="J487" s="12" t="s">
        <v>3081</v>
      </c>
      <c r="K487" s="12" t="s">
        <v>3081</v>
      </c>
      <c r="L487" s="1">
        <v>0</v>
      </c>
      <c r="M487" s="6" t="str">
        <f t="shared" si="29"/>
        <v/>
      </c>
      <c r="N487" s="1">
        <v>1</v>
      </c>
      <c r="O487" s="6" t="str">
        <f t="shared" si="30"/>
        <v>LTI</v>
      </c>
      <c r="P487" s="6" t="str">
        <f t="shared" si="31"/>
        <v>LTI</v>
      </c>
      <c r="Q487" s="6" t="s">
        <v>848</v>
      </c>
      <c r="R487" s="5" t="str">
        <f>INDEX(SAMRASS!$B:$B,MATCH(Q487,SAMRASS!$A:$A,0))</f>
        <v>Face scraper</v>
      </c>
      <c r="S487" s="1" t="s">
        <v>2432</v>
      </c>
      <c r="T487" s="1" t="s">
        <v>2680</v>
      </c>
    </row>
    <row r="488" spans="1:20" x14ac:dyDescent="0.25">
      <c r="A488" s="1">
        <v>480</v>
      </c>
      <c r="B488" s="1">
        <v>2010</v>
      </c>
      <c r="C488" s="6" t="str">
        <f t="shared" si="28"/>
        <v>2010.480</v>
      </c>
      <c r="D488" s="12">
        <v>0</v>
      </c>
      <c r="E488" s="12" t="s">
        <v>3081</v>
      </c>
      <c r="F488" s="12">
        <v>0</v>
      </c>
      <c r="G488" s="12" t="s">
        <v>3081</v>
      </c>
      <c r="H488" s="12">
        <v>0</v>
      </c>
      <c r="I488" s="12" t="s">
        <v>3081</v>
      </c>
      <c r="J488" s="12" t="s">
        <v>3081</v>
      </c>
      <c r="K488" s="12" t="s">
        <v>3081</v>
      </c>
      <c r="L488" s="1">
        <v>0</v>
      </c>
      <c r="M488" s="6" t="str">
        <f t="shared" si="29"/>
        <v/>
      </c>
      <c r="N488" s="1">
        <v>1</v>
      </c>
      <c r="O488" s="6" t="str">
        <f t="shared" si="30"/>
        <v>LTI</v>
      </c>
      <c r="P488" s="6" t="str">
        <f t="shared" si="31"/>
        <v>LTI</v>
      </c>
      <c r="Q488" s="6" t="s">
        <v>848</v>
      </c>
      <c r="R488" s="5" t="str">
        <f>INDEX(SAMRASS!$B:$B,MATCH(Q488,SAMRASS!$A:$A,0))</f>
        <v>Face scraper</v>
      </c>
      <c r="S488" s="1" t="s">
        <v>2432</v>
      </c>
      <c r="T488" s="1" t="s">
        <v>2681</v>
      </c>
    </row>
    <row r="489" spans="1:20" x14ac:dyDescent="0.25">
      <c r="A489" s="1">
        <v>481</v>
      </c>
      <c r="B489" s="1">
        <v>2010</v>
      </c>
      <c r="C489" s="6" t="str">
        <f t="shared" si="28"/>
        <v>2010.481</v>
      </c>
      <c r="D489" s="12">
        <v>0</v>
      </c>
      <c r="E489" s="12" t="s">
        <v>3081</v>
      </c>
      <c r="F489" s="12">
        <v>0</v>
      </c>
      <c r="G489" s="12" t="s">
        <v>3081</v>
      </c>
      <c r="H489" s="12">
        <v>0</v>
      </c>
      <c r="I489" s="12" t="s">
        <v>3081</v>
      </c>
      <c r="J489" s="12" t="s">
        <v>3081</v>
      </c>
      <c r="K489" s="12" t="s">
        <v>3081</v>
      </c>
      <c r="L489" s="1">
        <v>0</v>
      </c>
      <c r="M489" s="6" t="str">
        <f t="shared" si="29"/>
        <v/>
      </c>
      <c r="N489" s="1">
        <v>1</v>
      </c>
      <c r="O489" s="6" t="str">
        <f t="shared" si="30"/>
        <v>LTI</v>
      </c>
      <c r="P489" s="6" t="str">
        <f t="shared" si="31"/>
        <v>LTI</v>
      </c>
      <c r="Q489" s="6" t="s">
        <v>2766</v>
      </c>
      <c r="R489" s="5" t="str">
        <f>INDEX(SAMRASS!$B:$B,MATCH(Q489,SAMRASS!$A:$A,0))</f>
        <v>Gully scraper</v>
      </c>
      <c r="S489" s="1" t="s">
        <v>63</v>
      </c>
      <c r="T489" s="1" t="s">
        <v>617</v>
      </c>
    </row>
    <row r="490" spans="1:20" x14ac:dyDescent="0.25">
      <c r="A490" s="1">
        <v>482</v>
      </c>
      <c r="B490" s="1">
        <v>2010</v>
      </c>
      <c r="C490" s="6" t="str">
        <f t="shared" si="28"/>
        <v>2010.482</v>
      </c>
      <c r="D490" s="12">
        <v>0</v>
      </c>
      <c r="E490" s="12" t="s">
        <v>3081</v>
      </c>
      <c r="F490" s="12" t="s">
        <v>731</v>
      </c>
      <c r="G490" s="12" t="s">
        <v>3081</v>
      </c>
      <c r="H490" s="12">
        <v>0</v>
      </c>
      <c r="I490" s="12" t="s">
        <v>3081</v>
      </c>
      <c r="J490" s="12" t="s">
        <v>3081</v>
      </c>
      <c r="K490" s="12" t="s">
        <v>3081</v>
      </c>
      <c r="L490" s="1">
        <v>0</v>
      </c>
      <c r="M490" s="6" t="str">
        <f t="shared" si="29"/>
        <v/>
      </c>
      <c r="N490" s="1">
        <v>1</v>
      </c>
      <c r="O490" s="6" t="str">
        <f t="shared" si="30"/>
        <v>LTI</v>
      </c>
      <c r="P490" s="6" t="str">
        <f t="shared" si="31"/>
        <v>LTI</v>
      </c>
      <c r="Q490" s="6" t="s">
        <v>10</v>
      </c>
      <c r="R490" s="5" t="str">
        <f>INDEX(SAMRASS!$B:$B,MATCH(Q490,SAMRASS!$A:$A,0))</f>
        <v>Diesel Locomotive</v>
      </c>
      <c r="S490" s="1" t="s">
        <v>192</v>
      </c>
      <c r="T490" s="1" t="s">
        <v>615</v>
      </c>
    </row>
    <row r="491" spans="1:20" x14ac:dyDescent="0.25">
      <c r="A491" s="1">
        <v>483</v>
      </c>
      <c r="B491" s="1">
        <v>2010</v>
      </c>
      <c r="C491" s="6" t="str">
        <f t="shared" si="28"/>
        <v>2010.483</v>
      </c>
      <c r="D491" s="12">
        <v>0</v>
      </c>
      <c r="E491" s="12" t="s">
        <v>3081</v>
      </c>
      <c r="F491" s="12">
        <v>0</v>
      </c>
      <c r="G491" s="12" t="s">
        <v>3081</v>
      </c>
      <c r="H491" s="12">
        <v>0</v>
      </c>
      <c r="I491" s="12" t="s">
        <v>3081</v>
      </c>
      <c r="J491" s="12" t="s">
        <v>3081</v>
      </c>
      <c r="K491" s="12" t="s">
        <v>3081</v>
      </c>
      <c r="L491" s="1">
        <v>0</v>
      </c>
      <c r="M491" s="6" t="str">
        <f t="shared" si="29"/>
        <v/>
      </c>
      <c r="N491" s="1">
        <v>1</v>
      </c>
      <c r="O491" s="6" t="str">
        <f t="shared" si="30"/>
        <v>LTI</v>
      </c>
      <c r="P491" s="6" t="str">
        <f t="shared" si="31"/>
        <v>LTI</v>
      </c>
      <c r="Q491" s="6" t="s">
        <v>2772</v>
      </c>
      <c r="R491" s="5" t="str">
        <f>INDEX(SAMRASS!$B:$B,MATCH(Q491,SAMRASS!$A:$A,0))</f>
        <v>Other (specify)</v>
      </c>
      <c r="S491" s="1" t="s">
        <v>2883</v>
      </c>
      <c r="T491" s="1" t="s">
        <v>1779</v>
      </c>
    </row>
    <row r="492" spans="1:20" x14ac:dyDescent="0.25">
      <c r="A492" s="1">
        <v>484</v>
      </c>
      <c r="B492" s="1">
        <v>2010</v>
      </c>
      <c r="C492" s="6" t="str">
        <f t="shared" si="28"/>
        <v>2010.484</v>
      </c>
      <c r="D492" s="12">
        <v>0</v>
      </c>
      <c r="E492" s="12" t="s">
        <v>3081</v>
      </c>
      <c r="F492" s="12">
        <v>0</v>
      </c>
      <c r="G492" s="12" t="s">
        <v>3081</v>
      </c>
      <c r="H492" s="12">
        <v>0</v>
      </c>
      <c r="I492" s="12" t="s">
        <v>3081</v>
      </c>
      <c r="J492" s="12" t="s">
        <v>3081</v>
      </c>
      <c r="K492" s="12" t="s">
        <v>3081</v>
      </c>
      <c r="L492" s="1">
        <v>0</v>
      </c>
      <c r="M492" s="6" t="str">
        <f t="shared" si="29"/>
        <v/>
      </c>
      <c r="N492" s="1">
        <v>1</v>
      </c>
      <c r="O492" s="6" t="str">
        <f t="shared" si="30"/>
        <v>LTI</v>
      </c>
      <c r="P492" s="6" t="str">
        <f t="shared" si="31"/>
        <v>LTI</v>
      </c>
      <c r="Q492" s="6" t="s">
        <v>2924</v>
      </c>
      <c r="R492" s="5" t="str">
        <f>INDEX(SAMRASS!$B:$B,MATCH(Q492,SAMRASS!$A:$A,0))</f>
        <v>Coupling/uncoupling</v>
      </c>
      <c r="S492" s="1" t="s">
        <v>674</v>
      </c>
      <c r="T492" s="1" t="s">
        <v>616</v>
      </c>
    </row>
    <row r="493" spans="1:20" x14ac:dyDescent="0.25">
      <c r="A493" s="1">
        <v>485</v>
      </c>
      <c r="B493" s="1">
        <v>2010</v>
      </c>
      <c r="C493" s="6" t="str">
        <f t="shared" si="28"/>
        <v>2010.485</v>
      </c>
      <c r="D493" s="12">
        <v>0</v>
      </c>
      <c r="E493" s="12" t="s">
        <v>3081</v>
      </c>
      <c r="F493" s="12">
        <v>0</v>
      </c>
      <c r="G493" s="12" t="s">
        <v>3081</v>
      </c>
      <c r="H493" s="12">
        <v>0</v>
      </c>
      <c r="I493" s="12" t="s">
        <v>3081</v>
      </c>
      <c r="J493" s="12" t="s">
        <v>3081</v>
      </c>
      <c r="K493" s="12" t="s">
        <v>3081</v>
      </c>
      <c r="L493" s="1">
        <v>0</v>
      </c>
      <c r="M493" s="6" t="str">
        <f t="shared" si="29"/>
        <v/>
      </c>
      <c r="N493" s="1">
        <v>1</v>
      </c>
      <c r="O493" s="6" t="str">
        <f t="shared" si="30"/>
        <v>LTI</v>
      </c>
      <c r="P493" s="6" t="str">
        <f t="shared" si="31"/>
        <v>LTI</v>
      </c>
      <c r="Q493" s="6" t="s">
        <v>707</v>
      </c>
      <c r="R493" s="5" t="str">
        <f>INDEX(SAMRASS!$B:$B,MATCH(Q493,SAMRASS!$A:$A,0))</f>
        <v>Hopper</v>
      </c>
      <c r="S493" s="1" t="s">
        <v>2486</v>
      </c>
      <c r="T493" s="1" t="s">
        <v>1780</v>
      </c>
    </row>
    <row r="494" spans="1:20" x14ac:dyDescent="0.25">
      <c r="A494" s="1">
        <v>486</v>
      </c>
      <c r="B494" s="1">
        <v>2010</v>
      </c>
      <c r="C494" s="6" t="str">
        <f t="shared" si="28"/>
        <v>2010.486</v>
      </c>
      <c r="D494" s="12">
        <v>0</v>
      </c>
      <c r="E494" s="12" t="s">
        <v>3081</v>
      </c>
      <c r="F494" s="12">
        <v>0</v>
      </c>
      <c r="G494" s="12" t="s">
        <v>3081</v>
      </c>
      <c r="H494" s="12">
        <v>0</v>
      </c>
      <c r="I494" s="12" t="s">
        <v>3081</v>
      </c>
      <c r="J494" s="12" t="s">
        <v>3081</v>
      </c>
      <c r="K494" s="12" t="s">
        <v>3081</v>
      </c>
      <c r="L494" s="1">
        <v>0</v>
      </c>
      <c r="M494" s="6" t="str">
        <f t="shared" si="29"/>
        <v/>
      </c>
      <c r="N494" s="1">
        <v>1</v>
      </c>
      <c r="O494" s="6" t="str">
        <f t="shared" si="30"/>
        <v>LTI</v>
      </c>
      <c r="P494" s="6" t="str">
        <f t="shared" si="31"/>
        <v>LTI</v>
      </c>
      <c r="Q494" s="6" t="s">
        <v>1936</v>
      </c>
      <c r="R494" s="5" t="str">
        <f>INDEX(SAMRASS!$B:$B,MATCH(Q494,SAMRASS!$A:$A,0))</f>
        <v>Other (specify)</v>
      </c>
      <c r="S494" s="1" t="s">
        <v>2434</v>
      </c>
      <c r="T494" s="1" t="s">
        <v>1778</v>
      </c>
    </row>
    <row r="495" spans="1:20" x14ac:dyDescent="0.25">
      <c r="A495" s="1">
        <v>487</v>
      </c>
      <c r="B495" s="1">
        <v>2010</v>
      </c>
      <c r="C495" s="6" t="str">
        <f t="shared" si="28"/>
        <v>2010.487</v>
      </c>
      <c r="D495" s="12">
        <v>0</v>
      </c>
      <c r="E495" s="12" t="s">
        <v>3081</v>
      </c>
      <c r="F495" s="12">
        <v>0</v>
      </c>
      <c r="G495" s="12" t="s">
        <v>3081</v>
      </c>
      <c r="H495" s="12">
        <v>0</v>
      </c>
      <c r="I495" s="12" t="s">
        <v>3081</v>
      </c>
      <c r="J495" s="12" t="s">
        <v>3081</v>
      </c>
      <c r="K495" s="12" t="s">
        <v>3081</v>
      </c>
      <c r="L495" s="1">
        <v>0</v>
      </c>
      <c r="M495" s="6" t="str">
        <f t="shared" si="29"/>
        <v/>
      </c>
      <c r="N495" s="1">
        <v>1</v>
      </c>
      <c r="O495" s="6" t="str">
        <f t="shared" si="30"/>
        <v>LTI</v>
      </c>
      <c r="P495" s="6" t="str">
        <f t="shared" si="31"/>
        <v>LTI</v>
      </c>
      <c r="Q495" s="6" t="s">
        <v>2918</v>
      </c>
      <c r="R495" s="5" t="str">
        <f>INDEX(SAMRASS!$B:$B,MATCH(Q495,SAMRASS!$A:$A,0))</f>
        <v>Other (specify)</v>
      </c>
      <c r="S495" s="1" t="s">
        <v>1500</v>
      </c>
      <c r="T495" s="1" t="s">
        <v>1258</v>
      </c>
    </row>
    <row r="496" spans="1:20" x14ac:dyDescent="0.25">
      <c r="A496" s="1">
        <v>488</v>
      </c>
      <c r="B496" s="1">
        <v>2010</v>
      </c>
      <c r="C496" s="6" t="str">
        <f t="shared" si="28"/>
        <v>2010.488</v>
      </c>
      <c r="D496" s="12">
        <v>0</v>
      </c>
      <c r="E496" s="12" t="s">
        <v>3081</v>
      </c>
      <c r="F496" s="12">
        <v>0</v>
      </c>
      <c r="G496" s="12" t="s">
        <v>3081</v>
      </c>
      <c r="H496" s="12">
        <v>0</v>
      </c>
      <c r="I496" s="12" t="s">
        <v>3081</v>
      </c>
      <c r="J496" s="12" t="s">
        <v>3081</v>
      </c>
      <c r="K496" s="12" t="s">
        <v>3081</v>
      </c>
      <c r="L496" s="1">
        <v>0</v>
      </c>
      <c r="M496" s="6" t="str">
        <f t="shared" si="29"/>
        <v/>
      </c>
      <c r="N496" s="1">
        <v>1</v>
      </c>
      <c r="O496" s="6" t="str">
        <f t="shared" si="30"/>
        <v>LTI</v>
      </c>
      <c r="P496" s="6" t="str">
        <f t="shared" si="31"/>
        <v>LTI</v>
      </c>
      <c r="Q496" s="6" t="s">
        <v>707</v>
      </c>
      <c r="R496" s="5" t="str">
        <f>INDEX(SAMRASS!$B:$B,MATCH(Q496,SAMRASS!$A:$A,0))</f>
        <v>Hopper</v>
      </c>
      <c r="S496" s="1" t="s">
        <v>2486</v>
      </c>
      <c r="T496" s="1" t="s">
        <v>1256</v>
      </c>
    </row>
    <row r="497" spans="1:20" x14ac:dyDescent="0.25">
      <c r="A497" s="1">
        <v>489</v>
      </c>
      <c r="B497" s="1">
        <v>2010</v>
      </c>
      <c r="C497" s="6" t="str">
        <f t="shared" si="28"/>
        <v>2010.489</v>
      </c>
      <c r="D497" s="12">
        <v>0</v>
      </c>
      <c r="E497" s="12" t="s">
        <v>3081</v>
      </c>
      <c r="F497" s="12">
        <v>0</v>
      </c>
      <c r="G497" s="12" t="s">
        <v>3081</v>
      </c>
      <c r="H497" s="12">
        <v>0</v>
      </c>
      <c r="I497" s="12" t="s">
        <v>3081</v>
      </c>
      <c r="J497" s="12" t="s">
        <v>3081</v>
      </c>
      <c r="K497" s="12" t="s">
        <v>3081</v>
      </c>
      <c r="L497" s="1">
        <v>0</v>
      </c>
      <c r="M497" s="6" t="str">
        <f t="shared" si="29"/>
        <v/>
      </c>
      <c r="N497" s="1">
        <v>1</v>
      </c>
      <c r="O497" s="6" t="str">
        <f t="shared" si="30"/>
        <v>LTI</v>
      </c>
      <c r="P497" s="6" t="str">
        <f t="shared" si="31"/>
        <v>LTI</v>
      </c>
      <c r="Q497" s="6" t="s">
        <v>710</v>
      </c>
      <c r="R497" s="5" t="str">
        <f>INDEX(SAMRASS!$B:$B,MATCH(Q497,SAMRASS!$A:$A,0))</f>
        <v>Double drum winch</v>
      </c>
      <c r="S497" s="1" t="s">
        <v>561</v>
      </c>
      <c r="T497" s="1" t="s">
        <v>521</v>
      </c>
    </row>
    <row r="498" spans="1:20" x14ac:dyDescent="0.25">
      <c r="A498" s="1">
        <v>490</v>
      </c>
      <c r="B498" s="1">
        <v>2010</v>
      </c>
      <c r="C498" s="6" t="str">
        <f t="shared" si="28"/>
        <v>2010.490</v>
      </c>
      <c r="D498" s="12" t="s">
        <v>880</v>
      </c>
      <c r="E498" s="12" t="s">
        <v>3079</v>
      </c>
      <c r="F498" s="12">
        <v>0</v>
      </c>
      <c r="G498" s="12" t="s">
        <v>3081</v>
      </c>
      <c r="H498" s="12">
        <v>0</v>
      </c>
      <c r="I498" s="12" t="s">
        <v>3081</v>
      </c>
      <c r="J498" s="12" t="s">
        <v>3081</v>
      </c>
      <c r="K498" s="12" t="s">
        <v>3081</v>
      </c>
      <c r="L498" s="1">
        <v>0</v>
      </c>
      <c r="M498" s="6" t="str">
        <f t="shared" si="29"/>
        <v/>
      </c>
      <c r="N498" s="1">
        <v>1</v>
      </c>
      <c r="O498" s="6" t="str">
        <f t="shared" si="30"/>
        <v>LTI</v>
      </c>
      <c r="P498" s="6" t="str">
        <f t="shared" si="31"/>
        <v>LTI</v>
      </c>
      <c r="Q498" s="6" t="s">
        <v>2767</v>
      </c>
      <c r="R498" s="5" t="str">
        <f>INDEX(SAMRASS!$B:$B,MATCH(Q498,SAMRASS!$A:$A,0))</f>
        <v>Front end loader</v>
      </c>
      <c r="S498" s="1" t="s">
        <v>443</v>
      </c>
      <c r="T498" s="1" t="s">
        <v>129</v>
      </c>
    </row>
    <row r="499" spans="1:20" x14ac:dyDescent="0.25">
      <c r="A499" s="1">
        <v>491</v>
      </c>
      <c r="B499" s="1">
        <v>2010</v>
      </c>
      <c r="C499" s="6" t="str">
        <f t="shared" si="28"/>
        <v>2010.491</v>
      </c>
      <c r="D499" s="12">
        <v>0</v>
      </c>
      <c r="E499" s="12" t="s">
        <v>3081</v>
      </c>
      <c r="F499" s="12">
        <v>0</v>
      </c>
      <c r="G499" s="12" t="s">
        <v>3081</v>
      </c>
      <c r="H499" s="12" t="s">
        <v>3066</v>
      </c>
      <c r="I499" s="12" t="s">
        <v>3081</v>
      </c>
      <c r="J499" s="12" t="s">
        <v>3081</v>
      </c>
      <c r="K499" s="12" t="s">
        <v>3081</v>
      </c>
      <c r="L499" s="1">
        <v>0</v>
      </c>
      <c r="M499" s="6" t="str">
        <f t="shared" si="29"/>
        <v/>
      </c>
      <c r="N499" s="1">
        <v>1</v>
      </c>
      <c r="O499" s="6" t="str">
        <f t="shared" si="30"/>
        <v>LTI</v>
      </c>
      <c r="P499" s="6" t="str">
        <f t="shared" si="31"/>
        <v>LTI</v>
      </c>
      <c r="Q499" s="6" t="s">
        <v>2850</v>
      </c>
      <c r="R499" s="5" t="str">
        <f>INDEX(SAMRASS!$B:$B,MATCH(Q499,SAMRASS!$A:$A,0))</f>
        <v>Hydraulic drill rig</v>
      </c>
      <c r="S499" s="1" t="s">
        <v>64</v>
      </c>
      <c r="T499" s="1" t="s">
        <v>1257</v>
      </c>
    </row>
    <row r="500" spans="1:20" x14ac:dyDescent="0.25">
      <c r="A500" s="1">
        <v>492</v>
      </c>
      <c r="B500" s="1">
        <v>2010</v>
      </c>
      <c r="C500" s="6" t="str">
        <f t="shared" si="28"/>
        <v>2010.492</v>
      </c>
      <c r="D500" s="12">
        <v>0</v>
      </c>
      <c r="E500" s="12" t="s">
        <v>3081</v>
      </c>
      <c r="F500" s="12">
        <v>0</v>
      </c>
      <c r="G500" s="12" t="s">
        <v>3081</v>
      </c>
      <c r="H500" s="12">
        <v>0</v>
      </c>
      <c r="I500" s="12" t="s">
        <v>3081</v>
      </c>
      <c r="J500" s="12" t="s">
        <v>3081</v>
      </c>
      <c r="K500" s="12" t="s">
        <v>3081</v>
      </c>
      <c r="L500" s="1">
        <v>0</v>
      </c>
      <c r="M500" s="6" t="str">
        <f t="shared" si="29"/>
        <v/>
      </c>
      <c r="N500" s="1">
        <v>1</v>
      </c>
      <c r="O500" s="6" t="str">
        <f t="shared" si="30"/>
        <v>LTI</v>
      </c>
      <c r="P500" s="6" t="str">
        <f t="shared" si="31"/>
        <v>LTI</v>
      </c>
      <c r="Q500" s="6" t="s">
        <v>2766</v>
      </c>
      <c r="R500" s="5" t="str">
        <f>INDEX(SAMRASS!$B:$B,MATCH(Q500,SAMRASS!$A:$A,0))</f>
        <v>Gully scraper</v>
      </c>
      <c r="S500" s="1" t="s">
        <v>63</v>
      </c>
      <c r="T500" s="1" t="s">
        <v>522</v>
      </c>
    </row>
    <row r="501" spans="1:20" x14ac:dyDescent="0.25">
      <c r="A501" s="1">
        <v>493</v>
      </c>
      <c r="B501" s="1">
        <v>2010</v>
      </c>
      <c r="C501" s="6" t="str">
        <f t="shared" si="28"/>
        <v>2010.493</v>
      </c>
      <c r="D501" s="12" t="s">
        <v>880</v>
      </c>
      <c r="E501" s="12" t="s">
        <v>3081</v>
      </c>
      <c r="F501" s="12" t="s">
        <v>731</v>
      </c>
      <c r="G501" s="12" t="s">
        <v>3081</v>
      </c>
      <c r="H501" s="12">
        <v>0</v>
      </c>
      <c r="I501" s="12" t="s">
        <v>3081</v>
      </c>
      <c r="J501" s="12" t="s">
        <v>3081</v>
      </c>
      <c r="K501" s="12" t="s">
        <v>3081</v>
      </c>
      <c r="L501" s="1">
        <v>0</v>
      </c>
      <c r="M501" s="6" t="str">
        <f t="shared" si="29"/>
        <v/>
      </c>
      <c r="N501" s="1">
        <v>1</v>
      </c>
      <c r="O501" s="6" t="str">
        <f t="shared" si="30"/>
        <v>LTI</v>
      </c>
      <c r="P501" s="6" t="str">
        <f t="shared" si="31"/>
        <v>LTI</v>
      </c>
      <c r="Q501" s="6" t="s">
        <v>405</v>
      </c>
      <c r="R501" s="5" t="str">
        <f>INDEX(SAMRASS!$B:$B,MATCH(Q501,SAMRASS!$A:$A,0))</f>
        <v>Bus</v>
      </c>
      <c r="S501" s="1" t="s">
        <v>1282</v>
      </c>
      <c r="T501" s="1" t="s">
        <v>520</v>
      </c>
    </row>
    <row r="502" spans="1:20" x14ac:dyDescent="0.25">
      <c r="A502" s="1">
        <v>494</v>
      </c>
      <c r="B502" s="1">
        <v>2010</v>
      </c>
      <c r="C502" s="6" t="str">
        <f t="shared" si="28"/>
        <v>2010.494</v>
      </c>
      <c r="D502" s="12">
        <v>0</v>
      </c>
      <c r="E502" s="12" t="s">
        <v>3081</v>
      </c>
      <c r="F502" s="12">
        <v>0</v>
      </c>
      <c r="G502" s="12" t="s">
        <v>3081</v>
      </c>
      <c r="H502" s="12">
        <v>0</v>
      </c>
      <c r="I502" s="12" t="s">
        <v>3081</v>
      </c>
      <c r="J502" s="12" t="s">
        <v>3081</v>
      </c>
      <c r="K502" s="12" t="s">
        <v>3081</v>
      </c>
      <c r="L502" s="1">
        <v>0</v>
      </c>
      <c r="M502" s="6" t="str">
        <f t="shared" si="29"/>
        <v/>
      </c>
      <c r="N502" s="1">
        <v>1</v>
      </c>
      <c r="O502" s="6" t="str">
        <f t="shared" si="30"/>
        <v>LTI</v>
      </c>
      <c r="P502" s="6" t="str">
        <f t="shared" si="31"/>
        <v>LTI</v>
      </c>
      <c r="Q502" s="6" t="s">
        <v>2772</v>
      </c>
      <c r="R502" s="5" t="str">
        <f>INDEX(SAMRASS!$B:$B,MATCH(Q502,SAMRASS!$A:$A,0))</f>
        <v>Other (specify)</v>
      </c>
      <c r="S502" s="1" t="s">
        <v>2883</v>
      </c>
      <c r="T502" s="1" t="s">
        <v>130</v>
      </c>
    </row>
    <row r="503" spans="1:20" x14ac:dyDescent="0.25">
      <c r="A503" s="1">
        <v>495</v>
      </c>
      <c r="B503" s="1">
        <v>2010</v>
      </c>
      <c r="C503" s="6" t="str">
        <f t="shared" si="28"/>
        <v>2010.495</v>
      </c>
      <c r="D503" s="12">
        <v>0</v>
      </c>
      <c r="E503" s="12" t="s">
        <v>3081</v>
      </c>
      <c r="F503" s="12">
        <v>0</v>
      </c>
      <c r="G503" s="12" t="s">
        <v>3081</v>
      </c>
      <c r="H503" s="12">
        <v>0</v>
      </c>
      <c r="I503" s="12" t="s">
        <v>3081</v>
      </c>
      <c r="J503" s="12" t="s">
        <v>3081</v>
      </c>
      <c r="K503" s="12" t="s">
        <v>3081</v>
      </c>
      <c r="L503" s="1">
        <v>0</v>
      </c>
      <c r="M503" s="6" t="str">
        <f t="shared" si="29"/>
        <v/>
      </c>
      <c r="N503" s="1">
        <v>1</v>
      </c>
      <c r="O503" s="6" t="str">
        <f t="shared" si="30"/>
        <v>LTI</v>
      </c>
      <c r="P503" s="6" t="str">
        <f t="shared" si="31"/>
        <v>LTI</v>
      </c>
      <c r="Q503" s="6" t="s">
        <v>2177</v>
      </c>
      <c r="R503" s="5" t="str">
        <f>INDEX(SAMRASS!$B:$B,MATCH(Q503,SAMRASS!$A:$A,0))</f>
        <v>Other lifting machines (specify)</v>
      </c>
      <c r="S503" s="1" t="s">
        <v>2811</v>
      </c>
      <c r="T503" s="1" t="s">
        <v>131</v>
      </c>
    </row>
    <row r="504" spans="1:20" x14ac:dyDescent="0.25">
      <c r="A504" s="1">
        <v>496</v>
      </c>
      <c r="B504" s="1">
        <v>2010</v>
      </c>
      <c r="C504" s="6" t="str">
        <f t="shared" si="28"/>
        <v>2010.496</v>
      </c>
      <c r="D504" s="12">
        <v>0</v>
      </c>
      <c r="E504" s="12" t="s">
        <v>3081</v>
      </c>
      <c r="F504" s="12">
        <v>0</v>
      </c>
      <c r="G504" s="12" t="s">
        <v>3081</v>
      </c>
      <c r="H504" s="12">
        <v>0</v>
      </c>
      <c r="I504" s="12" t="s">
        <v>3081</v>
      </c>
      <c r="J504" s="12" t="s">
        <v>3081</v>
      </c>
      <c r="K504" s="12" t="s">
        <v>3081</v>
      </c>
      <c r="L504" s="1">
        <v>0</v>
      </c>
      <c r="M504" s="6" t="str">
        <f t="shared" si="29"/>
        <v/>
      </c>
      <c r="N504" s="1">
        <v>1</v>
      </c>
      <c r="O504" s="6" t="str">
        <f t="shared" si="30"/>
        <v>LTI</v>
      </c>
      <c r="P504" s="6" t="str">
        <f t="shared" si="31"/>
        <v>LTI</v>
      </c>
      <c r="Q504" s="6" t="s">
        <v>848</v>
      </c>
      <c r="R504" s="5" t="str">
        <f>INDEX(SAMRASS!$B:$B,MATCH(Q504,SAMRASS!$A:$A,0))</f>
        <v>Face scraper</v>
      </c>
      <c r="S504" s="1" t="s">
        <v>2432</v>
      </c>
      <c r="T504" s="1" t="s">
        <v>1209</v>
      </c>
    </row>
    <row r="505" spans="1:20" x14ac:dyDescent="0.25">
      <c r="A505" s="1">
        <v>497</v>
      </c>
      <c r="B505" s="1">
        <v>2010</v>
      </c>
      <c r="C505" s="6" t="str">
        <f t="shared" si="28"/>
        <v>2010.497</v>
      </c>
      <c r="D505" s="12">
        <v>0</v>
      </c>
      <c r="E505" s="12" t="s">
        <v>3081</v>
      </c>
      <c r="F505" s="12">
        <v>0</v>
      </c>
      <c r="G505" s="12" t="s">
        <v>3081</v>
      </c>
      <c r="H505" s="12">
        <v>0</v>
      </c>
      <c r="I505" s="12" t="s">
        <v>3081</v>
      </c>
      <c r="J505" s="12" t="s">
        <v>3081</v>
      </c>
      <c r="K505" s="12" t="s">
        <v>3081</v>
      </c>
      <c r="L505" s="1">
        <v>0</v>
      </c>
      <c r="M505" s="6" t="str">
        <f t="shared" si="29"/>
        <v/>
      </c>
      <c r="N505" s="1">
        <v>1</v>
      </c>
      <c r="O505" s="6" t="str">
        <f t="shared" si="30"/>
        <v>LTI</v>
      </c>
      <c r="P505" s="6" t="str">
        <f t="shared" si="31"/>
        <v>LTI</v>
      </c>
      <c r="Q505" s="6" t="s">
        <v>2766</v>
      </c>
      <c r="R505" s="5" t="str">
        <f>INDEX(SAMRASS!$B:$B,MATCH(Q505,SAMRASS!$A:$A,0))</f>
        <v>Gully scraper</v>
      </c>
      <c r="S505" s="1" t="s">
        <v>63</v>
      </c>
      <c r="T505" s="1" t="s">
        <v>1207</v>
      </c>
    </row>
    <row r="506" spans="1:20" x14ac:dyDescent="0.25">
      <c r="A506" s="1">
        <v>498</v>
      </c>
      <c r="B506" s="1">
        <v>2010</v>
      </c>
      <c r="C506" s="6" t="str">
        <f t="shared" si="28"/>
        <v>2010.498</v>
      </c>
      <c r="D506" s="12">
        <v>0</v>
      </c>
      <c r="E506" s="12" t="s">
        <v>3081</v>
      </c>
      <c r="F506" s="12">
        <v>0</v>
      </c>
      <c r="G506" s="12" t="s">
        <v>3081</v>
      </c>
      <c r="H506" s="12">
        <v>0</v>
      </c>
      <c r="I506" s="12" t="s">
        <v>3081</v>
      </c>
      <c r="J506" s="12" t="s">
        <v>3081</v>
      </c>
      <c r="K506" s="12" t="s">
        <v>3081</v>
      </c>
      <c r="L506" s="1">
        <v>0</v>
      </c>
      <c r="M506" s="6" t="str">
        <f t="shared" si="29"/>
        <v/>
      </c>
      <c r="N506" s="1">
        <v>1</v>
      </c>
      <c r="O506" s="6" t="str">
        <f t="shared" si="30"/>
        <v>LTI</v>
      </c>
      <c r="P506" s="6" t="str">
        <f t="shared" si="31"/>
        <v>LTI</v>
      </c>
      <c r="Q506" s="6" t="s">
        <v>2766</v>
      </c>
      <c r="R506" s="5" t="str">
        <f>INDEX(SAMRASS!$B:$B,MATCH(Q506,SAMRASS!$A:$A,0))</f>
        <v>Gully scraper</v>
      </c>
      <c r="S506" s="1" t="s">
        <v>63</v>
      </c>
      <c r="T506" s="1" t="s">
        <v>1208</v>
      </c>
    </row>
    <row r="507" spans="1:20" x14ac:dyDescent="0.25">
      <c r="A507" s="1">
        <v>499</v>
      </c>
      <c r="B507" s="1">
        <v>2010</v>
      </c>
      <c r="C507" s="6" t="str">
        <f t="shared" si="28"/>
        <v>2010.499</v>
      </c>
      <c r="D507" s="12">
        <v>0</v>
      </c>
      <c r="E507" s="12" t="s">
        <v>3081</v>
      </c>
      <c r="F507" s="12">
        <v>0</v>
      </c>
      <c r="G507" s="12" t="s">
        <v>3081</v>
      </c>
      <c r="H507" s="12" t="s">
        <v>3066</v>
      </c>
      <c r="I507" s="12" t="s">
        <v>3081</v>
      </c>
      <c r="J507" s="12" t="s">
        <v>3081</v>
      </c>
      <c r="K507" s="12" t="s">
        <v>3081</v>
      </c>
      <c r="L507" s="1">
        <v>0</v>
      </c>
      <c r="M507" s="6" t="str">
        <f t="shared" si="29"/>
        <v/>
      </c>
      <c r="N507" s="1">
        <v>1</v>
      </c>
      <c r="O507" s="6" t="str">
        <f t="shared" si="30"/>
        <v>LTI</v>
      </c>
      <c r="P507" s="6" t="str">
        <f t="shared" si="31"/>
        <v>LTI</v>
      </c>
      <c r="Q507" s="6" t="s">
        <v>2884</v>
      </c>
      <c r="R507" s="5" t="str">
        <f>INDEX(SAMRASS!$B:$B,MATCH(Q507,SAMRASS!$A:$A,0))</f>
        <v>Other transporters (specify)</v>
      </c>
      <c r="S507" s="1" t="s">
        <v>884</v>
      </c>
      <c r="T507" s="1" t="s">
        <v>1965</v>
      </c>
    </row>
    <row r="508" spans="1:20" x14ac:dyDescent="0.25">
      <c r="A508" s="1">
        <v>500</v>
      </c>
      <c r="B508" s="1">
        <v>2010</v>
      </c>
      <c r="C508" s="6" t="str">
        <f t="shared" si="28"/>
        <v>2010.500</v>
      </c>
      <c r="D508" s="12">
        <v>0</v>
      </c>
      <c r="E508" s="12" t="s">
        <v>3081</v>
      </c>
      <c r="F508" s="12">
        <v>0</v>
      </c>
      <c r="G508" s="12" t="s">
        <v>3081</v>
      </c>
      <c r="H508" s="12" t="s">
        <v>3066</v>
      </c>
      <c r="I508" s="12" t="s">
        <v>3081</v>
      </c>
      <c r="J508" s="12" t="s">
        <v>3081</v>
      </c>
      <c r="K508" s="12" t="s">
        <v>3081</v>
      </c>
      <c r="L508" s="1">
        <v>0</v>
      </c>
      <c r="M508" s="6" t="str">
        <f t="shared" si="29"/>
        <v/>
      </c>
      <c r="N508" s="1">
        <v>1</v>
      </c>
      <c r="O508" s="6" t="str">
        <f t="shared" si="30"/>
        <v>LTI</v>
      </c>
      <c r="P508" s="6" t="str">
        <f t="shared" si="31"/>
        <v>LTI</v>
      </c>
      <c r="Q508" s="6" t="s">
        <v>2850</v>
      </c>
      <c r="R508" s="5" t="str">
        <f>INDEX(SAMRASS!$B:$B,MATCH(Q508,SAMRASS!$A:$A,0))</f>
        <v>Hydraulic drill rig</v>
      </c>
      <c r="S508" s="1" t="s">
        <v>64</v>
      </c>
      <c r="T508" s="1" t="s">
        <v>1963</v>
      </c>
    </row>
    <row r="509" spans="1:20" x14ac:dyDescent="0.25">
      <c r="A509" s="1">
        <v>501</v>
      </c>
      <c r="B509" s="1">
        <v>2010</v>
      </c>
      <c r="C509" s="6" t="str">
        <f t="shared" si="28"/>
        <v>2010.501</v>
      </c>
      <c r="D509" s="12">
        <v>0</v>
      </c>
      <c r="E509" s="12" t="s">
        <v>3081</v>
      </c>
      <c r="F509" s="12">
        <v>0</v>
      </c>
      <c r="G509" s="12" t="s">
        <v>3081</v>
      </c>
      <c r="H509" s="12">
        <v>0</v>
      </c>
      <c r="I509" s="12" t="s">
        <v>3081</v>
      </c>
      <c r="J509" s="12" t="s">
        <v>3081</v>
      </c>
      <c r="K509" s="12" t="s">
        <v>3081</v>
      </c>
      <c r="L509" s="1">
        <v>0</v>
      </c>
      <c r="M509" s="6" t="str">
        <f t="shared" si="29"/>
        <v/>
      </c>
      <c r="N509" s="1">
        <v>1</v>
      </c>
      <c r="O509" s="6" t="str">
        <f t="shared" si="30"/>
        <v>LTI</v>
      </c>
      <c r="P509" s="6" t="str">
        <f t="shared" si="31"/>
        <v>LTI</v>
      </c>
      <c r="Q509" s="6" t="s">
        <v>843</v>
      </c>
      <c r="R509" s="5" t="str">
        <f>INDEX(SAMRASS!$B:$B,MATCH(Q509,SAMRASS!$A:$A,0))</f>
        <v>Other mechanical loaders (specify)</v>
      </c>
      <c r="S509" s="1" t="s">
        <v>2365</v>
      </c>
      <c r="T509" s="1" t="s">
        <v>1964</v>
      </c>
    </row>
    <row r="510" spans="1:20" x14ac:dyDescent="0.25">
      <c r="A510" s="1">
        <v>502</v>
      </c>
      <c r="B510" s="1">
        <v>2010</v>
      </c>
      <c r="C510" s="6" t="str">
        <f t="shared" si="28"/>
        <v>2010.502</v>
      </c>
      <c r="D510" s="12">
        <v>0</v>
      </c>
      <c r="E510" s="12" t="s">
        <v>3081</v>
      </c>
      <c r="F510" s="12">
        <v>0</v>
      </c>
      <c r="G510" s="12" t="s">
        <v>3081</v>
      </c>
      <c r="H510" s="12" t="s">
        <v>3066</v>
      </c>
      <c r="I510" s="12" t="s">
        <v>3081</v>
      </c>
      <c r="J510" s="12" t="s">
        <v>3081</v>
      </c>
      <c r="K510" s="12" t="s">
        <v>3081</v>
      </c>
      <c r="L510" s="1">
        <v>0</v>
      </c>
      <c r="M510" s="6" t="str">
        <f t="shared" si="29"/>
        <v/>
      </c>
      <c r="N510" s="1">
        <v>1</v>
      </c>
      <c r="O510" s="6" t="str">
        <f t="shared" si="30"/>
        <v>LTI</v>
      </c>
      <c r="P510" s="6" t="str">
        <f t="shared" si="31"/>
        <v>LTI</v>
      </c>
      <c r="Q510" s="6" t="s">
        <v>180</v>
      </c>
      <c r="R510" s="5" t="str">
        <f>INDEX(SAMRASS!$B:$B,MATCH(Q510,SAMRASS!$A:$A,0))</f>
        <v>Multi purpose vehicle or utility vehicle</v>
      </c>
      <c r="S510" s="1" t="s">
        <v>334</v>
      </c>
      <c r="T510" s="1" t="s">
        <v>320</v>
      </c>
    </row>
    <row r="511" spans="1:20" x14ac:dyDescent="0.25">
      <c r="A511" s="1">
        <v>503</v>
      </c>
      <c r="B511" s="1">
        <v>2010</v>
      </c>
      <c r="C511" s="6" t="str">
        <f t="shared" si="28"/>
        <v>2010.503</v>
      </c>
      <c r="D511" s="12">
        <v>0</v>
      </c>
      <c r="E511" s="12" t="s">
        <v>3081</v>
      </c>
      <c r="F511" s="12">
        <v>0</v>
      </c>
      <c r="G511" s="12" t="s">
        <v>3081</v>
      </c>
      <c r="H511" s="12">
        <v>0</v>
      </c>
      <c r="I511" s="12" t="s">
        <v>3081</v>
      </c>
      <c r="J511" s="12" t="s">
        <v>3081</v>
      </c>
      <c r="K511" s="12" t="s">
        <v>3081</v>
      </c>
      <c r="L511" s="1">
        <v>0</v>
      </c>
      <c r="M511" s="6" t="str">
        <f t="shared" si="29"/>
        <v/>
      </c>
      <c r="N511" s="1">
        <v>1</v>
      </c>
      <c r="O511" s="6" t="str">
        <f t="shared" si="30"/>
        <v>LTI</v>
      </c>
      <c r="P511" s="6" t="str">
        <f t="shared" si="31"/>
        <v>LTI</v>
      </c>
      <c r="Q511" s="6" t="s">
        <v>2766</v>
      </c>
      <c r="R511" s="5" t="str">
        <f>INDEX(SAMRASS!$B:$B,MATCH(Q511,SAMRASS!$A:$A,0))</f>
        <v>Gully scraper</v>
      </c>
      <c r="S511" s="1" t="s">
        <v>63</v>
      </c>
      <c r="T511" s="1" t="s">
        <v>321</v>
      </c>
    </row>
    <row r="512" spans="1:20" x14ac:dyDescent="0.25">
      <c r="A512" s="1">
        <v>504</v>
      </c>
      <c r="B512" s="1">
        <v>2010</v>
      </c>
      <c r="C512" s="6" t="str">
        <f t="shared" si="28"/>
        <v>2010.504</v>
      </c>
      <c r="D512" s="12">
        <v>0</v>
      </c>
      <c r="E512" s="12" t="s">
        <v>3081</v>
      </c>
      <c r="F512" s="12">
        <v>0</v>
      </c>
      <c r="G512" s="12" t="s">
        <v>3081</v>
      </c>
      <c r="H512" s="12">
        <v>0</v>
      </c>
      <c r="I512" s="12" t="s">
        <v>3081</v>
      </c>
      <c r="J512" s="12" t="s">
        <v>3081</v>
      </c>
      <c r="K512" s="12" t="s">
        <v>3081</v>
      </c>
      <c r="L512" s="1">
        <v>0</v>
      </c>
      <c r="M512" s="6" t="str">
        <f t="shared" si="29"/>
        <v/>
      </c>
      <c r="N512" s="1">
        <v>1</v>
      </c>
      <c r="O512" s="6" t="str">
        <f t="shared" si="30"/>
        <v>LTI</v>
      </c>
      <c r="P512" s="6" t="str">
        <f t="shared" si="31"/>
        <v>LTI</v>
      </c>
      <c r="Q512" s="6" t="s">
        <v>2772</v>
      </c>
      <c r="R512" s="5" t="str">
        <f>INDEX(SAMRASS!$B:$B,MATCH(Q512,SAMRASS!$A:$A,0))</f>
        <v>Other (specify)</v>
      </c>
      <c r="S512" s="1" t="s">
        <v>2883</v>
      </c>
      <c r="T512" s="1" t="s">
        <v>319</v>
      </c>
    </row>
    <row r="513" spans="1:20" x14ac:dyDescent="0.25">
      <c r="A513" s="1">
        <v>505</v>
      </c>
      <c r="B513" s="1">
        <v>2010</v>
      </c>
      <c r="C513" s="6" t="str">
        <f t="shared" si="28"/>
        <v>2010.505</v>
      </c>
      <c r="D513" s="12">
        <v>0</v>
      </c>
      <c r="E513" s="12" t="s">
        <v>3081</v>
      </c>
      <c r="F513" s="12">
        <v>0</v>
      </c>
      <c r="G513" s="12" t="s">
        <v>3081</v>
      </c>
      <c r="H513" s="12" t="s">
        <v>3066</v>
      </c>
      <c r="I513" s="12" t="s">
        <v>3081</v>
      </c>
      <c r="J513" s="12" t="s">
        <v>3081</v>
      </c>
      <c r="K513" s="12" t="s">
        <v>3081</v>
      </c>
      <c r="L513" s="1">
        <v>1</v>
      </c>
      <c r="M513" s="6" t="str">
        <f t="shared" si="29"/>
        <v>SFI</v>
      </c>
      <c r="N513" s="1">
        <v>1</v>
      </c>
      <c r="O513" s="6" t="str">
        <f t="shared" si="30"/>
        <v>LTI</v>
      </c>
      <c r="P513" s="6" t="str">
        <f t="shared" si="31"/>
        <v>SFI</v>
      </c>
      <c r="Q513" s="6" t="s">
        <v>2850</v>
      </c>
      <c r="R513" s="5" t="str">
        <f>INDEX(SAMRASS!$B:$B,MATCH(Q513,SAMRASS!$A:$A,0))</f>
        <v>Hydraulic drill rig</v>
      </c>
      <c r="S513" s="1" t="s">
        <v>64</v>
      </c>
      <c r="T513" s="1" t="s">
        <v>36</v>
      </c>
    </row>
    <row r="514" spans="1:20" x14ac:dyDescent="0.25">
      <c r="A514" s="1">
        <v>506</v>
      </c>
      <c r="B514" s="1">
        <v>2010</v>
      </c>
      <c r="C514" s="6" t="str">
        <f t="shared" si="28"/>
        <v>2010.506</v>
      </c>
      <c r="D514" s="12">
        <v>0</v>
      </c>
      <c r="E514" s="12" t="s">
        <v>3081</v>
      </c>
      <c r="F514" s="12">
        <v>0</v>
      </c>
      <c r="G514" s="12" t="s">
        <v>3081</v>
      </c>
      <c r="H514" s="12">
        <v>0</v>
      </c>
      <c r="I514" s="12" t="s">
        <v>3081</v>
      </c>
      <c r="J514" s="12" t="s">
        <v>3081</v>
      </c>
      <c r="K514" s="12" t="s">
        <v>3081</v>
      </c>
      <c r="L514" s="1">
        <v>0</v>
      </c>
      <c r="M514" s="6" t="str">
        <f t="shared" si="29"/>
        <v/>
      </c>
      <c r="N514" s="1">
        <v>1</v>
      </c>
      <c r="O514" s="6" t="str">
        <f t="shared" si="30"/>
        <v>LTI</v>
      </c>
      <c r="P514" s="6" t="str">
        <f t="shared" si="31"/>
        <v>LTI</v>
      </c>
      <c r="Q514" s="6" t="s">
        <v>846</v>
      </c>
      <c r="R514" s="5" t="str">
        <f>INDEX(SAMRASS!$B:$B,MATCH(Q514,SAMRASS!$A:$A,0))</f>
        <v>Mancarriage</v>
      </c>
      <c r="S514" s="1" t="s">
        <v>2786</v>
      </c>
      <c r="T514" s="1" t="s">
        <v>34</v>
      </c>
    </row>
    <row r="515" spans="1:20" x14ac:dyDescent="0.25">
      <c r="A515" s="1">
        <v>507</v>
      </c>
      <c r="B515" s="1">
        <v>2010</v>
      </c>
      <c r="C515" s="6" t="str">
        <f t="shared" si="28"/>
        <v>2010.507</v>
      </c>
      <c r="D515" s="12">
        <v>0</v>
      </c>
      <c r="E515" s="12" t="s">
        <v>3081</v>
      </c>
      <c r="F515" s="12">
        <v>0</v>
      </c>
      <c r="G515" s="12" t="s">
        <v>3081</v>
      </c>
      <c r="H515" s="12">
        <v>0</v>
      </c>
      <c r="I515" s="12" t="s">
        <v>3081</v>
      </c>
      <c r="J515" s="12" t="s">
        <v>3081</v>
      </c>
      <c r="K515" s="12" t="s">
        <v>3081</v>
      </c>
      <c r="L515" s="1">
        <v>0</v>
      </c>
      <c r="M515" s="6" t="str">
        <f t="shared" si="29"/>
        <v/>
      </c>
      <c r="N515" s="1">
        <v>1</v>
      </c>
      <c r="O515" s="6" t="str">
        <f t="shared" si="30"/>
        <v>LTI</v>
      </c>
      <c r="P515" s="6" t="str">
        <f t="shared" si="31"/>
        <v>LTI</v>
      </c>
      <c r="Q515" s="6" t="s">
        <v>848</v>
      </c>
      <c r="R515" s="5" t="str">
        <f>INDEX(SAMRASS!$B:$B,MATCH(Q515,SAMRASS!$A:$A,0))</f>
        <v>Face scraper</v>
      </c>
      <c r="S515" s="1" t="s">
        <v>2432</v>
      </c>
      <c r="T515" s="1" t="s">
        <v>35</v>
      </c>
    </row>
    <row r="516" spans="1:20" x14ac:dyDescent="0.25">
      <c r="A516" s="1">
        <v>508</v>
      </c>
      <c r="B516" s="1">
        <v>2010</v>
      </c>
      <c r="C516" s="6" t="str">
        <f t="shared" si="28"/>
        <v>2010.508</v>
      </c>
      <c r="D516" s="12">
        <v>0</v>
      </c>
      <c r="E516" s="12" t="s">
        <v>3081</v>
      </c>
      <c r="F516" s="12">
        <v>0</v>
      </c>
      <c r="G516" s="12" t="s">
        <v>3081</v>
      </c>
      <c r="H516" s="12">
        <v>0</v>
      </c>
      <c r="I516" s="12" t="s">
        <v>3081</v>
      </c>
      <c r="J516" s="12" t="s">
        <v>3081</v>
      </c>
      <c r="K516" s="12" t="s">
        <v>3081</v>
      </c>
      <c r="L516" s="1">
        <v>0</v>
      </c>
      <c r="M516" s="6" t="str">
        <f t="shared" si="29"/>
        <v/>
      </c>
      <c r="N516" s="1">
        <v>1</v>
      </c>
      <c r="O516" s="6" t="str">
        <f t="shared" si="30"/>
        <v>LTI</v>
      </c>
      <c r="P516" s="6" t="str">
        <f t="shared" si="31"/>
        <v>LTI</v>
      </c>
      <c r="Q516" s="6" t="s">
        <v>709</v>
      </c>
      <c r="R516" s="5" t="str">
        <f>INDEX(SAMRASS!$B:$B,MATCH(Q516,SAMRASS!$A:$A,0))</f>
        <v>Single drum winch</v>
      </c>
      <c r="S516" s="1" t="s">
        <v>292</v>
      </c>
      <c r="T516" s="1" t="s">
        <v>1303</v>
      </c>
    </row>
    <row r="517" spans="1:20" x14ac:dyDescent="0.25">
      <c r="A517" s="1">
        <v>509</v>
      </c>
      <c r="B517" s="1">
        <v>2010</v>
      </c>
      <c r="C517" s="6" t="str">
        <f t="shared" si="28"/>
        <v>2010.509</v>
      </c>
      <c r="D517" s="12">
        <v>0</v>
      </c>
      <c r="E517" s="12" t="s">
        <v>3081</v>
      </c>
      <c r="F517" s="12">
        <v>0</v>
      </c>
      <c r="G517" s="12" t="s">
        <v>3081</v>
      </c>
      <c r="H517" s="12">
        <v>0</v>
      </c>
      <c r="I517" s="12" t="s">
        <v>3081</v>
      </c>
      <c r="J517" s="12" t="s">
        <v>3081</v>
      </c>
      <c r="K517" s="12" t="s">
        <v>3081</v>
      </c>
      <c r="L517" s="1">
        <v>0</v>
      </c>
      <c r="M517" s="6" t="str">
        <f t="shared" si="29"/>
        <v/>
      </c>
      <c r="N517" s="1">
        <v>1</v>
      </c>
      <c r="O517" s="6" t="str">
        <f t="shared" si="30"/>
        <v>LTI</v>
      </c>
      <c r="P517" s="6" t="str">
        <f t="shared" si="31"/>
        <v>LTI</v>
      </c>
      <c r="Q517" s="6" t="s">
        <v>2766</v>
      </c>
      <c r="R517" s="5" t="str">
        <f>INDEX(SAMRASS!$B:$B,MATCH(Q517,SAMRASS!$A:$A,0))</f>
        <v>Gully scraper</v>
      </c>
      <c r="S517" s="1" t="s">
        <v>63</v>
      </c>
      <c r="T517" s="1" t="s">
        <v>1301</v>
      </c>
    </row>
    <row r="518" spans="1:20" x14ac:dyDescent="0.25">
      <c r="A518" s="1">
        <v>510</v>
      </c>
      <c r="B518" s="1">
        <v>2010</v>
      </c>
      <c r="C518" s="6" t="str">
        <f t="shared" si="28"/>
        <v>2010.510</v>
      </c>
      <c r="D518" s="12">
        <v>0</v>
      </c>
      <c r="E518" s="12" t="s">
        <v>3081</v>
      </c>
      <c r="F518" s="12">
        <v>0</v>
      </c>
      <c r="G518" s="12" t="s">
        <v>3081</v>
      </c>
      <c r="H518" s="12">
        <v>0</v>
      </c>
      <c r="I518" s="12" t="s">
        <v>3081</v>
      </c>
      <c r="J518" s="12" t="s">
        <v>3081</v>
      </c>
      <c r="K518" s="12" t="s">
        <v>3081</v>
      </c>
      <c r="L518" s="1">
        <v>0</v>
      </c>
      <c r="M518" s="6" t="str">
        <f t="shared" si="29"/>
        <v/>
      </c>
      <c r="N518" s="1">
        <v>1</v>
      </c>
      <c r="O518" s="6" t="str">
        <f t="shared" si="30"/>
        <v>LTI</v>
      </c>
      <c r="P518" s="6" t="str">
        <f t="shared" si="31"/>
        <v>LTI</v>
      </c>
      <c r="Q518" s="6" t="s">
        <v>1936</v>
      </c>
      <c r="R518" s="5" t="str">
        <f>INDEX(SAMRASS!$B:$B,MATCH(Q518,SAMRASS!$A:$A,0))</f>
        <v>Other (specify)</v>
      </c>
      <c r="S518" s="1" t="s">
        <v>2434</v>
      </c>
      <c r="T518" s="1" t="s">
        <v>1302</v>
      </c>
    </row>
    <row r="519" spans="1:20" x14ac:dyDescent="0.25">
      <c r="A519" s="1">
        <v>511</v>
      </c>
      <c r="B519" s="1">
        <v>2010</v>
      </c>
      <c r="C519" s="6" t="str">
        <f t="shared" si="28"/>
        <v>2010.511</v>
      </c>
      <c r="D519" s="12">
        <v>0</v>
      </c>
      <c r="E519" s="12" t="s">
        <v>3081</v>
      </c>
      <c r="F519" s="12">
        <v>0</v>
      </c>
      <c r="G519" s="12" t="s">
        <v>3081</v>
      </c>
      <c r="H519" s="12">
        <v>0</v>
      </c>
      <c r="I519" s="12" t="s">
        <v>3081</v>
      </c>
      <c r="J519" s="12" t="s">
        <v>3081</v>
      </c>
      <c r="K519" s="12" t="s">
        <v>3081</v>
      </c>
      <c r="L519" s="1">
        <v>0</v>
      </c>
      <c r="M519" s="6" t="str">
        <f t="shared" si="29"/>
        <v/>
      </c>
      <c r="N519" s="1">
        <v>1</v>
      </c>
      <c r="O519" s="6" t="str">
        <f t="shared" si="30"/>
        <v>LTI</v>
      </c>
      <c r="P519" s="6" t="str">
        <f t="shared" si="31"/>
        <v>LTI</v>
      </c>
      <c r="Q519" s="6" t="s">
        <v>2924</v>
      </c>
      <c r="R519" s="5" t="str">
        <f>INDEX(SAMRASS!$B:$B,MATCH(Q519,SAMRASS!$A:$A,0))</f>
        <v>Coupling/uncoupling</v>
      </c>
      <c r="S519" s="1" t="s">
        <v>674</v>
      </c>
      <c r="T519" s="1" t="s">
        <v>1783</v>
      </c>
    </row>
    <row r="520" spans="1:20" x14ac:dyDescent="0.25">
      <c r="A520" s="1">
        <v>512</v>
      </c>
      <c r="B520" s="1">
        <v>2010</v>
      </c>
      <c r="C520" s="6" t="str">
        <f t="shared" ref="C520:C583" si="32">B520&amp;"."&amp;RIGHT("00"&amp;A520,3)</f>
        <v>2010.512</v>
      </c>
      <c r="D520" s="12">
        <v>0</v>
      </c>
      <c r="E520" s="12" t="s">
        <v>3081</v>
      </c>
      <c r="F520" s="12">
        <v>0</v>
      </c>
      <c r="G520" s="12" t="s">
        <v>3081</v>
      </c>
      <c r="H520" s="12">
        <v>0</v>
      </c>
      <c r="I520" s="12" t="s">
        <v>3081</v>
      </c>
      <c r="J520" s="12" t="s">
        <v>3081</v>
      </c>
      <c r="K520" s="12" t="s">
        <v>3081</v>
      </c>
      <c r="L520" s="1">
        <v>0</v>
      </c>
      <c r="M520" s="6" t="str">
        <f t="shared" ref="M520:M583" si="33">IF(L520&gt;1,"MFI",IF(L520&gt;0,"SFI",""))</f>
        <v/>
      </c>
      <c r="N520" s="1">
        <v>1</v>
      </c>
      <c r="O520" s="6" t="str">
        <f t="shared" ref="O520:O583" si="34">IF(N520&gt;0,"LTI","")</f>
        <v>LTI</v>
      </c>
      <c r="P520" s="6" t="str">
        <f t="shared" ref="P520:P583" si="35">IF(M520&lt;&gt;"",M520,O520)</f>
        <v>LTI</v>
      </c>
      <c r="Q520" s="6" t="s">
        <v>2924</v>
      </c>
      <c r="R520" s="5" t="str">
        <f>INDEX(SAMRASS!$B:$B,MATCH(Q520,SAMRASS!$A:$A,0))</f>
        <v>Coupling/uncoupling</v>
      </c>
      <c r="S520" s="1" t="s">
        <v>674</v>
      </c>
      <c r="T520" s="1" t="s">
        <v>1781</v>
      </c>
    </row>
    <row r="521" spans="1:20" x14ac:dyDescent="0.25">
      <c r="A521" s="1">
        <v>513</v>
      </c>
      <c r="B521" s="1">
        <v>2010</v>
      </c>
      <c r="C521" s="6" t="str">
        <f t="shared" si="32"/>
        <v>2010.513</v>
      </c>
      <c r="D521" s="12">
        <v>0</v>
      </c>
      <c r="E521" s="12" t="s">
        <v>3081</v>
      </c>
      <c r="F521" s="12">
        <v>0</v>
      </c>
      <c r="G521" s="12" t="s">
        <v>3081</v>
      </c>
      <c r="H521" s="12">
        <v>0</v>
      </c>
      <c r="I521" s="12" t="s">
        <v>3081</v>
      </c>
      <c r="J521" s="12" t="s">
        <v>3081</v>
      </c>
      <c r="K521" s="12" t="s">
        <v>3081</v>
      </c>
      <c r="L521" s="1">
        <v>0</v>
      </c>
      <c r="M521" s="6" t="str">
        <f t="shared" si="33"/>
        <v/>
      </c>
      <c r="N521" s="1">
        <v>1</v>
      </c>
      <c r="O521" s="6" t="str">
        <f t="shared" si="34"/>
        <v>LTI</v>
      </c>
      <c r="P521" s="6" t="str">
        <f t="shared" si="35"/>
        <v>LTI</v>
      </c>
      <c r="Q521" s="6" t="s">
        <v>2921</v>
      </c>
      <c r="R521" s="5" t="str">
        <f>INDEX(SAMRASS!$B:$B,MATCH(Q521,SAMRASS!$A:$A,0))</f>
        <v>Bicycle</v>
      </c>
      <c r="S521" s="1" t="s">
        <v>2106</v>
      </c>
      <c r="T521" s="1" t="s">
        <v>1782</v>
      </c>
    </row>
    <row r="522" spans="1:20" x14ac:dyDescent="0.25">
      <c r="A522" s="1">
        <v>514</v>
      </c>
      <c r="B522" s="1">
        <v>2010</v>
      </c>
      <c r="C522" s="6" t="str">
        <f t="shared" si="32"/>
        <v>2010.514</v>
      </c>
      <c r="D522" s="12">
        <v>0</v>
      </c>
      <c r="E522" s="12" t="s">
        <v>3081</v>
      </c>
      <c r="F522" s="12">
        <v>0</v>
      </c>
      <c r="G522" s="12" t="s">
        <v>3081</v>
      </c>
      <c r="H522" s="12">
        <v>0</v>
      </c>
      <c r="I522" s="12" t="s">
        <v>3081</v>
      </c>
      <c r="J522" s="12" t="s">
        <v>3081</v>
      </c>
      <c r="K522" s="12" t="s">
        <v>3081</v>
      </c>
      <c r="L522" s="1">
        <v>0</v>
      </c>
      <c r="M522" s="6" t="str">
        <f t="shared" si="33"/>
        <v/>
      </c>
      <c r="N522" s="1">
        <v>1</v>
      </c>
      <c r="O522" s="6" t="str">
        <f t="shared" si="34"/>
        <v>LTI</v>
      </c>
      <c r="P522" s="6" t="str">
        <f t="shared" si="35"/>
        <v>LTI</v>
      </c>
      <c r="Q522" s="6" t="s">
        <v>2924</v>
      </c>
      <c r="R522" s="5" t="str">
        <f>INDEX(SAMRASS!$B:$B,MATCH(Q522,SAMRASS!$A:$A,0))</f>
        <v>Coupling/uncoupling</v>
      </c>
      <c r="S522" s="1" t="s">
        <v>674</v>
      </c>
      <c r="T522" s="1" t="s">
        <v>229</v>
      </c>
    </row>
    <row r="523" spans="1:20" x14ac:dyDescent="0.25">
      <c r="A523" s="1">
        <v>515</v>
      </c>
      <c r="B523" s="1">
        <v>2010</v>
      </c>
      <c r="C523" s="6" t="str">
        <f t="shared" si="32"/>
        <v>2010.515</v>
      </c>
      <c r="D523" s="12">
        <v>0</v>
      </c>
      <c r="E523" s="12" t="s">
        <v>3081</v>
      </c>
      <c r="F523" s="12" t="s">
        <v>731</v>
      </c>
      <c r="G523" s="12" t="s">
        <v>3081</v>
      </c>
      <c r="H523" s="12" t="s">
        <v>3066</v>
      </c>
      <c r="I523" s="12" t="s">
        <v>3081</v>
      </c>
      <c r="J523" s="12" t="s">
        <v>3081</v>
      </c>
      <c r="K523" s="12" t="s">
        <v>3081</v>
      </c>
      <c r="L523" s="1">
        <v>0</v>
      </c>
      <c r="M523" s="6" t="str">
        <f t="shared" si="33"/>
        <v/>
      </c>
      <c r="N523" s="1">
        <v>1</v>
      </c>
      <c r="O523" s="6" t="str">
        <f t="shared" si="34"/>
        <v>LTI</v>
      </c>
      <c r="P523" s="6" t="str">
        <f t="shared" si="35"/>
        <v>LTI</v>
      </c>
      <c r="Q523" s="6" t="s">
        <v>2604</v>
      </c>
      <c r="R523" s="5" t="str">
        <f>INDEX(SAMRASS!$B:$B,MATCH(Q523,SAMRASS!$A:$A,0))</f>
        <v>Roofbolter</v>
      </c>
      <c r="S523" s="1" t="s">
        <v>2650</v>
      </c>
      <c r="T523" s="1" t="s">
        <v>227</v>
      </c>
    </row>
    <row r="524" spans="1:20" x14ac:dyDescent="0.25">
      <c r="A524" s="1">
        <v>516</v>
      </c>
      <c r="B524" s="1">
        <v>2010</v>
      </c>
      <c r="C524" s="6" t="str">
        <f t="shared" si="32"/>
        <v>2010.516</v>
      </c>
      <c r="D524" s="12">
        <v>0</v>
      </c>
      <c r="E524" s="12" t="s">
        <v>3081</v>
      </c>
      <c r="F524" s="12">
        <v>0</v>
      </c>
      <c r="G524" s="12" t="s">
        <v>3081</v>
      </c>
      <c r="H524" s="12">
        <v>0</v>
      </c>
      <c r="I524" s="12" t="s">
        <v>3081</v>
      </c>
      <c r="J524" s="12" t="s">
        <v>3081</v>
      </c>
      <c r="K524" s="12" t="s">
        <v>3081</v>
      </c>
      <c r="L524" s="1">
        <v>0</v>
      </c>
      <c r="M524" s="6" t="str">
        <f t="shared" si="33"/>
        <v/>
      </c>
      <c r="N524" s="1">
        <v>1</v>
      </c>
      <c r="O524" s="6" t="str">
        <f t="shared" si="34"/>
        <v>LTI</v>
      </c>
      <c r="P524" s="6" t="str">
        <f t="shared" si="35"/>
        <v>LTI</v>
      </c>
      <c r="Q524" s="6" t="s">
        <v>2766</v>
      </c>
      <c r="R524" s="5" t="str">
        <f>INDEX(SAMRASS!$B:$B,MATCH(Q524,SAMRASS!$A:$A,0))</f>
        <v>Gully scraper</v>
      </c>
      <c r="S524" s="1" t="s">
        <v>63</v>
      </c>
      <c r="T524" s="1" t="s">
        <v>228</v>
      </c>
    </row>
    <row r="525" spans="1:20" x14ac:dyDescent="0.25">
      <c r="A525" s="1">
        <v>517</v>
      </c>
      <c r="B525" s="1">
        <v>2010</v>
      </c>
      <c r="C525" s="6" t="str">
        <f t="shared" si="32"/>
        <v>2010.517</v>
      </c>
      <c r="D525" s="12">
        <v>0</v>
      </c>
      <c r="E525" s="12" t="s">
        <v>3081</v>
      </c>
      <c r="F525" s="12">
        <v>0</v>
      </c>
      <c r="G525" s="12" t="s">
        <v>3081</v>
      </c>
      <c r="H525" s="12">
        <v>0</v>
      </c>
      <c r="I525" s="12" t="s">
        <v>3081</v>
      </c>
      <c r="J525" s="12" t="s">
        <v>3081</v>
      </c>
      <c r="K525" s="12" t="s">
        <v>3081</v>
      </c>
      <c r="L525" s="1">
        <v>1</v>
      </c>
      <c r="M525" s="6" t="str">
        <f t="shared" si="33"/>
        <v>SFI</v>
      </c>
      <c r="N525" s="1">
        <v>0</v>
      </c>
      <c r="O525" s="6" t="str">
        <f t="shared" si="34"/>
        <v/>
      </c>
      <c r="P525" s="6" t="str">
        <f t="shared" si="35"/>
        <v>SFI</v>
      </c>
      <c r="Q525" s="6" t="s">
        <v>707</v>
      </c>
      <c r="R525" s="5" t="str">
        <f>INDEX(SAMRASS!$B:$B,MATCH(Q525,SAMRASS!$A:$A,0))</f>
        <v>Hopper</v>
      </c>
      <c r="S525" s="1" t="s">
        <v>2486</v>
      </c>
      <c r="T525" s="1" t="s">
        <v>2055</v>
      </c>
    </row>
    <row r="526" spans="1:20" x14ac:dyDescent="0.25">
      <c r="A526" s="1">
        <v>518</v>
      </c>
      <c r="B526" s="1">
        <v>2010</v>
      </c>
      <c r="C526" s="6" t="str">
        <f t="shared" si="32"/>
        <v>2010.518</v>
      </c>
      <c r="D526" s="12">
        <v>0</v>
      </c>
      <c r="E526" s="12" t="s">
        <v>3081</v>
      </c>
      <c r="F526" s="12">
        <v>0</v>
      </c>
      <c r="G526" s="12" t="s">
        <v>3081</v>
      </c>
      <c r="H526" s="12">
        <v>0</v>
      </c>
      <c r="I526" s="12" t="s">
        <v>3081</v>
      </c>
      <c r="J526" s="12" t="s">
        <v>3081</v>
      </c>
      <c r="K526" s="12" t="s">
        <v>3081</v>
      </c>
      <c r="L526" s="1">
        <v>0</v>
      </c>
      <c r="M526" s="6" t="str">
        <f t="shared" si="33"/>
        <v/>
      </c>
      <c r="N526" s="1">
        <v>1</v>
      </c>
      <c r="O526" s="6" t="str">
        <f t="shared" si="34"/>
        <v>LTI</v>
      </c>
      <c r="P526" s="6" t="str">
        <f t="shared" si="35"/>
        <v>LTI</v>
      </c>
      <c r="Q526" s="6" t="s">
        <v>709</v>
      </c>
      <c r="R526" s="5" t="str">
        <f>INDEX(SAMRASS!$B:$B,MATCH(Q526,SAMRASS!$A:$A,0))</f>
        <v>Single drum winch</v>
      </c>
      <c r="S526" s="1" t="s">
        <v>292</v>
      </c>
      <c r="T526" s="1" t="s">
        <v>2053</v>
      </c>
    </row>
    <row r="527" spans="1:20" x14ac:dyDescent="0.25">
      <c r="A527" s="1">
        <v>519</v>
      </c>
      <c r="B527" s="1">
        <v>2010</v>
      </c>
      <c r="C527" s="6" t="str">
        <f t="shared" si="32"/>
        <v>2010.519</v>
      </c>
      <c r="D527" s="12">
        <v>0</v>
      </c>
      <c r="E527" s="12" t="s">
        <v>3081</v>
      </c>
      <c r="F527" s="12">
        <v>0</v>
      </c>
      <c r="G527" s="12" t="s">
        <v>3081</v>
      </c>
      <c r="H527" s="12">
        <v>0</v>
      </c>
      <c r="I527" s="12" t="s">
        <v>3081</v>
      </c>
      <c r="J527" s="12" t="s">
        <v>3081</v>
      </c>
      <c r="K527" s="12" t="s">
        <v>3081</v>
      </c>
      <c r="L527" s="1">
        <v>0</v>
      </c>
      <c r="M527" s="6" t="str">
        <f t="shared" si="33"/>
        <v/>
      </c>
      <c r="N527" s="1">
        <v>1</v>
      </c>
      <c r="O527" s="6" t="str">
        <f t="shared" si="34"/>
        <v>LTI</v>
      </c>
      <c r="P527" s="6" t="str">
        <f t="shared" si="35"/>
        <v>LTI</v>
      </c>
      <c r="Q527" s="6" t="s">
        <v>2766</v>
      </c>
      <c r="R527" s="5" t="str">
        <f>INDEX(SAMRASS!$B:$B,MATCH(Q527,SAMRASS!$A:$A,0))</f>
        <v>Gully scraper</v>
      </c>
      <c r="S527" s="1" t="s">
        <v>63</v>
      </c>
      <c r="T527" s="1" t="s">
        <v>2054</v>
      </c>
    </row>
    <row r="528" spans="1:20" x14ac:dyDescent="0.25">
      <c r="A528" s="1">
        <v>520</v>
      </c>
      <c r="B528" s="1">
        <v>2010</v>
      </c>
      <c r="C528" s="6" t="str">
        <f t="shared" si="32"/>
        <v>2010.520</v>
      </c>
      <c r="D528" s="12">
        <v>0</v>
      </c>
      <c r="E528" s="12" t="s">
        <v>3081</v>
      </c>
      <c r="F528" s="12">
        <v>0</v>
      </c>
      <c r="G528" s="12" t="s">
        <v>3081</v>
      </c>
      <c r="H528" s="12">
        <v>0</v>
      </c>
      <c r="I528" s="12" t="s">
        <v>3081</v>
      </c>
      <c r="J528" s="12" t="s">
        <v>3081</v>
      </c>
      <c r="K528" s="12" t="s">
        <v>3081</v>
      </c>
      <c r="L528" s="1">
        <v>0</v>
      </c>
      <c r="M528" s="6" t="str">
        <f t="shared" si="33"/>
        <v/>
      </c>
      <c r="N528" s="1">
        <v>1</v>
      </c>
      <c r="O528" s="6" t="str">
        <f t="shared" si="34"/>
        <v>LTI</v>
      </c>
      <c r="P528" s="6" t="str">
        <f t="shared" si="35"/>
        <v>LTI</v>
      </c>
      <c r="Q528" s="6" t="s">
        <v>707</v>
      </c>
      <c r="R528" s="5" t="str">
        <f>INDEX(SAMRASS!$B:$B,MATCH(Q528,SAMRASS!$A:$A,0))</f>
        <v>Hopper</v>
      </c>
      <c r="S528" s="1" t="s">
        <v>2486</v>
      </c>
      <c r="T528" s="1" t="s">
        <v>1353</v>
      </c>
    </row>
    <row r="529" spans="1:20" x14ac:dyDescent="0.25">
      <c r="A529" s="1">
        <v>521</v>
      </c>
      <c r="B529" s="1">
        <v>2010</v>
      </c>
      <c r="C529" s="6" t="str">
        <f t="shared" si="32"/>
        <v>2010.521</v>
      </c>
      <c r="D529" s="12">
        <v>0</v>
      </c>
      <c r="E529" s="12" t="s">
        <v>3081</v>
      </c>
      <c r="F529" s="12">
        <v>0</v>
      </c>
      <c r="G529" s="12" t="s">
        <v>3081</v>
      </c>
      <c r="H529" s="12">
        <v>0</v>
      </c>
      <c r="I529" s="12" t="s">
        <v>3081</v>
      </c>
      <c r="J529" s="12" t="s">
        <v>3081</v>
      </c>
      <c r="K529" s="12" t="s">
        <v>3081</v>
      </c>
      <c r="L529" s="1">
        <v>0</v>
      </c>
      <c r="M529" s="6" t="str">
        <f t="shared" si="33"/>
        <v/>
      </c>
      <c r="N529" s="1">
        <v>1</v>
      </c>
      <c r="O529" s="6" t="str">
        <f t="shared" si="34"/>
        <v>LTI</v>
      </c>
      <c r="P529" s="6" t="str">
        <f t="shared" si="35"/>
        <v>LTI</v>
      </c>
      <c r="Q529" s="6" t="s">
        <v>848</v>
      </c>
      <c r="R529" s="5" t="str">
        <f>INDEX(SAMRASS!$B:$B,MATCH(Q529,SAMRASS!$A:$A,0))</f>
        <v>Face scraper</v>
      </c>
      <c r="S529" s="1" t="s">
        <v>2432</v>
      </c>
      <c r="T529" s="1" t="s">
        <v>1351</v>
      </c>
    </row>
    <row r="530" spans="1:20" x14ac:dyDescent="0.25">
      <c r="A530" s="1">
        <v>522</v>
      </c>
      <c r="B530" s="1">
        <v>2010</v>
      </c>
      <c r="C530" s="6" t="str">
        <f t="shared" si="32"/>
        <v>2010.522</v>
      </c>
      <c r="D530" s="12">
        <v>0</v>
      </c>
      <c r="E530" s="12" t="s">
        <v>3081</v>
      </c>
      <c r="F530" s="12">
        <v>0</v>
      </c>
      <c r="G530" s="12" t="s">
        <v>3081</v>
      </c>
      <c r="H530" s="12">
        <v>0</v>
      </c>
      <c r="I530" s="12" t="s">
        <v>3081</v>
      </c>
      <c r="J530" s="12" t="s">
        <v>3081</v>
      </c>
      <c r="K530" s="12" t="s">
        <v>3081</v>
      </c>
      <c r="L530" s="1">
        <v>0</v>
      </c>
      <c r="M530" s="6" t="str">
        <f t="shared" si="33"/>
        <v/>
      </c>
      <c r="N530" s="1">
        <v>1</v>
      </c>
      <c r="O530" s="6" t="str">
        <f t="shared" si="34"/>
        <v>LTI</v>
      </c>
      <c r="P530" s="6" t="str">
        <f t="shared" si="35"/>
        <v>LTI</v>
      </c>
      <c r="Q530" s="6" t="s">
        <v>707</v>
      </c>
      <c r="R530" s="5" t="str">
        <f>INDEX(SAMRASS!$B:$B,MATCH(Q530,SAMRASS!$A:$A,0))</f>
        <v>Hopper</v>
      </c>
      <c r="S530" s="1" t="s">
        <v>2486</v>
      </c>
      <c r="T530" s="1" t="s">
        <v>1352</v>
      </c>
    </row>
    <row r="531" spans="1:20" x14ac:dyDescent="0.25">
      <c r="A531" s="1">
        <v>523</v>
      </c>
      <c r="B531" s="1">
        <v>2010</v>
      </c>
      <c r="C531" s="6" t="str">
        <f t="shared" si="32"/>
        <v>2010.523</v>
      </c>
      <c r="D531" s="12">
        <v>0</v>
      </c>
      <c r="E531" s="12" t="s">
        <v>3081</v>
      </c>
      <c r="F531" s="12">
        <v>0</v>
      </c>
      <c r="G531" s="12" t="s">
        <v>3081</v>
      </c>
      <c r="H531" s="12" t="s">
        <v>3066</v>
      </c>
      <c r="I531" s="12" t="s">
        <v>3081</v>
      </c>
      <c r="J531" s="12" t="s">
        <v>3081</v>
      </c>
      <c r="K531" s="12" t="s">
        <v>3081</v>
      </c>
      <c r="L531" s="1">
        <v>0</v>
      </c>
      <c r="M531" s="6" t="str">
        <f t="shared" si="33"/>
        <v/>
      </c>
      <c r="N531" s="1">
        <v>1</v>
      </c>
      <c r="O531" s="6" t="str">
        <f t="shared" si="34"/>
        <v>LTI</v>
      </c>
      <c r="P531" s="6" t="str">
        <f t="shared" si="35"/>
        <v>LTI</v>
      </c>
      <c r="Q531" s="6" t="s">
        <v>180</v>
      </c>
      <c r="R531" s="5" t="str">
        <f>INDEX(SAMRASS!$B:$B,MATCH(Q531,SAMRASS!$A:$A,0))</f>
        <v>Multi purpose vehicle or utility vehicle</v>
      </c>
      <c r="S531" s="1" t="s">
        <v>334</v>
      </c>
      <c r="T531" s="1" t="s">
        <v>2187</v>
      </c>
    </row>
    <row r="532" spans="1:20" x14ac:dyDescent="0.25">
      <c r="A532" s="1">
        <v>524</v>
      </c>
      <c r="B532" s="1">
        <v>2010</v>
      </c>
      <c r="C532" s="6" t="str">
        <f t="shared" si="32"/>
        <v>2010.524</v>
      </c>
      <c r="D532" s="12">
        <v>0</v>
      </c>
      <c r="E532" s="12" t="s">
        <v>3081</v>
      </c>
      <c r="F532" s="12">
        <v>0</v>
      </c>
      <c r="G532" s="12" t="s">
        <v>3081</v>
      </c>
      <c r="H532" s="12">
        <v>0</v>
      </c>
      <c r="I532" s="12" t="s">
        <v>3081</v>
      </c>
      <c r="J532" s="12" t="s">
        <v>3081</v>
      </c>
      <c r="K532" s="12" t="s">
        <v>3081</v>
      </c>
      <c r="L532" s="1">
        <v>0</v>
      </c>
      <c r="M532" s="6" t="str">
        <f t="shared" si="33"/>
        <v/>
      </c>
      <c r="N532" s="1">
        <v>1</v>
      </c>
      <c r="O532" s="6" t="str">
        <f t="shared" si="34"/>
        <v>LTI</v>
      </c>
      <c r="P532" s="6" t="str">
        <f t="shared" si="35"/>
        <v>LTI</v>
      </c>
      <c r="Q532" s="6" t="s">
        <v>2766</v>
      </c>
      <c r="R532" s="5" t="str">
        <f>INDEX(SAMRASS!$B:$B,MATCH(Q532,SAMRASS!$A:$A,0))</f>
        <v>Gully scraper</v>
      </c>
      <c r="S532" s="1" t="s">
        <v>63</v>
      </c>
      <c r="T532" s="1" t="s">
        <v>2185</v>
      </c>
    </row>
    <row r="533" spans="1:20" x14ac:dyDescent="0.25">
      <c r="A533" s="1">
        <v>525</v>
      </c>
      <c r="B533" s="1">
        <v>2010</v>
      </c>
      <c r="C533" s="6" t="str">
        <f t="shared" si="32"/>
        <v>2010.525</v>
      </c>
      <c r="D533" s="12">
        <v>0</v>
      </c>
      <c r="E533" s="12" t="s">
        <v>3081</v>
      </c>
      <c r="F533" s="12" t="s">
        <v>731</v>
      </c>
      <c r="G533" s="12" t="s">
        <v>3081</v>
      </c>
      <c r="H533" s="12" t="s">
        <v>3066</v>
      </c>
      <c r="I533" s="12" t="s">
        <v>3081</v>
      </c>
      <c r="J533" s="12" t="s">
        <v>3081</v>
      </c>
      <c r="K533" s="12" t="s">
        <v>3081</v>
      </c>
      <c r="L533" s="1">
        <v>0</v>
      </c>
      <c r="M533" s="6" t="str">
        <f t="shared" si="33"/>
        <v/>
      </c>
      <c r="N533" s="1">
        <v>1</v>
      </c>
      <c r="O533" s="6" t="str">
        <f t="shared" si="34"/>
        <v>LTI</v>
      </c>
      <c r="P533" s="6" t="str">
        <f t="shared" si="35"/>
        <v>LTI</v>
      </c>
      <c r="Q533" s="6" t="s">
        <v>2604</v>
      </c>
      <c r="R533" s="5" t="str">
        <f>INDEX(SAMRASS!$B:$B,MATCH(Q533,SAMRASS!$A:$A,0))</f>
        <v>Roofbolter</v>
      </c>
      <c r="S533" s="1" t="s">
        <v>2650</v>
      </c>
      <c r="T533" s="1" t="s">
        <v>2186</v>
      </c>
    </row>
    <row r="534" spans="1:20" x14ac:dyDescent="0.25">
      <c r="A534" s="1">
        <v>526</v>
      </c>
      <c r="B534" s="1">
        <v>2010</v>
      </c>
      <c r="C534" s="6" t="str">
        <f t="shared" si="32"/>
        <v>2010.526</v>
      </c>
      <c r="D534" s="12">
        <v>0</v>
      </c>
      <c r="E534" s="12" t="s">
        <v>3081</v>
      </c>
      <c r="F534" s="12">
        <v>0</v>
      </c>
      <c r="G534" s="12" t="s">
        <v>3081</v>
      </c>
      <c r="H534" s="12">
        <v>0</v>
      </c>
      <c r="I534" s="12" t="s">
        <v>3081</v>
      </c>
      <c r="J534" s="12" t="s">
        <v>3081</v>
      </c>
      <c r="K534" s="12" t="s">
        <v>3081</v>
      </c>
      <c r="L534" s="1">
        <v>0</v>
      </c>
      <c r="M534" s="6" t="str">
        <f t="shared" si="33"/>
        <v/>
      </c>
      <c r="N534" s="1">
        <v>1</v>
      </c>
      <c r="O534" s="6" t="str">
        <f t="shared" si="34"/>
        <v>LTI</v>
      </c>
      <c r="P534" s="6" t="str">
        <f t="shared" si="35"/>
        <v>LTI</v>
      </c>
      <c r="Q534" s="6" t="s">
        <v>2766</v>
      </c>
      <c r="R534" s="5" t="str">
        <f>INDEX(SAMRASS!$B:$B,MATCH(Q534,SAMRASS!$A:$A,0))</f>
        <v>Gully scraper</v>
      </c>
      <c r="S534" s="1" t="s">
        <v>63</v>
      </c>
      <c r="T534" s="1" t="s">
        <v>126</v>
      </c>
    </row>
    <row r="535" spans="1:20" x14ac:dyDescent="0.25">
      <c r="A535" s="1">
        <v>527</v>
      </c>
      <c r="B535" s="1">
        <v>2010</v>
      </c>
      <c r="C535" s="6" t="str">
        <f t="shared" si="32"/>
        <v>2010.527</v>
      </c>
      <c r="D535" s="12">
        <v>0</v>
      </c>
      <c r="E535" s="12" t="s">
        <v>3081</v>
      </c>
      <c r="F535" s="12">
        <v>0</v>
      </c>
      <c r="G535" s="12" t="s">
        <v>3081</v>
      </c>
      <c r="H535" s="12">
        <v>0</v>
      </c>
      <c r="I535" s="12" t="s">
        <v>3081</v>
      </c>
      <c r="J535" s="12" t="s">
        <v>3081</v>
      </c>
      <c r="K535" s="12" t="s">
        <v>3081</v>
      </c>
      <c r="L535" s="1">
        <v>0</v>
      </c>
      <c r="M535" s="6" t="str">
        <f t="shared" si="33"/>
        <v/>
      </c>
      <c r="N535" s="1">
        <v>1</v>
      </c>
      <c r="O535" s="6" t="str">
        <f t="shared" si="34"/>
        <v>LTI</v>
      </c>
      <c r="P535" s="6" t="str">
        <f t="shared" si="35"/>
        <v>LTI</v>
      </c>
      <c r="Q535" s="6" t="s">
        <v>1970</v>
      </c>
      <c r="R535" s="5" t="str">
        <f>INDEX(SAMRASS!$B:$B,MATCH(Q535,SAMRASS!$A:$A,0))</f>
        <v>Overhead crane</v>
      </c>
      <c r="S535" s="1" t="s">
        <v>24</v>
      </c>
      <c r="T535" s="1" t="s">
        <v>127</v>
      </c>
    </row>
    <row r="536" spans="1:20" x14ac:dyDescent="0.25">
      <c r="A536" s="1">
        <v>528</v>
      </c>
      <c r="B536" s="1">
        <v>2010</v>
      </c>
      <c r="C536" s="6" t="str">
        <f t="shared" si="32"/>
        <v>2010.528</v>
      </c>
      <c r="D536" s="12">
        <v>0</v>
      </c>
      <c r="E536" s="12" t="s">
        <v>3081</v>
      </c>
      <c r="F536" s="12">
        <v>0</v>
      </c>
      <c r="G536" s="12" t="s">
        <v>3081</v>
      </c>
      <c r="H536" s="12">
        <v>0</v>
      </c>
      <c r="I536" s="12" t="s">
        <v>3081</v>
      </c>
      <c r="J536" s="12" t="s">
        <v>3081</v>
      </c>
      <c r="K536" s="12" t="s">
        <v>3081</v>
      </c>
      <c r="L536" s="1">
        <v>0</v>
      </c>
      <c r="M536" s="6" t="str">
        <f t="shared" si="33"/>
        <v/>
      </c>
      <c r="N536" s="1">
        <v>1</v>
      </c>
      <c r="O536" s="6" t="str">
        <f t="shared" si="34"/>
        <v>LTI</v>
      </c>
      <c r="P536" s="6" t="str">
        <f t="shared" si="35"/>
        <v>LTI</v>
      </c>
      <c r="Q536" s="6" t="s">
        <v>2918</v>
      </c>
      <c r="R536" s="5" t="str">
        <f>INDEX(SAMRASS!$B:$B,MATCH(Q536,SAMRASS!$A:$A,0))</f>
        <v>Other (specify)</v>
      </c>
      <c r="S536" s="1" t="s">
        <v>1500</v>
      </c>
      <c r="T536" s="1" t="s">
        <v>128</v>
      </c>
    </row>
    <row r="537" spans="1:20" x14ac:dyDescent="0.25">
      <c r="A537" s="1">
        <v>529</v>
      </c>
      <c r="B537" s="1">
        <v>2010</v>
      </c>
      <c r="C537" s="6" t="str">
        <f t="shared" si="32"/>
        <v>2010.529</v>
      </c>
      <c r="D537" s="12">
        <v>0</v>
      </c>
      <c r="E537" s="12" t="s">
        <v>3081</v>
      </c>
      <c r="F537" s="12">
        <v>0</v>
      </c>
      <c r="G537" s="12" t="s">
        <v>3081</v>
      </c>
      <c r="H537" s="12">
        <v>0</v>
      </c>
      <c r="I537" s="12" t="s">
        <v>3081</v>
      </c>
      <c r="J537" s="12" t="s">
        <v>3081</v>
      </c>
      <c r="K537" s="12" t="s">
        <v>3081</v>
      </c>
      <c r="L537" s="1">
        <v>0</v>
      </c>
      <c r="M537" s="6" t="str">
        <f t="shared" si="33"/>
        <v/>
      </c>
      <c r="N537" s="1">
        <v>1</v>
      </c>
      <c r="O537" s="6" t="str">
        <f t="shared" si="34"/>
        <v>LTI</v>
      </c>
      <c r="P537" s="6" t="str">
        <f t="shared" si="35"/>
        <v>LTI</v>
      </c>
      <c r="Q537" s="6" t="s">
        <v>2918</v>
      </c>
      <c r="R537" s="5" t="str">
        <f>INDEX(SAMRASS!$B:$B,MATCH(Q537,SAMRASS!$A:$A,0))</f>
        <v>Other (specify)</v>
      </c>
      <c r="S537" s="1" t="s">
        <v>1500</v>
      </c>
      <c r="T537" s="1" t="s">
        <v>2495</v>
      </c>
    </row>
    <row r="538" spans="1:20" x14ac:dyDescent="0.25">
      <c r="A538" s="1">
        <v>530</v>
      </c>
      <c r="B538" s="1">
        <v>2010</v>
      </c>
      <c r="C538" s="6" t="str">
        <f t="shared" si="32"/>
        <v>2010.530</v>
      </c>
      <c r="D538" s="12">
        <v>0</v>
      </c>
      <c r="E538" s="12" t="s">
        <v>3081</v>
      </c>
      <c r="F538" s="12">
        <v>0</v>
      </c>
      <c r="G538" s="12" t="s">
        <v>3081</v>
      </c>
      <c r="H538" s="12">
        <v>0</v>
      </c>
      <c r="I538" s="12" t="s">
        <v>3081</v>
      </c>
      <c r="J538" s="12" t="s">
        <v>3081</v>
      </c>
      <c r="K538" s="12" t="s">
        <v>3081</v>
      </c>
      <c r="L538" s="1">
        <v>0</v>
      </c>
      <c r="M538" s="6" t="str">
        <f t="shared" si="33"/>
        <v/>
      </c>
      <c r="N538" s="1">
        <v>1</v>
      </c>
      <c r="O538" s="6" t="str">
        <f t="shared" si="34"/>
        <v>LTI</v>
      </c>
      <c r="P538" s="6" t="str">
        <f t="shared" si="35"/>
        <v>LTI</v>
      </c>
      <c r="Q538" s="6" t="s">
        <v>2851</v>
      </c>
      <c r="R538" s="5" t="str">
        <f>INDEX(SAMRASS!$B:$B,MATCH(Q538,SAMRASS!$A:$A,0))</f>
        <v>Other (specify)</v>
      </c>
      <c r="S538" s="1" t="s">
        <v>2962</v>
      </c>
      <c r="T538" s="1" t="s">
        <v>2496</v>
      </c>
    </row>
    <row r="539" spans="1:20" x14ac:dyDescent="0.25">
      <c r="A539" s="1">
        <v>531</v>
      </c>
      <c r="B539" s="1">
        <v>2010</v>
      </c>
      <c r="C539" s="6" t="str">
        <f t="shared" si="32"/>
        <v>2010.531</v>
      </c>
      <c r="D539" s="12">
        <v>0</v>
      </c>
      <c r="E539" s="12" t="s">
        <v>3081</v>
      </c>
      <c r="F539" s="12">
        <v>0</v>
      </c>
      <c r="G539" s="12" t="s">
        <v>3081</v>
      </c>
      <c r="H539" s="12">
        <v>0</v>
      </c>
      <c r="I539" s="12" t="s">
        <v>3081</v>
      </c>
      <c r="J539" s="12" t="s">
        <v>3081</v>
      </c>
      <c r="K539" s="12" t="s">
        <v>3081</v>
      </c>
      <c r="L539" s="1">
        <v>0</v>
      </c>
      <c r="M539" s="6" t="str">
        <f t="shared" si="33"/>
        <v/>
      </c>
      <c r="N539" s="1">
        <v>1</v>
      </c>
      <c r="O539" s="6" t="str">
        <f t="shared" si="34"/>
        <v>LTI</v>
      </c>
      <c r="P539" s="6" t="str">
        <f t="shared" si="35"/>
        <v>LTI</v>
      </c>
      <c r="Q539" s="6" t="s">
        <v>2918</v>
      </c>
      <c r="R539" s="5" t="str">
        <f>INDEX(SAMRASS!$B:$B,MATCH(Q539,SAMRASS!$A:$A,0))</f>
        <v>Other (specify)</v>
      </c>
      <c r="S539" s="1" t="s">
        <v>1500</v>
      </c>
      <c r="T539" s="1" t="s">
        <v>2497</v>
      </c>
    </row>
    <row r="540" spans="1:20" x14ac:dyDescent="0.25">
      <c r="A540" s="1">
        <v>532</v>
      </c>
      <c r="B540" s="1">
        <v>2010</v>
      </c>
      <c r="C540" s="6" t="str">
        <f t="shared" si="32"/>
        <v>2010.532</v>
      </c>
      <c r="D540" s="12">
        <v>0</v>
      </c>
      <c r="E540" s="12" t="s">
        <v>3081</v>
      </c>
      <c r="F540" s="12">
        <v>0</v>
      </c>
      <c r="G540" s="12" t="s">
        <v>3081</v>
      </c>
      <c r="H540" s="12">
        <v>0</v>
      </c>
      <c r="I540" s="12" t="s">
        <v>3081</v>
      </c>
      <c r="J540" s="12" t="s">
        <v>3081</v>
      </c>
      <c r="K540" s="12" t="s">
        <v>3081</v>
      </c>
      <c r="L540" s="1">
        <v>0</v>
      </c>
      <c r="M540" s="6" t="str">
        <f t="shared" si="33"/>
        <v/>
      </c>
      <c r="N540" s="1">
        <v>1</v>
      </c>
      <c r="O540" s="6" t="str">
        <f t="shared" si="34"/>
        <v>LTI</v>
      </c>
      <c r="P540" s="6" t="str">
        <f t="shared" si="35"/>
        <v>LTI</v>
      </c>
      <c r="Q540" s="6" t="s">
        <v>2924</v>
      </c>
      <c r="R540" s="5" t="str">
        <f>INDEX(SAMRASS!$B:$B,MATCH(Q540,SAMRASS!$A:$A,0))</f>
        <v>Coupling/uncoupling</v>
      </c>
      <c r="S540" s="1" t="s">
        <v>674</v>
      </c>
      <c r="T540" s="1" t="s">
        <v>2020</v>
      </c>
    </row>
    <row r="541" spans="1:20" x14ac:dyDescent="0.25">
      <c r="A541" s="1">
        <v>533</v>
      </c>
      <c r="B541" s="1">
        <v>2010</v>
      </c>
      <c r="C541" s="6" t="str">
        <f t="shared" si="32"/>
        <v>2010.533</v>
      </c>
      <c r="D541" s="12">
        <v>0</v>
      </c>
      <c r="E541" s="12" t="s">
        <v>3081</v>
      </c>
      <c r="F541" s="12" t="s">
        <v>731</v>
      </c>
      <c r="G541" s="12" t="s">
        <v>3081</v>
      </c>
      <c r="H541" s="12">
        <v>0</v>
      </c>
      <c r="I541" s="12" t="s">
        <v>3081</v>
      </c>
      <c r="J541" s="12" t="s">
        <v>3081</v>
      </c>
      <c r="K541" s="12" t="s">
        <v>3081</v>
      </c>
      <c r="L541" s="1">
        <v>0</v>
      </c>
      <c r="M541" s="6" t="str">
        <f t="shared" si="33"/>
        <v/>
      </c>
      <c r="N541" s="1">
        <v>1</v>
      </c>
      <c r="O541" s="6" t="str">
        <f t="shared" si="34"/>
        <v>LTI</v>
      </c>
      <c r="P541" s="6" t="str">
        <f t="shared" si="35"/>
        <v>LTI</v>
      </c>
      <c r="Q541" s="6" t="s">
        <v>10</v>
      </c>
      <c r="R541" s="5" t="str">
        <f>INDEX(SAMRASS!$B:$B,MATCH(Q541,SAMRASS!$A:$A,0))</f>
        <v>Diesel Locomotive</v>
      </c>
      <c r="S541" s="1" t="s">
        <v>192</v>
      </c>
      <c r="T541" s="1" t="s">
        <v>2021</v>
      </c>
    </row>
    <row r="542" spans="1:20" x14ac:dyDescent="0.25">
      <c r="A542" s="1">
        <v>534</v>
      </c>
      <c r="B542" s="1">
        <v>2010</v>
      </c>
      <c r="C542" s="6" t="str">
        <f t="shared" si="32"/>
        <v>2010.534</v>
      </c>
      <c r="D542" s="12">
        <v>0</v>
      </c>
      <c r="E542" s="12" t="s">
        <v>3081</v>
      </c>
      <c r="F542" s="12">
        <v>0</v>
      </c>
      <c r="G542" s="12" t="s">
        <v>3081</v>
      </c>
      <c r="H542" s="12">
        <v>0</v>
      </c>
      <c r="I542" s="12" t="s">
        <v>3081</v>
      </c>
      <c r="J542" s="12" t="s">
        <v>3081</v>
      </c>
      <c r="K542" s="12" t="s">
        <v>3081</v>
      </c>
      <c r="L542" s="1">
        <v>0</v>
      </c>
      <c r="M542" s="6" t="str">
        <f t="shared" si="33"/>
        <v/>
      </c>
      <c r="N542" s="1">
        <v>1</v>
      </c>
      <c r="O542" s="6" t="str">
        <f t="shared" si="34"/>
        <v>LTI</v>
      </c>
      <c r="P542" s="6" t="str">
        <f t="shared" si="35"/>
        <v>LTI</v>
      </c>
      <c r="Q542" s="6" t="s">
        <v>1936</v>
      </c>
      <c r="R542" s="5" t="str">
        <f>INDEX(SAMRASS!$B:$B,MATCH(Q542,SAMRASS!$A:$A,0))</f>
        <v>Other (specify)</v>
      </c>
      <c r="S542" s="1" t="s">
        <v>2434</v>
      </c>
      <c r="T542" s="1" t="s">
        <v>2022</v>
      </c>
    </row>
    <row r="543" spans="1:20" x14ac:dyDescent="0.25">
      <c r="A543" s="1">
        <v>535</v>
      </c>
      <c r="B543" s="1">
        <v>2010</v>
      </c>
      <c r="C543" s="6" t="str">
        <f t="shared" si="32"/>
        <v>2010.535</v>
      </c>
      <c r="D543" s="12">
        <v>0</v>
      </c>
      <c r="E543" s="12" t="s">
        <v>3081</v>
      </c>
      <c r="F543" s="12">
        <v>0</v>
      </c>
      <c r="G543" s="12" t="s">
        <v>3081</v>
      </c>
      <c r="H543" s="12">
        <v>0</v>
      </c>
      <c r="I543" s="12" t="s">
        <v>3081</v>
      </c>
      <c r="J543" s="12" t="s">
        <v>3081</v>
      </c>
      <c r="K543" s="12" t="s">
        <v>3081</v>
      </c>
      <c r="L543" s="1">
        <v>0</v>
      </c>
      <c r="M543" s="6" t="str">
        <f t="shared" si="33"/>
        <v/>
      </c>
      <c r="N543" s="1">
        <v>1</v>
      </c>
      <c r="O543" s="6" t="str">
        <f t="shared" si="34"/>
        <v>LTI</v>
      </c>
      <c r="P543" s="6" t="str">
        <f t="shared" si="35"/>
        <v>LTI</v>
      </c>
      <c r="Q543" s="6" t="s">
        <v>707</v>
      </c>
      <c r="R543" s="5" t="str">
        <f>INDEX(SAMRASS!$B:$B,MATCH(Q543,SAMRASS!$A:$A,0))</f>
        <v>Hopper</v>
      </c>
      <c r="S543" s="1" t="s">
        <v>2486</v>
      </c>
      <c r="T543" s="1" t="s">
        <v>1966</v>
      </c>
    </row>
    <row r="544" spans="1:20" x14ac:dyDescent="0.25">
      <c r="A544" s="1">
        <v>536</v>
      </c>
      <c r="B544" s="1">
        <v>2010</v>
      </c>
      <c r="C544" s="6" t="str">
        <f t="shared" si="32"/>
        <v>2010.536</v>
      </c>
      <c r="D544" s="12">
        <v>0</v>
      </c>
      <c r="E544" s="12" t="s">
        <v>3081</v>
      </c>
      <c r="F544" s="12">
        <v>0</v>
      </c>
      <c r="G544" s="12" t="s">
        <v>3081</v>
      </c>
      <c r="H544" s="12">
        <v>0</v>
      </c>
      <c r="I544" s="12" t="s">
        <v>3081</v>
      </c>
      <c r="J544" s="12" t="s">
        <v>3081</v>
      </c>
      <c r="K544" s="12" t="s">
        <v>3081</v>
      </c>
      <c r="L544" s="1">
        <v>0</v>
      </c>
      <c r="M544" s="6" t="str">
        <f t="shared" si="33"/>
        <v/>
      </c>
      <c r="N544" s="1">
        <v>1</v>
      </c>
      <c r="O544" s="6" t="str">
        <f t="shared" si="34"/>
        <v>LTI</v>
      </c>
      <c r="P544" s="6" t="str">
        <f t="shared" si="35"/>
        <v>LTI</v>
      </c>
      <c r="Q544" s="6" t="s">
        <v>1936</v>
      </c>
      <c r="R544" s="5" t="str">
        <f>INDEX(SAMRASS!$B:$B,MATCH(Q544,SAMRASS!$A:$A,0))</f>
        <v>Other (specify)</v>
      </c>
      <c r="S544" s="1" t="s">
        <v>2434</v>
      </c>
      <c r="T544" s="1" t="s">
        <v>1967</v>
      </c>
    </row>
    <row r="545" spans="1:20" x14ac:dyDescent="0.25">
      <c r="A545" s="1">
        <v>537</v>
      </c>
      <c r="B545" s="1">
        <v>2010</v>
      </c>
      <c r="C545" s="6" t="str">
        <f t="shared" si="32"/>
        <v>2010.537</v>
      </c>
      <c r="D545" s="12">
        <v>0</v>
      </c>
      <c r="E545" s="12" t="s">
        <v>3081</v>
      </c>
      <c r="F545" s="12" t="s">
        <v>731</v>
      </c>
      <c r="G545" s="12" t="s">
        <v>3081</v>
      </c>
      <c r="H545" s="12" t="s">
        <v>3066</v>
      </c>
      <c r="I545" s="12" t="s">
        <v>3081</v>
      </c>
      <c r="J545" s="12" t="s">
        <v>3081</v>
      </c>
      <c r="K545" s="12" t="s">
        <v>3081</v>
      </c>
      <c r="L545" s="1">
        <v>0</v>
      </c>
      <c r="M545" s="6" t="str">
        <f t="shared" si="33"/>
        <v/>
      </c>
      <c r="N545" s="1">
        <v>1</v>
      </c>
      <c r="O545" s="6" t="str">
        <f t="shared" si="34"/>
        <v>LTI</v>
      </c>
      <c r="P545" s="6" t="str">
        <f t="shared" si="35"/>
        <v>LTI</v>
      </c>
      <c r="Q545" s="6" t="s">
        <v>2906</v>
      </c>
      <c r="R545" s="5" t="str">
        <f>INDEX(SAMRASS!$B:$B,MATCH(Q545,SAMRASS!$A:$A,0))</f>
        <v>LHD Unit</v>
      </c>
      <c r="S545" s="1" t="s">
        <v>572</v>
      </c>
      <c r="T545" s="1" t="s">
        <v>1968</v>
      </c>
    </row>
    <row r="546" spans="1:20" x14ac:dyDescent="0.25">
      <c r="A546" s="1">
        <v>538</v>
      </c>
      <c r="B546" s="1">
        <v>2010</v>
      </c>
      <c r="C546" s="6" t="str">
        <f t="shared" si="32"/>
        <v>2010.538</v>
      </c>
      <c r="D546" s="12">
        <v>0</v>
      </c>
      <c r="E546" s="12" t="s">
        <v>3081</v>
      </c>
      <c r="F546" s="12">
        <v>0</v>
      </c>
      <c r="G546" s="12" t="s">
        <v>3081</v>
      </c>
      <c r="H546" s="12">
        <v>0</v>
      </c>
      <c r="I546" s="12" t="s">
        <v>3081</v>
      </c>
      <c r="J546" s="12" t="s">
        <v>3081</v>
      </c>
      <c r="K546" s="12" t="s">
        <v>3081</v>
      </c>
      <c r="L546" s="1">
        <v>0</v>
      </c>
      <c r="M546" s="6" t="str">
        <f t="shared" si="33"/>
        <v/>
      </c>
      <c r="N546" s="1">
        <v>1</v>
      </c>
      <c r="O546" s="6" t="str">
        <f t="shared" si="34"/>
        <v>LTI</v>
      </c>
      <c r="P546" s="6" t="str">
        <f t="shared" si="35"/>
        <v>LTI</v>
      </c>
      <c r="Q546" s="6" t="s">
        <v>707</v>
      </c>
      <c r="R546" s="5" t="str">
        <f>INDEX(SAMRASS!$B:$B,MATCH(Q546,SAMRASS!$A:$A,0))</f>
        <v>Hopper</v>
      </c>
      <c r="S546" s="1" t="s">
        <v>2486</v>
      </c>
      <c r="T546" s="1" t="s">
        <v>1856</v>
      </c>
    </row>
    <row r="547" spans="1:20" x14ac:dyDescent="0.25">
      <c r="A547" s="1">
        <v>539</v>
      </c>
      <c r="B547" s="1">
        <v>2010</v>
      </c>
      <c r="C547" s="6" t="str">
        <f t="shared" si="32"/>
        <v>2010.539</v>
      </c>
      <c r="D547" s="12">
        <v>0</v>
      </c>
      <c r="E547" s="12" t="s">
        <v>3081</v>
      </c>
      <c r="F547" s="12">
        <v>0</v>
      </c>
      <c r="G547" s="12" t="s">
        <v>3081</v>
      </c>
      <c r="H547" s="12">
        <v>0</v>
      </c>
      <c r="I547" s="12" t="s">
        <v>3081</v>
      </c>
      <c r="J547" s="12" t="s">
        <v>3081</v>
      </c>
      <c r="K547" s="12" t="s">
        <v>3081</v>
      </c>
      <c r="L547" s="1">
        <v>0</v>
      </c>
      <c r="M547" s="6" t="str">
        <f t="shared" si="33"/>
        <v/>
      </c>
      <c r="N547" s="1">
        <v>1</v>
      </c>
      <c r="O547" s="6" t="str">
        <f t="shared" si="34"/>
        <v>LTI</v>
      </c>
      <c r="P547" s="6" t="str">
        <f t="shared" si="35"/>
        <v>LTI</v>
      </c>
      <c r="Q547" s="6" t="s">
        <v>2919</v>
      </c>
      <c r="R547" s="5" t="str">
        <f>INDEX(SAMRASS!$B:$B,MATCH(Q547,SAMRASS!$A:$A,0))</f>
        <v>Rerailing</v>
      </c>
      <c r="S547" s="1" t="s">
        <v>2433</v>
      </c>
      <c r="T547" s="1" t="s">
        <v>1857</v>
      </c>
    </row>
    <row r="548" spans="1:20" x14ac:dyDescent="0.25">
      <c r="A548" s="1">
        <v>540</v>
      </c>
      <c r="B548" s="1">
        <v>2010</v>
      </c>
      <c r="C548" s="6" t="str">
        <f t="shared" si="32"/>
        <v>2010.540</v>
      </c>
      <c r="D548" s="12">
        <v>0</v>
      </c>
      <c r="E548" s="12" t="s">
        <v>3081</v>
      </c>
      <c r="F548" s="12">
        <v>0</v>
      </c>
      <c r="G548" s="12" t="s">
        <v>3081</v>
      </c>
      <c r="H548" s="12">
        <v>0</v>
      </c>
      <c r="I548" s="12" t="s">
        <v>3081</v>
      </c>
      <c r="J548" s="12" t="s">
        <v>3081</v>
      </c>
      <c r="K548" s="12" t="s">
        <v>3081</v>
      </c>
      <c r="L548" s="1">
        <v>0</v>
      </c>
      <c r="M548" s="6" t="str">
        <f t="shared" si="33"/>
        <v/>
      </c>
      <c r="N548" s="1">
        <v>1</v>
      </c>
      <c r="O548" s="6" t="str">
        <f t="shared" si="34"/>
        <v>LTI</v>
      </c>
      <c r="P548" s="6" t="str">
        <f t="shared" si="35"/>
        <v>LTI</v>
      </c>
      <c r="Q548" s="6" t="s">
        <v>2919</v>
      </c>
      <c r="R548" s="5" t="str">
        <f>INDEX(SAMRASS!$B:$B,MATCH(Q548,SAMRASS!$A:$A,0))</f>
        <v>Rerailing</v>
      </c>
      <c r="S548" s="1" t="s">
        <v>2433</v>
      </c>
      <c r="T548" s="1" t="s">
        <v>1858</v>
      </c>
    </row>
    <row r="549" spans="1:20" x14ac:dyDescent="0.25">
      <c r="A549" s="1">
        <v>541</v>
      </c>
      <c r="B549" s="1">
        <v>2010</v>
      </c>
      <c r="C549" s="6" t="str">
        <f t="shared" si="32"/>
        <v>2010.541</v>
      </c>
      <c r="D549" s="12">
        <v>0</v>
      </c>
      <c r="E549" s="12" t="s">
        <v>3081</v>
      </c>
      <c r="F549" s="12">
        <v>0</v>
      </c>
      <c r="G549" s="12" t="s">
        <v>3081</v>
      </c>
      <c r="H549" s="12">
        <v>0</v>
      </c>
      <c r="I549" s="12" t="s">
        <v>3081</v>
      </c>
      <c r="J549" s="12" t="s">
        <v>3081</v>
      </c>
      <c r="K549" s="12" t="s">
        <v>3081</v>
      </c>
      <c r="L549" s="1">
        <v>0</v>
      </c>
      <c r="M549" s="6" t="str">
        <f t="shared" si="33"/>
        <v/>
      </c>
      <c r="N549" s="1">
        <v>1</v>
      </c>
      <c r="O549" s="6" t="str">
        <f t="shared" si="34"/>
        <v>LTI</v>
      </c>
      <c r="P549" s="6" t="str">
        <f t="shared" si="35"/>
        <v>LTI</v>
      </c>
      <c r="Q549" s="6" t="s">
        <v>1936</v>
      </c>
      <c r="R549" s="5" t="str">
        <f>INDEX(SAMRASS!$B:$B,MATCH(Q549,SAMRASS!$A:$A,0))</f>
        <v>Other (specify)</v>
      </c>
      <c r="S549" s="1" t="s">
        <v>2434</v>
      </c>
      <c r="T549" s="1" t="s">
        <v>1567</v>
      </c>
    </row>
    <row r="550" spans="1:20" x14ac:dyDescent="0.25">
      <c r="A550" s="1">
        <v>542</v>
      </c>
      <c r="B550" s="1">
        <v>2010</v>
      </c>
      <c r="C550" s="6" t="str">
        <f t="shared" si="32"/>
        <v>2010.542</v>
      </c>
      <c r="D550" s="12">
        <v>0</v>
      </c>
      <c r="E550" s="12" t="s">
        <v>3081</v>
      </c>
      <c r="F550" s="12">
        <v>0</v>
      </c>
      <c r="G550" s="12" t="s">
        <v>3081</v>
      </c>
      <c r="H550" s="12">
        <v>0</v>
      </c>
      <c r="I550" s="12" t="s">
        <v>3081</v>
      </c>
      <c r="J550" s="12" t="s">
        <v>3081</v>
      </c>
      <c r="K550" s="12" t="s">
        <v>3081</v>
      </c>
      <c r="L550" s="1">
        <v>0</v>
      </c>
      <c r="M550" s="6" t="str">
        <f t="shared" si="33"/>
        <v/>
      </c>
      <c r="N550" s="1">
        <v>1</v>
      </c>
      <c r="O550" s="6" t="str">
        <f t="shared" si="34"/>
        <v>LTI</v>
      </c>
      <c r="P550" s="6" t="str">
        <f t="shared" si="35"/>
        <v>LTI</v>
      </c>
      <c r="Q550" s="6" t="s">
        <v>848</v>
      </c>
      <c r="R550" s="5" t="str">
        <f>INDEX(SAMRASS!$B:$B,MATCH(Q550,SAMRASS!$A:$A,0))</f>
        <v>Face scraper</v>
      </c>
      <c r="S550" s="1" t="s">
        <v>2432</v>
      </c>
      <c r="T550" s="1" t="s">
        <v>1568</v>
      </c>
    </row>
    <row r="551" spans="1:20" x14ac:dyDescent="0.25">
      <c r="A551" s="1">
        <v>543</v>
      </c>
      <c r="B551" s="1">
        <v>2010</v>
      </c>
      <c r="C551" s="6" t="str">
        <f t="shared" si="32"/>
        <v>2010.543</v>
      </c>
      <c r="D551" s="12">
        <v>0</v>
      </c>
      <c r="E551" s="12" t="s">
        <v>3081</v>
      </c>
      <c r="F551" s="12">
        <v>0</v>
      </c>
      <c r="G551" s="12" t="s">
        <v>3081</v>
      </c>
      <c r="H551" s="12" t="s">
        <v>3066</v>
      </c>
      <c r="I551" s="12" t="s">
        <v>3081</v>
      </c>
      <c r="J551" s="12" t="s">
        <v>3081</v>
      </c>
      <c r="K551" s="12" t="s">
        <v>3081</v>
      </c>
      <c r="L551" s="1">
        <v>0</v>
      </c>
      <c r="M551" s="6" t="str">
        <f t="shared" si="33"/>
        <v/>
      </c>
      <c r="N551" s="1">
        <v>1</v>
      </c>
      <c r="O551" s="6" t="str">
        <f t="shared" si="34"/>
        <v>LTI</v>
      </c>
      <c r="P551" s="6" t="str">
        <f t="shared" si="35"/>
        <v>LTI</v>
      </c>
      <c r="Q551" s="6" t="s">
        <v>2850</v>
      </c>
      <c r="R551" s="5" t="str">
        <f>INDEX(SAMRASS!$B:$B,MATCH(Q551,SAMRASS!$A:$A,0))</f>
        <v>Hydraulic drill rig</v>
      </c>
      <c r="S551" s="1" t="s">
        <v>64</v>
      </c>
      <c r="T551" s="1" t="s">
        <v>1569</v>
      </c>
    </row>
    <row r="552" spans="1:20" x14ac:dyDescent="0.25">
      <c r="A552" s="1">
        <v>544</v>
      </c>
      <c r="B552" s="1">
        <v>2010</v>
      </c>
      <c r="C552" s="6" t="str">
        <f t="shared" si="32"/>
        <v>2010.544</v>
      </c>
      <c r="D552" s="12">
        <v>0</v>
      </c>
      <c r="E552" s="12" t="s">
        <v>3081</v>
      </c>
      <c r="F552" s="12">
        <v>0</v>
      </c>
      <c r="G552" s="12" t="s">
        <v>3081</v>
      </c>
      <c r="H552" s="12">
        <v>0</v>
      </c>
      <c r="I552" s="12" t="s">
        <v>3081</v>
      </c>
      <c r="J552" s="12" t="s">
        <v>3081</v>
      </c>
      <c r="K552" s="12" t="s">
        <v>3081</v>
      </c>
      <c r="L552" s="1">
        <v>0</v>
      </c>
      <c r="M552" s="6" t="str">
        <f t="shared" si="33"/>
        <v/>
      </c>
      <c r="N552" s="1">
        <v>1</v>
      </c>
      <c r="O552" s="6" t="str">
        <f t="shared" si="34"/>
        <v>LTI</v>
      </c>
      <c r="P552" s="6" t="str">
        <f t="shared" si="35"/>
        <v>LTI</v>
      </c>
      <c r="Q552" s="6" t="s">
        <v>709</v>
      </c>
      <c r="R552" s="5" t="str">
        <f>INDEX(SAMRASS!$B:$B,MATCH(Q552,SAMRASS!$A:$A,0))</f>
        <v>Single drum winch</v>
      </c>
      <c r="S552" s="1" t="s">
        <v>292</v>
      </c>
      <c r="T552" s="1" t="s">
        <v>2855</v>
      </c>
    </row>
    <row r="553" spans="1:20" x14ac:dyDescent="0.25">
      <c r="A553" s="1">
        <v>545</v>
      </c>
      <c r="B553" s="1">
        <v>2010</v>
      </c>
      <c r="C553" s="6" t="str">
        <f t="shared" si="32"/>
        <v>2010.545</v>
      </c>
      <c r="D553" s="12">
        <v>0</v>
      </c>
      <c r="E553" s="12" t="s">
        <v>3081</v>
      </c>
      <c r="F553" s="12">
        <v>0</v>
      </c>
      <c r="G553" s="12" t="s">
        <v>3081</v>
      </c>
      <c r="H553" s="12">
        <v>0</v>
      </c>
      <c r="I553" s="12" t="s">
        <v>3081</v>
      </c>
      <c r="J553" s="12" t="s">
        <v>3081</v>
      </c>
      <c r="K553" s="12" t="s">
        <v>3081</v>
      </c>
      <c r="L553" s="1">
        <v>0</v>
      </c>
      <c r="M553" s="6" t="str">
        <f t="shared" si="33"/>
        <v/>
      </c>
      <c r="N553" s="1">
        <v>1</v>
      </c>
      <c r="O553" s="6" t="str">
        <f t="shared" si="34"/>
        <v>LTI</v>
      </c>
      <c r="P553" s="6" t="str">
        <f t="shared" si="35"/>
        <v>LTI</v>
      </c>
      <c r="Q553" s="6" t="s">
        <v>848</v>
      </c>
      <c r="R553" s="5" t="str">
        <f>INDEX(SAMRASS!$B:$B,MATCH(Q553,SAMRASS!$A:$A,0))</f>
        <v>Face scraper</v>
      </c>
      <c r="S553" s="1" t="s">
        <v>2432</v>
      </c>
      <c r="T553" s="1" t="s">
        <v>2856</v>
      </c>
    </row>
    <row r="554" spans="1:20" x14ac:dyDescent="0.25">
      <c r="A554" s="1">
        <v>546</v>
      </c>
      <c r="B554" s="1">
        <v>2010</v>
      </c>
      <c r="C554" s="6" t="str">
        <f t="shared" si="32"/>
        <v>2010.546</v>
      </c>
      <c r="D554" s="12">
        <v>0</v>
      </c>
      <c r="E554" s="12" t="s">
        <v>3081</v>
      </c>
      <c r="F554" s="12">
        <v>0</v>
      </c>
      <c r="G554" s="12" t="s">
        <v>3081</v>
      </c>
      <c r="H554" s="12">
        <v>0</v>
      </c>
      <c r="I554" s="12" t="s">
        <v>3081</v>
      </c>
      <c r="J554" s="12" t="s">
        <v>3081</v>
      </c>
      <c r="K554" s="12" t="s">
        <v>3081</v>
      </c>
      <c r="L554" s="1">
        <v>0</v>
      </c>
      <c r="M554" s="6" t="str">
        <f t="shared" si="33"/>
        <v/>
      </c>
      <c r="N554" s="1">
        <v>1</v>
      </c>
      <c r="O554" s="6" t="str">
        <f t="shared" si="34"/>
        <v>LTI</v>
      </c>
      <c r="P554" s="6" t="str">
        <f t="shared" si="35"/>
        <v>LTI</v>
      </c>
      <c r="Q554" s="6" t="s">
        <v>848</v>
      </c>
      <c r="R554" s="5" t="str">
        <f>INDEX(SAMRASS!$B:$B,MATCH(Q554,SAMRASS!$A:$A,0))</f>
        <v>Face scraper</v>
      </c>
      <c r="S554" s="1" t="s">
        <v>2432</v>
      </c>
      <c r="T554" s="1" t="s">
        <v>2857</v>
      </c>
    </row>
    <row r="555" spans="1:20" x14ac:dyDescent="0.25">
      <c r="A555" s="1">
        <v>547</v>
      </c>
      <c r="B555" s="1">
        <v>2010</v>
      </c>
      <c r="C555" s="6" t="str">
        <f t="shared" si="32"/>
        <v>2010.547</v>
      </c>
      <c r="D555" s="12">
        <v>0</v>
      </c>
      <c r="E555" s="12" t="s">
        <v>3081</v>
      </c>
      <c r="F555" s="12">
        <v>0</v>
      </c>
      <c r="G555" s="12" t="s">
        <v>3081</v>
      </c>
      <c r="H555" s="12">
        <v>0</v>
      </c>
      <c r="I555" s="12" t="s">
        <v>3081</v>
      </c>
      <c r="J555" s="12" t="s">
        <v>3081</v>
      </c>
      <c r="K555" s="12" t="s">
        <v>3081</v>
      </c>
      <c r="L555" s="1">
        <v>0</v>
      </c>
      <c r="M555" s="6" t="str">
        <f t="shared" si="33"/>
        <v/>
      </c>
      <c r="N555" s="1">
        <v>1</v>
      </c>
      <c r="O555" s="6" t="str">
        <f t="shared" si="34"/>
        <v>LTI</v>
      </c>
      <c r="P555" s="6" t="str">
        <f t="shared" si="35"/>
        <v>LTI</v>
      </c>
      <c r="Q555" s="6" t="s">
        <v>848</v>
      </c>
      <c r="R555" s="5" t="str">
        <f>INDEX(SAMRASS!$B:$B,MATCH(Q555,SAMRASS!$A:$A,0))</f>
        <v>Face scraper</v>
      </c>
      <c r="S555" s="1" t="s">
        <v>2432</v>
      </c>
      <c r="T555" s="1" t="s">
        <v>2003</v>
      </c>
    </row>
    <row r="556" spans="1:20" x14ac:dyDescent="0.25">
      <c r="A556" s="1">
        <v>548</v>
      </c>
      <c r="B556" s="1">
        <v>2010</v>
      </c>
      <c r="C556" s="6" t="str">
        <f t="shared" si="32"/>
        <v>2010.548</v>
      </c>
      <c r="D556" s="12">
        <v>0</v>
      </c>
      <c r="E556" s="12" t="s">
        <v>3081</v>
      </c>
      <c r="F556" s="12">
        <v>0</v>
      </c>
      <c r="G556" s="12" t="s">
        <v>3081</v>
      </c>
      <c r="H556" s="12">
        <v>0</v>
      </c>
      <c r="I556" s="12" t="s">
        <v>3081</v>
      </c>
      <c r="J556" s="12" t="s">
        <v>3081</v>
      </c>
      <c r="K556" s="12" t="s">
        <v>3081</v>
      </c>
      <c r="L556" s="1">
        <v>0</v>
      </c>
      <c r="M556" s="6" t="str">
        <f t="shared" si="33"/>
        <v/>
      </c>
      <c r="N556" s="1">
        <v>1</v>
      </c>
      <c r="O556" s="6" t="str">
        <f t="shared" si="34"/>
        <v>LTI</v>
      </c>
      <c r="P556" s="6" t="str">
        <f t="shared" si="35"/>
        <v>LTI</v>
      </c>
      <c r="Q556" s="6" t="s">
        <v>2766</v>
      </c>
      <c r="R556" s="5" t="str">
        <f>INDEX(SAMRASS!$B:$B,MATCH(Q556,SAMRASS!$A:$A,0))</f>
        <v>Gully scraper</v>
      </c>
      <c r="S556" s="1" t="s">
        <v>63</v>
      </c>
      <c r="T556" s="1" t="s">
        <v>2004</v>
      </c>
    </row>
    <row r="557" spans="1:20" x14ac:dyDescent="0.25">
      <c r="A557" s="1">
        <v>549</v>
      </c>
      <c r="B557" s="1">
        <v>2010</v>
      </c>
      <c r="C557" s="6" t="str">
        <f t="shared" si="32"/>
        <v>2010.549</v>
      </c>
      <c r="D557" s="12">
        <v>0</v>
      </c>
      <c r="E557" s="12" t="s">
        <v>3081</v>
      </c>
      <c r="F557" s="12">
        <v>0</v>
      </c>
      <c r="G557" s="12" t="s">
        <v>3081</v>
      </c>
      <c r="H557" s="12">
        <v>0</v>
      </c>
      <c r="I557" s="12" t="s">
        <v>3081</v>
      </c>
      <c r="J557" s="12" t="s">
        <v>3081</v>
      </c>
      <c r="K557" s="12" t="s">
        <v>3081</v>
      </c>
      <c r="L557" s="1">
        <v>0</v>
      </c>
      <c r="M557" s="6" t="str">
        <f t="shared" si="33"/>
        <v/>
      </c>
      <c r="N557" s="1">
        <v>1</v>
      </c>
      <c r="O557" s="6" t="str">
        <f t="shared" si="34"/>
        <v>LTI</v>
      </c>
      <c r="P557" s="6" t="str">
        <f t="shared" si="35"/>
        <v>LTI</v>
      </c>
      <c r="Q557" s="6" t="s">
        <v>2177</v>
      </c>
      <c r="R557" s="5" t="str">
        <f>INDEX(SAMRASS!$B:$B,MATCH(Q557,SAMRASS!$A:$A,0))</f>
        <v>Other lifting machines (specify)</v>
      </c>
      <c r="S557" s="1" t="s">
        <v>2811</v>
      </c>
      <c r="T557" s="1" t="s">
        <v>2005</v>
      </c>
    </row>
    <row r="558" spans="1:20" x14ac:dyDescent="0.25">
      <c r="A558" s="1">
        <v>550</v>
      </c>
      <c r="B558" s="1">
        <v>2010</v>
      </c>
      <c r="C558" s="6" t="str">
        <f t="shared" si="32"/>
        <v>2010.550</v>
      </c>
      <c r="D558" s="12">
        <v>0</v>
      </c>
      <c r="E558" s="12" t="s">
        <v>3081</v>
      </c>
      <c r="F558" s="12">
        <v>0</v>
      </c>
      <c r="G558" s="12" t="s">
        <v>3081</v>
      </c>
      <c r="H558" s="12">
        <v>0</v>
      </c>
      <c r="I558" s="12" t="s">
        <v>3081</v>
      </c>
      <c r="J558" s="12" t="s">
        <v>3081</v>
      </c>
      <c r="K558" s="12" t="s">
        <v>3081</v>
      </c>
      <c r="L558" s="1">
        <v>0</v>
      </c>
      <c r="M558" s="6" t="str">
        <f t="shared" si="33"/>
        <v/>
      </c>
      <c r="N558" s="1">
        <v>1</v>
      </c>
      <c r="O558" s="6" t="str">
        <f t="shared" si="34"/>
        <v>LTI</v>
      </c>
      <c r="P558" s="6" t="str">
        <f t="shared" si="35"/>
        <v>LTI</v>
      </c>
      <c r="Q558" s="6" t="s">
        <v>2918</v>
      </c>
      <c r="R558" s="5" t="str">
        <f>INDEX(SAMRASS!$B:$B,MATCH(Q558,SAMRASS!$A:$A,0))</f>
        <v>Other (specify)</v>
      </c>
      <c r="S558" s="1" t="s">
        <v>1500</v>
      </c>
      <c r="T558" s="1" t="s">
        <v>213</v>
      </c>
    </row>
    <row r="559" spans="1:20" x14ac:dyDescent="0.25">
      <c r="A559" s="1">
        <v>551</v>
      </c>
      <c r="B559" s="1">
        <v>2010</v>
      </c>
      <c r="C559" s="6" t="str">
        <f t="shared" si="32"/>
        <v>2010.551</v>
      </c>
      <c r="D559" s="12">
        <v>0</v>
      </c>
      <c r="E559" s="12" t="s">
        <v>3081</v>
      </c>
      <c r="F559" s="12">
        <v>0</v>
      </c>
      <c r="G559" s="12" t="s">
        <v>3081</v>
      </c>
      <c r="H559" s="12">
        <v>0</v>
      </c>
      <c r="I559" s="12" t="s">
        <v>3081</v>
      </c>
      <c r="J559" s="12" t="s">
        <v>3081</v>
      </c>
      <c r="K559" s="12" t="s">
        <v>3081</v>
      </c>
      <c r="L559" s="1">
        <v>1</v>
      </c>
      <c r="M559" s="6" t="str">
        <f t="shared" si="33"/>
        <v>SFI</v>
      </c>
      <c r="N559" s="1">
        <v>0</v>
      </c>
      <c r="O559" s="6" t="str">
        <f t="shared" si="34"/>
        <v/>
      </c>
      <c r="P559" s="6" t="str">
        <f t="shared" si="35"/>
        <v>SFI</v>
      </c>
      <c r="Q559" s="6" t="s">
        <v>1248</v>
      </c>
      <c r="R559" s="5" t="str">
        <f>INDEX(SAMRASS!$B:$B,MATCH(Q559,SAMRASS!$A:$A,0))</f>
        <v>Rocker arm shovel (boesman)</v>
      </c>
      <c r="S559" s="1" t="s">
        <v>1699</v>
      </c>
      <c r="T559" s="1" t="s">
        <v>214</v>
      </c>
    </row>
    <row r="560" spans="1:20" x14ac:dyDescent="0.25">
      <c r="A560" s="1">
        <v>552</v>
      </c>
      <c r="B560" s="1">
        <v>2010</v>
      </c>
      <c r="C560" s="6" t="str">
        <f t="shared" si="32"/>
        <v>2010.552</v>
      </c>
      <c r="D560" s="12">
        <v>0</v>
      </c>
      <c r="E560" s="12" t="s">
        <v>3081</v>
      </c>
      <c r="F560" s="12">
        <v>0</v>
      </c>
      <c r="G560" s="12" t="s">
        <v>3081</v>
      </c>
      <c r="H560" s="12">
        <v>0</v>
      </c>
      <c r="I560" s="12" t="s">
        <v>3081</v>
      </c>
      <c r="J560" s="12" t="s">
        <v>3081</v>
      </c>
      <c r="K560" s="12" t="s">
        <v>3081</v>
      </c>
      <c r="L560" s="1">
        <v>0</v>
      </c>
      <c r="M560" s="6" t="str">
        <f t="shared" si="33"/>
        <v/>
      </c>
      <c r="N560" s="1">
        <v>1</v>
      </c>
      <c r="O560" s="6" t="str">
        <f t="shared" si="34"/>
        <v>LTI</v>
      </c>
      <c r="P560" s="6" t="str">
        <f t="shared" si="35"/>
        <v>LTI</v>
      </c>
      <c r="Q560" s="6" t="s">
        <v>2924</v>
      </c>
      <c r="R560" s="5" t="str">
        <f>INDEX(SAMRASS!$B:$B,MATCH(Q560,SAMRASS!$A:$A,0))</f>
        <v>Coupling/uncoupling</v>
      </c>
      <c r="S560" s="1" t="s">
        <v>674</v>
      </c>
      <c r="T560" s="1" t="s">
        <v>215</v>
      </c>
    </row>
    <row r="561" spans="1:20" x14ac:dyDescent="0.25">
      <c r="A561" s="1">
        <v>553</v>
      </c>
      <c r="B561" s="1">
        <v>2010</v>
      </c>
      <c r="C561" s="6" t="str">
        <f t="shared" si="32"/>
        <v>2010.553</v>
      </c>
      <c r="D561" s="12">
        <v>0</v>
      </c>
      <c r="E561" s="12" t="s">
        <v>3081</v>
      </c>
      <c r="F561" s="12">
        <v>0</v>
      </c>
      <c r="G561" s="12" t="s">
        <v>3081</v>
      </c>
      <c r="H561" s="12" t="s">
        <v>3066</v>
      </c>
      <c r="I561" s="12" t="s">
        <v>3081</v>
      </c>
      <c r="J561" s="12" t="s">
        <v>3081</v>
      </c>
      <c r="K561" s="12" t="s">
        <v>3081</v>
      </c>
      <c r="L561" s="1">
        <v>0</v>
      </c>
      <c r="M561" s="6" t="str">
        <f t="shared" si="33"/>
        <v/>
      </c>
      <c r="N561" s="1">
        <v>1</v>
      </c>
      <c r="O561" s="6" t="str">
        <f t="shared" si="34"/>
        <v>LTI</v>
      </c>
      <c r="P561" s="6" t="str">
        <f t="shared" si="35"/>
        <v>LTI</v>
      </c>
      <c r="Q561" s="6" t="s">
        <v>2850</v>
      </c>
      <c r="R561" s="5" t="str">
        <f>INDEX(SAMRASS!$B:$B,MATCH(Q561,SAMRASS!$A:$A,0))</f>
        <v>Hydraulic drill rig</v>
      </c>
      <c r="S561" s="1" t="s">
        <v>64</v>
      </c>
      <c r="T561" s="1" t="s">
        <v>1639</v>
      </c>
    </row>
    <row r="562" spans="1:20" x14ac:dyDescent="0.25">
      <c r="A562" s="1">
        <v>554</v>
      </c>
      <c r="B562" s="1">
        <v>2010</v>
      </c>
      <c r="C562" s="6" t="str">
        <f t="shared" si="32"/>
        <v>2010.554</v>
      </c>
      <c r="D562" s="12">
        <v>0</v>
      </c>
      <c r="E562" s="12" t="s">
        <v>3081</v>
      </c>
      <c r="F562" s="12">
        <v>0</v>
      </c>
      <c r="G562" s="12" t="s">
        <v>3081</v>
      </c>
      <c r="H562" s="12">
        <v>0</v>
      </c>
      <c r="I562" s="12" t="s">
        <v>3081</v>
      </c>
      <c r="J562" s="12" t="s">
        <v>3081</v>
      </c>
      <c r="K562" s="12" t="s">
        <v>3081</v>
      </c>
      <c r="L562" s="1">
        <v>0</v>
      </c>
      <c r="M562" s="6" t="str">
        <f t="shared" si="33"/>
        <v/>
      </c>
      <c r="N562" s="1">
        <v>1</v>
      </c>
      <c r="O562" s="6" t="str">
        <f t="shared" si="34"/>
        <v>LTI</v>
      </c>
      <c r="P562" s="6" t="str">
        <f t="shared" si="35"/>
        <v>LTI</v>
      </c>
      <c r="Q562" s="6" t="s">
        <v>2766</v>
      </c>
      <c r="R562" s="5" t="str">
        <f>INDEX(SAMRASS!$B:$B,MATCH(Q562,SAMRASS!$A:$A,0))</f>
        <v>Gully scraper</v>
      </c>
      <c r="S562" s="1" t="s">
        <v>63</v>
      </c>
      <c r="T562" s="1" t="s">
        <v>1640</v>
      </c>
    </row>
    <row r="563" spans="1:20" x14ac:dyDescent="0.25">
      <c r="A563" s="1">
        <v>555</v>
      </c>
      <c r="B563" s="1">
        <v>2010</v>
      </c>
      <c r="C563" s="6" t="str">
        <f t="shared" si="32"/>
        <v>2010.555</v>
      </c>
      <c r="D563" s="12">
        <v>0</v>
      </c>
      <c r="E563" s="12" t="s">
        <v>3081</v>
      </c>
      <c r="F563" s="12">
        <v>0</v>
      </c>
      <c r="G563" s="12" t="s">
        <v>3081</v>
      </c>
      <c r="H563" s="12">
        <v>0</v>
      </c>
      <c r="I563" s="12" t="s">
        <v>3081</v>
      </c>
      <c r="J563" s="12" t="s">
        <v>3081</v>
      </c>
      <c r="K563" s="12" t="s">
        <v>3081</v>
      </c>
      <c r="L563" s="1">
        <v>0</v>
      </c>
      <c r="M563" s="6" t="str">
        <f t="shared" si="33"/>
        <v/>
      </c>
      <c r="N563" s="1">
        <v>1</v>
      </c>
      <c r="O563" s="6" t="str">
        <f t="shared" si="34"/>
        <v>LTI</v>
      </c>
      <c r="P563" s="6" t="str">
        <f t="shared" si="35"/>
        <v>LTI</v>
      </c>
      <c r="Q563" s="6" t="s">
        <v>2918</v>
      </c>
      <c r="R563" s="5" t="str">
        <f>INDEX(SAMRASS!$B:$B,MATCH(Q563,SAMRASS!$A:$A,0))</f>
        <v>Other (specify)</v>
      </c>
      <c r="S563" s="1" t="s">
        <v>1500</v>
      </c>
      <c r="T563" s="1" t="s">
        <v>1641</v>
      </c>
    </row>
    <row r="564" spans="1:20" x14ac:dyDescent="0.25">
      <c r="A564" s="1">
        <v>556</v>
      </c>
      <c r="B564" s="1">
        <v>2010</v>
      </c>
      <c r="C564" s="6" t="str">
        <f t="shared" si="32"/>
        <v>2010.556</v>
      </c>
      <c r="D564" s="12">
        <v>0</v>
      </c>
      <c r="E564" s="12" t="s">
        <v>3081</v>
      </c>
      <c r="F564" s="12">
        <v>0</v>
      </c>
      <c r="G564" s="12" t="s">
        <v>3081</v>
      </c>
      <c r="H564" s="12">
        <v>0</v>
      </c>
      <c r="I564" s="12" t="s">
        <v>3081</v>
      </c>
      <c r="J564" s="12" t="s">
        <v>3081</v>
      </c>
      <c r="K564" s="12" t="s">
        <v>3081</v>
      </c>
      <c r="L564" s="1">
        <v>0</v>
      </c>
      <c r="M564" s="6" t="str">
        <f t="shared" si="33"/>
        <v/>
      </c>
      <c r="N564" s="1">
        <v>1</v>
      </c>
      <c r="O564" s="6" t="str">
        <f t="shared" si="34"/>
        <v>LTI</v>
      </c>
      <c r="P564" s="6" t="str">
        <f t="shared" si="35"/>
        <v>LTI</v>
      </c>
      <c r="Q564" s="6" t="s">
        <v>1936</v>
      </c>
      <c r="R564" s="5" t="str">
        <f>INDEX(SAMRASS!$B:$B,MATCH(Q564,SAMRASS!$A:$A,0))</f>
        <v>Other (specify)</v>
      </c>
      <c r="S564" s="1" t="s">
        <v>2434</v>
      </c>
      <c r="T564" s="1" t="s">
        <v>3033</v>
      </c>
    </row>
    <row r="565" spans="1:20" x14ac:dyDescent="0.25">
      <c r="A565" s="1">
        <v>557</v>
      </c>
      <c r="B565" s="1">
        <v>2010</v>
      </c>
      <c r="C565" s="6" t="str">
        <f t="shared" si="32"/>
        <v>2010.557</v>
      </c>
      <c r="D565" s="12">
        <v>0</v>
      </c>
      <c r="E565" s="12" t="s">
        <v>3081</v>
      </c>
      <c r="F565" s="12">
        <v>0</v>
      </c>
      <c r="G565" s="12" t="s">
        <v>3081</v>
      </c>
      <c r="H565" s="12">
        <v>0</v>
      </c>
      <c r="I565" s="12" t="s">
        <v>3081</v>
      </c>
      <c r="J565" s="12" t="s">
        <v>3081</v>
      </c>
      <c r="K565" s="12" t="s">
        <v>3081</v>
      </c>
      <c r="L565" s="1">
        <v>0</v>
      </c>
      <c r="M565" s="6" t="str">
        <f t="shared" si="33"/>
        <v/>
      </c>
      <c r="N565" s="1">
        <v>1</v>
      </c>
      <c r="O565" s="6" t="str">
        <f t="shared" si="34"/>
        <v>LTI</v>
      </c>
      <c r="P565" s="6" t="str">
        <f t="shared" si="35"/>
        <v>LTI</v>
      </c>
      <c r="Q565" s="6" t="s">
        <v>2918</v>
      </c>
      <c r="R565" s="5" t="str">
        <f>INDEX(SAMRASS!$B:$B,MATCH(Q565,SAMRASS!$A:$A,0))</f>
        <v>Other (specify)</v>
      </c>
      <c r="S565" s="1" t="s">
        <v>1500</v>
      </c>
      <c r="T565" s="1" t="s">
        <v>3034</v>
      </c>
    </row>
    <row r="566" spans="1:20" x14ac:dyDescent="0.25">
      <c r="A566" s="1">
        <v>558</v>
      </c>
      <c r="B566" s="1">
        <v>2010</v>
      </c>
      <c r="C566" s="6" t="str">
        <f t="shared" si="32"/>
        <v>2010.558</v>
      </c>
      <c r="D566" s="12">
        <v>0</v>
      </c>
      <c r="E566" s="12" t="s">
        <v>3081</v>
      </c>
      <c r="F566" s="12">
        <v>0</v>
      </c>
      <c r="G566" s="12" t="s">
        <v>3081</v>
      </c>
      <c r="H566" s="12">
        <v>0</v>
      </c>
      <c r="I566" s="12" t="s">
        <v>3081</v>
      </c>
      <c r="J566" s="12" t="s">
        <v>3081</v>
      </c>
      <c r="K566" s="12" t="s">
        <v>3081</v>
      </c>
      <c r="L566" s="1">
        <v>0</v>
      </c>
      <c r="M566" s="6" t="str">
        <f t="shared" si="33"/>
        <v/>
      </c>
      <c r="N566" s="1">
        <v>1</v>
      </c>
      <c r="O566" s="6" t="str">
        <f t="shared" si="34"/>
        <v>LTI</v>
      </c>
      <c r="P566" s="6" t="str">
        <f t="shared" si="35"/>
        <v>LTI</v>
      </c>
      <c r="Q566" s="6" t="s">
        <v>849</v>
      </c>
      <c r="R566" s="5" t="str">
        <f>INDEX(SAMRASS!$B:$B,MATCH(Q566,SAMRASS!$A:$A,0))</f>
        <v>Other</v>
      </c>
      <c r="S566" s="1" t="s">
        <v>2563</v>
      </c>
      <c r="T566" s="1" t="s">
        <v>3035</v>
      </c>
    </row>
    <row r="567" spans="1:20" x14ac:dyDescent="0.25">
      <c r="A567" s="1">
        <v>559</v>
      </c>
      <c r="B567" s="1">
        <v>2010</v>
      </c>
      <c r="C567" s="6" t="str">
        <f t="shared" si="32"/>
        <v>2010.559</v>
      </c>
      <c r="D567" s="12">
        <v>0</v>
      </c>
      <c r="E567" s="12" t="s">
        <v>3081</v>
      </c>
      <c r="F567" s="12">
        <v>0</v>
      </c>
      <c r="G567" s="12" t="s">
        <v>3081</v>
      </c>
      <c r="H567" s="12" t="s">
        <v>3066</v>
      </c>
      <c r="I567" s="12" t="s">
        <v>3081</v>
      </c>
      <c r="J567" s="12" t="s">
        <v>3081</v>
      </c>
      <c r="K567" s="12" t="s">
        <v>3081</v>
      </c>
      <c r="L567" s="1">
        <v>0</v>
      </c>
      <c r="M567" s="6" t="str">
        <f t="shared" si="33"/>
        <v/>
      </c>
      <c r="N567" s="1">
        <v>1</v>
      </c>
      <c r="O567" s="6" t="str">
        <f t="shared" si="34"/>
        <v>LTI</v>
      </c>
      <c r="P567" s="6" t="str">
        <f t="shared" si="35"/>
        <v>LTI</v>
      </c>
      <c r="Q567" s="6" t="s">
        <v>2850</v>
      </c>
      <c r="R567" s="5" t="str">
        <f>INDEX(SAMRASS!$B:$B,MATCH(Q567,SAMRASS!$A:$A,0))</f>
        <v>Hydraulic drill rig</v>
      </c>
      <c r="S567" s="1" t="s">
        <v>64</v>
      </c>
      <c r="T567" s="1" t="s">
        <v>3006</v>
      </c>
    </row>
    <row r="568" spans="1:20" x14ac:dyDescent="0.25">
      <c r="A568" s="1">
        <v>560</v>
      </c>
      <c r="B568" s="1">
        <v>2010</v>
      </c>
      <c r="C568" s="6" t="str">
        <f t="shared" si="32"/>
        <v>2010.560</v>
      </c>
      <c r="D568" s="12">
        <v>0</v>
      </c>
      <c r="E568" s="12" t="s">
        <v>3081</v>
      </c>
      <c r="F568" s="12" t="s">
        <v>731</v>
      </c>
      <c r="G568" s="12" t="s">
        <v>3076</v>
      </c>
      <c r="H568" s="12" t="s">
        <v>3066</v>
      </c>
      <c r="I568" s="12" t="s">
        <v>3076</v>
      </c>
      <c r="J568" s="12" t="s">
        <v>3081</v>
      </c>
      <c r="K568" s="12" t="s">
        <v>3076</v>
      </c>
      <c r="L568" s="1">
        <v>1</v>
      </c>
      <c r="M568" s="6" t="str">
        <f t="shared" si="33"/>
        <v>SFI</v>
      </c>
      <c r="N568" s="1">
        <v>0</v>
      </c>
      <c r="O568" s="6" t="str">
        <f t="shared" si="34"/>
        <v/>
      </c>
      <c r="P568" s="6" t="str">
        <f t="shared" si="35"/>
        <v>SFI</v>
      </c>
      <c r="Q568" s="6" t="s">
        <v>2906</v>
      </c>
      <c r="R568" s="5" t="str">
        <f>INDEX(SAMRASS!$B:$B,MATCH(Q568,SAMRASS!$A:$A,0))</f>
        <v>LHD Unit</v>
      </c>
      <c r="S568" s="1" t="s">
        <v>572</v>
      </c>
      <c r="T568" s="1" t="s">
        <v>2420</v>
      </c>
    </row>
    <row r="569" spans="1:20" x14ac:dyDescent="0.25">
      <c r="A569" s="1">
        <v>561</v>
      </c>
      <c r="B569" s="1">
        <v>2010</v>
      </c>
      <c r="C569" s="6" t="str">
        <f t="shared" si="32"/>
        <v>2010.561</v>
      </c>
      <c r="D569" s="12">
        <v>0</v>
      </c>
      <c r="E569" s="12" t="s">
        <v>3081</v>
      </c>
      <c r="F569" s="12">
        <v>0</v>
      </c>
      <c r="G569" s="12" t="s">
        <v>3081</v>
      </c>
      <c r="H569" s="12">
        <v>0</v>
      </c>
      <c r="I569" s="12" t="s">
        <v>3081</v>
      </c>
      <c r="J569" s="12" t="s">
        <v>3081</v>
      </c>
      <c r="K569" s="12" t="s">
        <v>3081</v>
      </c>
      <c r="L569" s="1">
        <v>1</v>
      </c>
      <c r="M569" s="6" t="str">
        <f t="shared" si="33"/>
        <v>SFI</v>
      </c>
      <c r="N569" s="1">
        <v>0</v>
      </c>
      <c r="O569" s="6" t="str">
        <f t="shared" si="34"/>
        <v/>
      </c>
      <c r="P569" s="6" t="str">
        <f t="shared" si="35"/>
        <v>SFI</v>
      </c>
      <c r="Q569" s="6" t="s">
        <v>727</v>
      </c>
      <c r="R569" s="5" t="str">
        <f>INDEX(SAMRASS!$B:$B,MATCH(Q569,SAMRASS!$A:$A,0))</f>
        <v>Battery</v>
      </c>
      <c r="S569" s="1" t="s">
        <v>939</v>
      </c>
      <c r="T569" s="1" t="s">
        <v>3007</v>
      </c>
    </row>
    <row r="570" spans="1:20" x14ac:dyDescent="0.25">
      <c r="A570" s="1">
        <v>562</v>
      </c>
      <c r="B570" s="1">
        <v>2010</v>
      </c>
      <c r="C570" s="6" t="str">
        <f t="shared" si="32"/>
        <v>2010.562</v>
      </c>
      <c r="D570" s="12">
        <v>0</v>
      </c>
      <c r="E570" s="12" t="s">
        <v>3081</v>
      </c>
      <c r="F570" s="12">
        <v>0</v>
      </c>
      <c r="G570" s="12" t="s">
        <v>3081</v>
      </c>
      <c r="H570" s="12">
        <v>0</v>
      </c>
      <c r="I570" s="12" t="s">
        <v>3081</v>
      </c>
      <c r="J570" s="12" t="s">
        <v>3081</v>
      </c>
      <c r="K570" s="12" t="s">
        <v>3081</v>
      </c>
      <c r="L570" s="1">
        <v>0</v>
      </c>
      <c r="M570" s="6" t="str">
        <f t="shared" si="33"/>
        <v/>
      </c>
      <c r="N570" s="1">
        <v>1</v>
      </c>
      <c r="O570" s="6" t="str">
        <f t="shared" si="34"/>
        <v>LTI</v>
      </c>
      <c r="P570" s="6" t="str">
        <f t="shared" si="35"/>
        <v>LTI</v>
      </c>
      <c r="Q570" s="6" t="s">
        <v>2766</v>
      </c>
      <c r="R570" s="5" t="str">
        <f>INDEX(SAMRASS!$B:$B,MATCH(Q570,SAMRASS!$A:$A,0))</f>
        <v>Gully scraper</v>
      </c>
      <c r="S570" s="1" t="s">
        <v>63</v>
      </c>
      <c r="T570" s="1" t="s">
        <v>3008</v>
      </c>
    </row>
    <row r="571" spans="1:20" x14ac:dyDescent="0.25">
      <c r="A571" s="1">
        <v>563</v>
      </c>
      <c r="B571" s="1">
        <v>2010</v>
      </c>
      <c r="C571" s="6" t="str">
        <f t="shared" si="32"/>
        <v>2010.563</v>
      </c>
      <c r="D571" s="12">
        <v>0</v>
      </c>
      <c r="E571" s="12" t="s">
        <v>3081</v>
      </c>
      <c r="F571" s="12">
        <v>0</v>
      </c>
      <c r="G571" s="12" t="s">
        <v>3081</v>
      </c>
      <c r="H571" s="12">
        <v>0</v>
      </c>
      <c r="I571" s="12" t="s">
        <v>3081</v>
      </c>
      <c r="J571" s="12" t="s">
        <v>3081</v>
      </c>
      <c r="K571" s="12" t="s">
        <v>3081</v>
      </c>
      <c r="L571" s="1">
        <v>0</v>
      </c>
      <c r="M571" s="6" t="str">
        <f t="shared" si="33"/>
        <v/>
      </c>
      <c r="N571" s="1">
        <v>1</v>
      </c>
      <c r="O571" s="6" t="str">
        <f t="shared" si="34"/>
        <v>LTI</v>
      </c>
      <c r="P571" s="6" t="str">
        <f t="shared" si="35"/>
        <v>LTI</v>
      </c>
      <c r="Q571" s="6" t="s">
        <v>1936</v>
      </c>
      <c r="R571" s="5" t="str">
        <f>INDEX(SAMRASS!$B:$B,MATCH(Q571,SAMRASS!$A:$A,0))</f>
        <v>Other (specify)</v>
      </c>
      <c r="S571" s="1" t="s">
        <v>2434</v>
      </c>
      <c r="T571" s="1" t="s">
        <v>877</v>
      </c>
    </row>
    <row r="572" spans="1:20" x14ac:dyDescent="0.25">
      <c r="A572" s="1">
        <v>564</v>
      </c>
      <c r="B572" s="1">
        <v>2010</v>
      </c>
      <c r="C572" s="6" t="str">
        <f t="shared" si="32"/>
        <v>2010.564</v>
      </c>
      <c r="D572" s="12">
        <v>0</v>
      </c>
      <c r="E572" s="12" t="s">
        <v>3081</v>
      </c>
      <c r="F572" s="12">
        <v>0</v>
      </c>
      <c r="G572" s="12" t="s">
        <v>3081</v>
      </c>
      <c r="H572" s="12">
        <v>0</v>
      </c>
      <c r="I572" s="12" t="s">
        <v>3081</v>
      </c>
      <c r="J572" s="12" t="s">
        <v>3081</v>
      </c>
      <c r="K572" s="12" t="s">
        <v>3081</v>
      </c>
      <c r="L572" s="1">
        <v>0</v>
      </c>
      <c r="M572" s="6" t="str">
        <f t="shared" si="33"/>
        <v/>
      </c>
      <c r="N572" s="1">
        <v>1</v>
      </c>
      <c r="O572" s="6" t="str">
        <f t="shared" si="34"/>
        <v>LTI</v>
      </c>
      <c r="P572" s="6" t="str">
        <f t="shared" si="35"/>
        <v>LTI</v>
      </c>
      <c r="Q572" s="6" t="s">
        <v>709</v>
      </c>
      <c r="R572" s="5" t="str">
        <f>INDEX(SAMRASS!$B:$B,MATCH(Q572,SAMRASS!$A:$A,0))</f>
        <v>Single drum winch</v>
      </c>
      <c r="S572" s="1" t="s">
        <v>292</v>
      </c>
      <c r="T572" s="1" t="s">
        <v>776</v>
      </c>
    </row>
    <row r="573" spans="1:20" x14ac:dyDescent="0.25">
      <c r="A573" s="1">
        <v>565</v>
      </c>
      <c r="B573" s="1">
        <v>2010</v>
      </c>
      <c r="C573" s="6" t="str">
        <f t="shared" si="32"/>
        <v>2010.565</v>
      </c>
      <c r="D573" s="12">
        <v>0</v>
      </c>
      <c r="E573" s="12" t="s">
        <v>3081</v>
      </c>
      <c r="F573" s="12">
        <v>0</v>
      </c>
      <c r="G573" s="12" t="s">
        <v>3081</v>
      </c>
      <c r="H573" s="12">
        <v>0</v>
      </c>
      <c r="I573" s="12" t="s">
        <v>3081</v>
      </c>
      <c r="J573" s="12" t="s">
        <v>3081</v>
      </c>
      <c r="K573" s="12" t="s">
        <v>3081</v>
      </c>
      <c r="L573" s="1">
        <v>0</v>
      </c>
      <c r="M573" s="6" t="str">
        <f t="shared" si="33"/>
        <v/>
      </c>
      <c r="N573" s="1">
        <v>1</v>
      </c>
      <c r="O573" s="6" t="str">
        <f t="shared" si="34"/>
        <v>LTI</v>
      </c>
      <c r="P573" s="6" t="str">
        <f t="shared" si="35"/>
        <v>LTI</v>
      </c>
      <c r="Q573" s="6" t="s">
        <v>2772</v>
      </c>
      <c r="R573" s="5" t="str">
        <f>INDEX(SAMRASS!$B:$B,MATCH(Q573,SAMRASS!$A:$A,0))</f>
        <v>Other (specify)</v>
      </c>
      <c r="S573" s="1" t="s">
        <v>2883</v>
      </c>
      <c r="T573" s="1" t="s">
        <v>878</v>
      </c>
    </row>
    <row r="574" spans="1:20" x14ac:dyDescent="0.25">
      <c r="A574" s="1">
        <v>566</v>
      </c>
      <c r="B574" s="1">
        <v>2010</v>
      </c>
      <c r="C574" s="6" t="str">
        <f t="shared" si="32"/>
        <v>2010.566</v>
      </c>
      <c r="D574" s="12">
        <v>0</v>
      </c>
      <c r="E574" s="12" t="s">
        <v>3081</v>
      </c>
      <c r="F574" s="12">
        <v>0</v>
      </c>
      <c r="G574" s="12" t="s">
        <v>3081</v>
      </c>
      <c r="H574" s="12">
        <v>0</v>
      </c>
      <c r="I574" s="12" t="s">
        <v>3081</v>
      </c>
      <c r="J574" s="12" t="s">
        <v>3081</v>
      </c>
      <c r="K574" s="12" t="s">
        <v>3081</v>
      </c>
      <c r="L574" s="1">
        <v>0</v>
      </c>
      <c r="M574" s="6" t="str">
        <f t="shared" si="33"/>
        <v/>
      </c>
      <c r="N574" s="1">
        <v>1</v>
      </c>
      <c r="O574" s="6" t="str">
        <f t="shared" si="34"/>
        <v>LTI</v>
      </c>
      <c r="P574" s="6" t="str">
        <f t="shared" si="35"/>
        <v>LTI</v>
      </c>
      <c r="Q574" s="6" t="s">
        <v>848</v>
      </c>
      <c r="R574" s="5" t="str">
        <f>INDEX(SAMRASS!$B:$B,MATCH(Q574,SAMRASS!$A:$A,0))</f>
        <v>Face scraper</v>
      </c>
      <c r="S574" s="1" t="s">
        <v>2432</v>
      </c>
      <c r="T574" s="1" t="s">
        <v>879</v>
      </c>
    </row>
    <row r="575" spans="1:20" x14ac:dyDescent="0.25">
      <c r="A575" s="1">
        <v>567</v>
      </c>
      <c r="B575" s="1">
        <v>2010</v>
      </c>
      <c r="C575" s="6" t="str">
        <f t="shared" si="32"/>
        <v>2010.567</v>
      </c>
      <c r="D575" s="12">
        <v>0</v>
      </c>
      <c r="E575" s="12" t="s">
        <v>3081</v>
      </c>
      <c r="F575" s="12">
        <v>0</v>
      </c>
      <c r="G575" s="12" t="s">
        <v>3081</v>
      </c>
      <c r="H575" s="12">
        <v>0</v>
      </c>
      <c r="I575" s="12" t="s">
        <v>3081</v>
      </c>
      <c r="J575" s="12" t="s">
        <v>3081</v>
      </c>
      <c r="K575" s="12" t="s">
        <v>3081</v>
      </c>
      <c r="L575" s="1">
        <v>0</v>
      </c>
      <c r="M575" s="6" t="str">
        <f t="shared" si="33"/>
        <v/>
      </c>
      <c r="N575" s="1">
        <v>1</v>
      </c>
      <c r="O575" s="6" t="str">
        <f t="shared" si="34"/>
        <v>LTI</v>
      </c>
      <c r="P575" s="6" t="str">
        <f t="shared" si="35"/>
        <v>LTI</v>
      </c>
      <c r="Q575" s="6" t="s">
        <v>2772</v>
      </c>
      <c r="R575" s="5" t="str">
        <f>INDEX(SAMRASS!$B:$B,MATCH(Q575,SAMRASS!$A:$A,0))</f>
        <v>Other (specify)</v>
      </c>
      <c r="S575" s="1" t="s">
        <v>2883</v>
      </c>
      <c r="T575" s="1" t="s">
        <v>775</v>
      </c>
    </row>
    <row r="576" spans="1:20" x14ac:dyDescent="0.25">
      <c r="A576" s="1">
        <v>568</v>
      </c>
      <c r="B576" s="1">
        <v>2010</v>
      </c>
      <c r="C576" s="6" t="str">
        <f t="shared" si="32"/>
        <v>2010.568</v>
      </c>
      <c r="D576" s="12">
        <v>0</v>
      </c>
      <c r="E576" s="12" t="s">
        <v>3081</v>
      </c>
      <c r="F576" s="12">
        <v>0</v>
      </c>
      <c r="G576" s="12" t="s">
        <v>3081</v>
      </c>
      <c r="H576" s="12">
        <v>0</v>
      </c>
      <c r="I576" s="12" t="s">
        <v>3081</v>
      </c>
      <c r="J576" s="12" t="s">
        <v>3081</v>
      </c>
      <c r="K576" s="12" t="s">
        <v>3081</v>
      </c>
      <c r="L576" s="1">
        <v>0</v>
      </c>
      <c r="M576" s="6" t="str">
        <f t="shared" si="33"/>
        <v/>
      </c>
      <c r="N576" s="1">
        <v>1</v>
      </c>
      <c r="O576" s="6" t="str">
        <f t="shared" si="34"/>
        <v>LTI</v>
      </c>
      <c r="P576" s="6" t="str">
        <f t="shared" si="35"/>
        <v>LTI</v>
      </c>
      <c r="Q576" s="6" t="s">
        <v>2177</v>
      </c>
      <c r="R576" s="5" t="str">
        <f>INDEX(SAMRASS!$B:$B,MATCH(Q576,SAMRASS!$A:$A,0))</f>
        <v>Other lifting machines (specify)</v>
      </c>
      <c r="S576" s="1" t="s">
        <v>2811</v>
      </c>
      <c r="T576" s="1" t="s">
        <v>777</v>
      </c>
    </row>
    <row r="577" spans="1:20" x14ac:dyDescent="0.25">
      <c r="A577" s="1">
        <v>569</v>
      </c>
      <c r="B577" s="1">
        <v>2010</v>
      </c>
      <c r="C577" s="6" t="str">
        <f t="shared" si="32"/>
        <v>2010.569</v>
      </c>
      <c r="D577" s="12">
        <v>0</v>
      </c>
      <c r="E577" s="12" t="s">
        <v>3081</v>
      </c>
      <c r="F577" s="12" t="s">
        <v>731</v>
      </c>
      <c r="G577" s="12" t="s">
        <v>3081</v>
      </c>
      <c r="H577" s="12">
        <v>0</v>
      </c>
      <c r="I577" s="12" t="s">
        <v>3081</v>
      </c>
      <c r="J577" s="12" t="s">
        <v>3081</v>
      </c>
      <c r="K577" s="12" t="s">
        <v>3081</v>
      </c>
      <c r="L577" s="1">
        <v>0</v>
      </c>
      <c r="M577" s="6" t="str">
        <f t="shared" si="33"/>
        <v/>
      </c>
      <c r="N577" s="1">
        <v>1</v>
      </c>
      <c r="O577" s="6" t="str">
        <f t="shared" si="34"/>
        <v>LTI</v>
      </c>
      <c r="P577" s="6" t="str">
        <f t="shared" si="35"/>
        <v>LTI</v>
      </c>
      <c r="Q577" s="6" t="s">
        <v>10</v>
      </c>
      <c r="R577" s="5" t="str">
        <f>INDEX(SAMRASS!$B:$B,MATCH(Q577,SAMRASS!$A:$A,0))</f>
        <v>Diesel Locomotive</v>
      </c>
      <c r="S577" s="1" t="s">
        <v>192</v>
      </c>
      <c r="T577" s="1" t="s">
        <v>1366</v>
      </c>
    </row>
    <row r="578" spans="1:20" x14ac:dyDescent="0.25">
      <c r="A578" s="1">
        <v>570</v>
      </c>
      <c r="B578" s="1">
        <v>2010</v>
      </c>
      <c r="C578" s="6" t="str">
        <f t="shared" si="32"/>
        <v>2010.570</v>
      </c>
      <c r="D578" s="12">
        <v>0</v>
      </c>
      <c r="E578" s="12" t="s">
        <v>3081</v>
      </c>
      <c r="F578" s="12" t="s">
        <v>731</v>
      </c>
      <c r="G578" s="12" t="s">
        <v>3078</v>
      </c>
      <c r="H578" s="12">
        <v>0</v>
      </c>
      <c r="I578" s="12" t="s">
        <v>3081</v>
      </c>
      <c r="J578" s="12" t="s">
        <v>3081</v>
      </c>
      <c r="K578" s="12" t="s">
        <v>3081</v>
      </c>
      <c r="L578" s="1">
        <v>0</v>
      </c>
      <c r="M578" s="6" t="str">
        <f t="shared" si="33"/>
        <v/>
      </c>
      <c r="N578" s="1">
        <v>1</v>
      </c>
      <c r="O578" s="6" t="str">
        <f t="shared" si="34"/>
        <v>LTI</v>
      </c>
      <c r="P578" s="6" t="str">
        <f t="shared" si="35"/>
        <v>LTI</v>
      </c>
      <c r="Q578" s="6" t="s">
        <v>13</v>
      </c>
      <c r="R578" s="5" t="str">
        <f>INDEX(SAMRASS!$B:$B,MATCH(Q578,SAMRASS!$A:$A,0))</f>
        <v>Drawn by tractor</v>
      </c>
      <c r="S578" s="1" t="s">
        <v>2522</v>
      </c>
      <c r="T578" s="1" t="s">
        <v>2417</v>
      </c>
    </row>
    <row r="579" spans="1:20" x14ac:dyDescent="0.25">
      <c r="A579" s="1">
        <v>571</v>
      </c>
      <c r="B579" s="1">
        <v>2010</v>
      </c>
      <c r="C579" s="6" t="str">
        <f t="shared" si="32"/>
        <v>2010.571</v>
      </c>
      <c r="D579" s="12">
        <v>0</v>
      </c>
      <c r="E579" s="12" t="s">
        <v>3081</v>
      </c>
      <c r="F579" s="12">
        <v>0</v>
      </c>
      <c r="G579" s="12" t="s">
        <v>3081</v>
      </c>
      <c r="H579" s="12">
        <v>0</v>
      </c>
      <c r="I579" s="12" t="s">
        <v>3081</v>
      </c>
      <c r="J579" s="12" t="s">
        <v>3081</v>
      </c>
      <c r="K579" s="12" t="s">
        <v>3081</v>
      </c>
      <c r="L579" s="1">
        <v>0</v>
      </c>
      <c r="M579" s="6" t="str">
        <f t="shared" si="33"/>
        <v/>
      </c>
      <c r="N579" s="1">
        <v>1</v>
      </c>
      <c r="O579" s="6" t="str">
        <f t="shared" si="34"/>
        <v>LTI</v>
      </c>
      <c r="P579" s="6" t="str">
        <f t="shared" si="35"/>
        <v>LTI</v>
      </c>
      <c r="Q579" s="6" t="s">
        <v>2772</v>
      </c>
      <c r="R579" s="5" t="str">
        <f>INDEX(SAMRASS!$B:$B,MATCH(Q579,SAMRASS!$A:$A,0))</f>
        <v>Other (specify)</v>
      </c>
      <c r="S579" s="1" t="s">
        <v>2883</v>
      </c>
      <c r="T579" s="1" t="s">
        <v>1367</v>
      </c>
    </row>
    <row r="580" spans="1:20" x14ac:dyDescent="0.25">
      <c r="A580" s="1">
        <v>572</v>
      </c>
      <c r="B580" s="1">
        <v>2010</v>
      </c>
      <c r="C580" s="6" t="str">
        <f t="shared" si="32"/>
        <v>2010.572</v>
      </c>
      <c r="D580" s="12">
        <v>0</v>
      </c>
      <c r="E580" s="12" t="s">
        <v>3081</v>
      </c>
      <c r="F580" s="12">
        <v>0</v>
      </c>
      <c r="G580" s="12" t="s">
        <v>3081</v>
      </c>
      <c r="H580" s="12" t="s">
        <v>3066</v>
      </c>
      <c r="I580" s="12" t="s">
        <v>3081</v>
      </c>
      <c r="J580" s="12" t="s">
        <v>3081</v>
      </c>
      <c r="K580" s="12" t="s">
        <v>3081</v>
      </c>
      <c r="L580" s="1">
        <v>0</v>
      </c>
      <c r="M580" s="6" t="str">
        <f t="shared" si="33"/>
        <v/>
      </c>
      <c r="N580" s="1">
        <v>1</v>
      </c>
      <c r="O580" s="6" t="str">
        <f t="shared" si="34"/>
        <v>LTI</v>
      </c>
      <c r="P580" s="6" t="str">
        <f t="shared" si="35"/>
        <v>LTI</v>
      </c>
      <c r="Q580" s="6" t="s">
        <v>2850</v>
      </c>
      <c r="R580" s="5" t="str">
        <f>INDEX(SAMRASS!$B:$B,MATCH(Q580,SAMRASS!$A:$A,0))</f>
        <v>Hydraulic drill rig</v>
      </c>
      <c r="S580" s="1" t="s">
        <v>64</v>
      </c>
      <c r="T580" s="1" t="s">
        <v>1368</v>
      </c>
    </row>
    <row r="581" spans="1:20" x14ac:dyDescent="0.25">
      <c r="A581" s="1">
        <v>573</v>
      </c>
      <c r="B581" s="1">
        <v>2010</v>
      </c>
      <c r="C581" s="6" t="str">
        <f t="shared" si="32"/>
        <v>2010.573</v>
      </c>
      <c r="D581" s="12">
        <v>0</v>
      </c>
      <c r="E581" s="12" t="s">
        <v>3081</v>
      </c>
      <c r="F581" s="12">
        <v>0</v>
      </c>
      <c r="G581" s="12" t="s">
        <v>3081</v>
      </c>
      <c r="H581" s="12">
        <v>0</v>
      </c>
      <c r="I581" s="12" t="s">
        <v>3081</v>
      </c>
      <c r="J581" s="12" t="s">
        <v>3081</v>
      </c>
      <c r="K581" s="12" t="s">
        <v>3081</v>
      </c>
      <c r="L581" s="1">
        <v>0</v>
      </c>
      <c r="M581" s="6" t="str">
        <f t="shared" si="33"/>
        <v/>
      </c>
      <c r="N581" s="1">
        <v>1</v>
      </c>
      <c r="O581" s="6" t="str">
        <f t="shared" si="34"/>
        <v>LTI</v>
      </c>
      <c r="P581" s="6" t="str">
        <f t="shared" si="35"/>
        <v>LTI</v>
      </c>
      <c r="Q581" s="6" t="s">
        <v>2766</v>
      </c>
      <c r="R581" s="5" t="str">
        <f>INDEX(SAMRASS!$B:$B,MATCH(Q581,SAMRASS!$A:$A,0))</f>
        <v>Gully scraper</v>
      </c>
      <c r="S581" s="1" t="s">
        <v>63</v>
      </c>
      <c r="T581" s="1" t="s">
        <v>2289</v>
      </c>
    </row>
    <row r="582" spans="1:20" x14ac:dyDescent="0.25">
      <c r="A582" s="1">
        <v>574</v>
      </c>
      <c r="B582" s="1">
        <v>2010</v>
      </c>
      <c r="C582" s="6" t="str">
        <f t="shared" si="32"/>
        <v>2010.574</v>
      </c>
      <c r="D582" s="12">
        <v>0</v>
      </c>
      <c r="E582" s="12" t="s">
        <v>3081</v>
      </c>
      <c r="F582" s="12">
        <v>0</v>
      </c>
      <c r="G582" s="12" t="s">
        <v>3081</v>
      </c>
      <c r="H582" s="12">
        <v>0</v>
      </c>
      <c r="I582" s="12" t="s">
        <v>3081</v>
      </c>
      <c r="J582" s="12" t="s">
        <v>3081</v>
      </c>
      <c r="K582" s="12" t="s">
        <v>3081</v>
      </c>
      <c r="L582" s="1">
        <v>0</v>
      </c>
      <c r="M582" s="6" t="str">
        <f t="shared" si="33"/>
        <v/>
      </c>
      <c r="N582" s="1">
        <v>1</v>
      </c>
      <c r="O582" s="6" t="str">
        <f t="shared" si="34"/>
        <v>LTI</v>
      </c>
      <c r="P582" s="6" t="str">
        <f t="shared" si="35"/>
        <v>LTI</v>
      </c>
      <c r="Q582" s="6" t="s">
        <v>2924</v>
      </c>
      <c r="R582" s="5" t="str">
        <f>INDEX(SAMRASS!$B:$B,MATCH(Q582,SAMRASS!$A:$A,0))</f>
        <v>Coupling/uncoupling</v>
      </c>
      <c r="S582" s="1" t="s">
        <v>674</v>
      </c>
      <c r="T582" s="1" t="s">
        <v>2290</v>
      </c>
    </row>
    <row r="583" spans="1:20" x14ac:dyDescent="0.25">
      <c r="A583" s="1">
        <v>575</v>
      </c>
      <c r="B583" s="1">
        <v>2010</v>
      </c>
      <c r="C583" s="6" t="str">
        <f t="shared" si="32"/>
        <v>2010.575</v>
      </c>
      <c r="D583" s="12">
        <v>0</v>
      </c>
      <c r="E583" s="12" t="s">
        <v>3081</v>
      </c>
      <c r="F583" s="12">
        <v>0</v>
      </c>
      <c r="G583" s="12" t="s">
        <v>3081</v>
      </c>
      <c r="H583" s="12">
        <v>0</v>
      </c>
      <c r="I583" s="12" t="s">
        <v>3081</v>
      </c>
      <c r="J583" s="12" t="s">
        <v>3081</v>
      </c>
      <c r="K583" s="12" t="s">
        <v>3081</v>
      </c>
      <c r="L583" s="1">
        <v>0</v>
      </c>
      <c r="M583" s="6" t="str">
        <f t="shared" si="33"/>
        <v/>
      </c>
      <c r="N583" s="1">
        <v>1</v>
      </c>
      <c r="O583" s="6" t="str">
        <f t="shared" si="34"/>
        <v>LTI</v>
      </c>
      <c r="P583" s="6" t="str">
        <f t="shared" si="35"/>
        <v>LTI</v>
      </c>
      <c r="Q583" s="6" t="s">
        <v>2918</v>
      </c>
      <c r="R583" s="5" t="str">
        <f>INDEX(SAMRASS!$B:$B,MATCH(Q583,SAMRASS!$A:$A,0))</f>
        <v>Other (specify)</v>
      </c>
      <c r="S583" s="1" t="s">
        <v>1500</v>
      </c>
      <c r="T583" s="1" t="s">
        <v>2291</v>
      </c>
    </row>
    <row r="584" spans="1:20" x14ac:dyDescent="0.25">
      <c r="A584" s="1">
        <v>576</v>
      </c>
      <c r="B584" s="1">
        <v>2010</v>
      </c>
      <c r="C584" s="6" t="str">
        <f t="shared" ref="C584:C647" si="36">B584&amp;"."&amp;RIGHT("00"&amp;A584,3)</f>
        <v>2010.576</v>
      </c>
      <c r="D584" s="12">
        <v>0</v>
      </c>
      <c r="E584" s="12" t="s">
        <v>3081</v>
      </c>
      <c r="F584" s="12">
        <v>0</v>
      </c>
      <c r="G584" s="12" t="s">
        <v>3081</v>
      </c>
      <c r="H584" s="12">
        <v>0</v>
      </c>
      <c r="I584" s="12" t="s">
        <v>3081</v>
      </c>
      <c r="J584" s="12" t="s">
        <v>3081</v>
      </c>
      <c r="K584" s="12" t="s">
        <v>3081</v>
      </c>
      <c r="L584" s="1">
        <v>0</v>
      </c>
      <c r="M584" s="6" t="str">
        <f t="shared" ref="M584:M647" si="37">IF(L584&gt;1,"MFI",IF(L584&gt;0,"SFI",""))</f>
        <v/>
      </c>
      <c r="N584" s="1">
        <v>1</v>
      </c>
      <c r="O584" s="6" t="str">
        <f t="shared" ref="O584:O647" si="38">IF(N584&gt;0,"LTI","")</f>
        <v>LTI</v>
      </c>
      <c r="P584" s="6" t="str">
        <f t="shared" ref="P584:P647" si="39">IF(M584&lt;&gt;"",M584,O584)</f>
        <v>LTI</v>
      </c>
      <c r="Q584" s="6" t="s">
        <v>707</v>
      </c>
      <c r="R584" s="5" t="str">
        <f>INDEX(SAMRASS!$B:$B,MATCH(Q584,SAMRASS!$A:$A,0))</f>
        <v>Hopper</v>
      </c>
      <c r="S584" s="1" t="s">
        <v>2486</v>
      </c>
      <c r="T584" s="1" t="s">
        <v>2488</v>
      </c>
    </row>
    <row r="585" spans="1:20" x14ac:dyDescent="0.25">
      <c r="A585" s="1">
        <v>577</v>
      </c>
      <c r="B585" s="1">
        <v>2010</v>
      </c>
      <c r="C585" s="6" t="str">
        <f t="shared" si="36"/>
        <v>2010.577</v>
      </c>
      <c r="D585" s="12">
        <v>0</v>
      </c>
      <c r="E585" s="12" t="s">
        <v>3081</v>
      </c>
      <c r="F585" s="12">
        <v>0</v>
      </c>
      <c r="G585" s="12" t="s">
        <v>3081</v>
      </c>
      <c r="H585" s="12">
        <v>0</v>
      </c>
      <c r="I585" s="12" t="s">
        <v>3081</v>
      </c>
      <c r="J585" s="12" t="s">
        <v>3081</v>
      </c>
      <c r="K585" s="12" t="s">
        <v>3081</v>
      </c>
      <c r="L585" s="1">
        <v>0</v>
      </c>
      <c r="M585" s="6" t="str">
        <f t="shared" si="37"/>
        <v/>
      </c>
      <c r="N585" s="1">
        <v>1</v>
      </c>
      <c r="O585" s="6" t="str">
        <f t="shared" si="38"/>
        <v>LTI</v>
      </c>
      <c r="P585" s="6" t="str">
        <f t="shared" si="39"/>
        <v>LTI</v>
      </c>
      <c r="Q585" s="6" t="s">
        <v>2924</v>
      </c>
      <c r="R585" s="5" t="str">
        <f>INDEX(SAMRASS!$B:$B,MATCH(Q585,SAMRASS!$A:$A,0))</f>
        <v>Coupling/uncoupling</v>
      </c>
      <c r="S585" s="1" t="s">
        <v>674</v>
      </c>
      <c r="T585" s="1" t="s">
        <v>2489</v>
      </c>
    </row>
    <row r="586" spans="1:20" x14ac:dyDescent="0.25">
      <c r="A586" s="1">
        <v>578</v>
      </c>
      <c r="B586" s="1">
        <v>2010</v>
      </c>
      <c r="C586" s="6" t="str">
        <f t="shared" si="36"/>
        <v>2010.578</v>
      </c>
      <c r="D586" s="12">
        <v>0</v>
      </c>
      <c r="E586" s="12" t="s">
        <v>3081</v>
      </c>
      <c r="F586" s="12">
        <v>0</v>
      </c>
      <c r="G586" s="12" t="s">
        <v>3081</v>
      </c>
      <c r="H586" s="12">
        <v>0</v>
      </c>
      <c r="I586" s="12" t="s">
        <v>3081</v>
      </c>
      <c r="J586" s="12" t="s">
        <v>3081</v>
      </c>
      <c r="K586" s="12" t="s">
        <v>3081</v>
      </c>
      <c r="L586" s="1">
        <v>0</v>
      </c>
      <c r="M586" s="6" t="str">
        <f t="shared" si="37"/>
        <v/>
      </c>
      <c r="N586" s="1">
        <v>1</v>
      </c>
      <c r="O586" s="6" t="str">
        <f t="shared" si="38"/>
        <v>LTI</v>
      </c>
      <c r="P586" s="6" t="str">
        <f t="shared" si="39"/>
        <v>LTI</v>
      </c>
      <c r="Q586" s="6" t="s">
        <v>848</v>
      </c>
      <c r="R586" s="5" t="str">
        <f>INDEX(SAMRASS!$B:$B,MATCH(Q586,SAMRASS!$A:$A,0))</f>
        <v>Face scraper</v>
      </c>
      <c r="S586" s="1" t="s">
        <v>2432</v>
      </c>
      <c r="T586" s="1" t="s">
        <v>2490</v>
      </c>
    </row>
    <row r="587" spans="1:20" x14ac:dyDescent="0.25">
      <c r="A587" s="1">
        <v>579</v>
      </c>
      <c r="B587" s="1">
        <v>2010</v>
      </c>
      <c r="C587" s="6" t="str">
        <f t="shared" si="36"/>
        <v>2010.579</v>
      </c>
      <c r="D587" s="12">
        <v>0</v>
      </c>
      <c r="E587" s="12" t="s">
        <v>3081</v>
      </c>
      <c r="F587" s="12">
        <v>0</v>
      </c>
      <c r="G587" s="12" t="s">
        <v>3081</v>
      </c>
      <c r="H587" s="12">
        <v>0</v>
      </c>
      <c r="I587" s="12" t="s">
        <v>3081</v>
      </c>
      <c r="J587" s="12" t="s">
        <v>3081</v>
      </c>
      <c r="K587" s="12" t="s">
        <v>3081</v>
      </c>
      <c r="L587" s="1">
        <v>0</v>
      </c>
      <c r="M587" s="6" t="str">
        <f t="shared" si="37"/>
        <v/>
      </c>
      <c r="N587" s="1">
        <v>1</v>
      </c>
      <c r="O587" s="6" t="str">
        <f t="shared" si="38"/>
        <v>LTI</v>
      </c>
      <c r="P587" s="6" t="str">
        <f t="shared" si="39"/>
        <v>LTI</v>
      </c>
      <c r="Q587" s="6" t="s">
        <v>1938</v>
      </c>
      <c r="R587" s="5" t="str">
        <f>INDEX(SAMRASS!$B:$B,MATCH(Q587,SAMRASS!$A:$A,0))</f>
        <v>Steam</v>
      </c>
      <c r="S587" s="1" t="s">
        <v>1205</v>
      </c>
      <c r="T587" s="1" t="s">
        <v>1921</v>
      </c>
    </row>
    <row r="588" spans="1:20" x14ac:dyDescent="0.25">
      <c r="A588" s="1">
        <v>580</v>
      </c>
      <c r="B588" s="1">
        <v>2010</v>
      </c>
      <c r="C588" s="6" t="str">
        <f t="shared" si="36"/>
        <v>2010.580</v>
      </c>
      <c r="D588" s="12">
        <v>0</v>
      </c>
      <c r="E588" s="12" t="s">
        <v>3081</v>
      </c>
      <c r="F588" s="12" t="s">
        <v>731</v>
      </c>
      <c r="G588" s="12" t="s">
        <v>3076</v>
      </c>
      <c r="H588" s="12" t="s">
        <v>3066</v>
      </c>
      <c r="I588" s="12" t="s">
        <v>3076</v>
      </c>
      <c r="J588" s="12" t="s">
        <v>3081</v>
      </c>
      <c r="K588" s="12" t="s">
        <v>3076</v>
      </c>
      <c r="L588" s="1">
        <v>0</v>
      </c>
      <c r="M588" s="6" t="str">
        <f t="shared" si="37"/>
        <v/>
      </c>
      <c r="N588" s="1">
        <v>1</v>
      </c>
      <c r="O588" s="6" t="str">
        <f t="shared" si="38"/>
        <v>LTI</v>
      </c>
      <c r="P588" s="6" t="str">
        <f t="shared" si="39"/>
        <v>LTI</v>
      </c>
      <c r="Q588" s="6" t="s">
        <v>2906</v>
      </c>
      <c r="R588" s="5" t="str">
        <f>INDEX(SAMRASS!$B:$B,MATCH(Q588,SAMRASS!$A:$A,0))</f>
        <v>LHD Unit</v>
      </c>
      <c r="S588" s="1" t="s">
        <v>572</v>
      </c>
      <c r="T588" s="1" t="s">
        <v>1634</v>
      </c>
    </row>
    <row r="589" spans="1:20" x14ac:dyDescent="0.25">
      <c r="A589" s="1">
        <v>581</v>
      </c>
      <c r="B589" s="1">
        <v>2010</v>
      </c>
      <c r="C589" s="6" t="str">
        <f t="shared" si="36"/>
        <v>2010.581</v>
      </c>
      <c r="D589" s="12">
        <v>0</v>
      </c>
      <c r="E589" s="12" t="s">
        <v>3081</v>
      </c>
      <c r="F589" s="12">
        <v>0</v>
      </c>
      <c r="G589" s="12" t="s">
        <v>3081</v>
      </c>
      <c r="H589" s="12" t="s">
        <v>3066</v>
      </c>
      <c r="I589" s="12" t="s">
        <v>3081</v>
      </c>
      <c r="J589" s="12" t="s">
        <v>3081</v>
      </c>
      <c r="K589" s="12" t="s">
        <v>3081</v>
      </c>
      <c r="L589" s="1">
        <v>0</v>
      </c>
      <c r="M589" s="6" t="str">
        <f t="shared" si="37"/>
        <v/>
      </c>
      <c r="N589" s="1">
        <v>1</v>
      </c>
      <c r="O589" s="6" t="str">
        <f t="shared" si="38"/>
        <v>LTI</v>
      </c>
      <c r="P589" s="6" t="str">
        <f t="shared" si="39"/>
        <v>LTI</v>
      </c>
      <c r="Q589" s="6" t="s">
        <v>2850</v>
      </c>
      <c r="R589" s="5" t="str">
        <f>INDEX(SAMRASS!$B:$B,MATCH(Q589,SAMRASS!$A:$A,0))</f>
        <v>Hydraulic drill rig</v>
      </c>
      <c r="S589" s="1" t="s">
        <v>64</v>
      </c>
      <c r="T589" s="1" t="s">
        <v>1922</v>
      </c>
    </row>
    <row r="590" spans="1:20" x14ac:dyDescent="0.25">
      <c r="A590" s="1">
        <v>582</v>
      </c>
      <c r="B590" s="1">
        <v>2010</v>
      </c>
      <c r="C590" s="6" t="str">
        <f t="shared" si="36"/>
        <v>2010.582</v>
      </c>
      <c r="D590" s="12">
        <v>0</v>
      </c>
      <c r="E590" s="12" t="s">
        <v>3081</v>
      </c>
      <c r="F590" s="12">
        <v>0</v>
      </c>
      <c r="G590" s="12" t="s">
        <v>3081</v>
      </c>
      <c r="H590" s="12" t="s">
        <v>3066</v>
      </c>
      <c r="I590" s="12" t="s">
        <v>3081</v>
      </c>
      <c r="J590" s="12" t="s">
        <v>3081</v>
      </c>
      <c r="K590" s="12" t="s">
        <v>3081</v>
      </c>
      <c r="L590" s="1">
        <v>0</v>
      </c>
      <c r="M590" s="6" t="str">
        <f t="shared" si="37"/>
        <v/>
      </c>
      <c r="N590" s="1">
        <v>1</v>
      </c>
      <c r="O590" s="6" t="str">
        <f t="shared" si="38"/>
        <v>LTI</v>
      </c>
      <c r="P590" s="6" t="str">
        <f t="shared" si="39"/>
        <v>LTI</v>
      </c>
      <c r="Q590" s="6" t="s">
        <v>2850</v>
      </c>
      <c r="R590" s="5" t="str">
        <f>INDEX(SAMRASS!$B:$B,MATCH(Q590,SAMRASS!$A:$A,0))</f>
        <v>Hydraulic drill rig</v>
      </c>
      <c r="S590" s="1" t="s">
        <v>64</v>
      </c>
      <c r="T590" s="1" t="s">
        <v>1923</v>
      </c>
    </row>
    <row r="591" spans="1:20" x14ac:dyDescent="0.25">
      <c r="A591" s="1">
        <v>583</v>
      </c>
      <c r="B591" s="1">
        <v>2010</v>
      </c>
      <c r="C591" s="6" t="str">
        <f t="shared" si="36"/>
        <v>2010.583</v>
      </c>
      <c r="D591" s="12">
        <v>0</v>
      </c>
      <c r="E591" s="12" t="s">
        <v>3081</v>
      </c>
      <c r="F591" s="12">
        <v>0</v>
      </c>
      <c r="G591" s="12" t="s">
        <v>3081</v>
      </c>
      <c r="H591" s="12">
        <v>0</v>
      </c>
      <c r="I591" s="12" t="s">
        <v>3081</v>
      </c>
      <c r="J591" s="12" t="s">
        <v>3081</v>
      </c>
      <c r="K591" s="12" t="s">
        <v>3081</v>
      </c>
      <c r="L591" s="1">
        <v>0</v>
      </c>
      <c r="M591" s="6" t="str">
        <f t="shared" si="37"/>
        <v/>
      </c>
      <c r="N591" s="1">
        <v>1</v>
      </c>
      <c r="O591" s="6" t="str">
        <f t="shared" si="38"/>
        <v>LTI</v>
      </c>
      <c r="P591" s="6" t="str">
        <f t="shared" si="39"/>
        <v>LTI</v>
      </c>
      <c r="Q591" s="6" t="s">
        <v>2766</v>
      </c>
      <c r="R591" s="5" t="str">
        <f>INDEX(SAMRASS!$B:$B,MATCH(Q591,SAMRASS!$A:$A,0))</f>
        <v>Gully scraper</v>
      </c>
      <c r="S591" s="1" t="s">
        <v>63</v>
      </c>
      <c r="T591" s="1" t="s">
        <v>1602</v>
      </c>
    </row>
    <row r="592" spans="1:20" x14ac:dyDescent="0.25">
      <c r="A592" s="1">
        <v>584</v>
      </c>
      <c r="B592" s="1">
        <v>2010</v>
      </c>
      <c r="C592" s="6" t="str">
        <f t="shared" si="36"/>
        <v>2010.584</v>
      </c>
      <c r="D592" s="12">
        <v>0</v>
      </c>
      <c r="E592" s="12" t="s">
        <v>3081</v>
      </c>
      <c r="F592" s="12">
        <v>0</v>
      </c>
      <c r="G592" s="12" t="s">
        <v>3081</v>
      </c>
      <c r="H592" s="12">
        <v>0</v>
      </c>
      <c r="I592" s="12" t="s">
        <v>3081</v>
      </c>
      <c r="J592" s="12" t="s">
        <v>3081</v>
      </c>
      <c r="K592" s="12" t="s">
        <v>3081</v>
      </c>
      <c r="L592" s="1">
        <v>0</v>
      </c>
      <c r="M592" s="6" t="str">
        <f t="shared" si="37"/>
        <v/>
      </c>
      <c r="N592" s="1">
        <v>1</v>
      </c>
      <c r="O592" s="6" t="str">
        <f t="shared" si="38"/>
        <v>LTI</v>
      </c>
      <c r="P592" s="6" t="str">
        <f t="shared" si="39"/>
        <v>LTI</v>
      </c>
      <c r="Q592" s="6" t="s">
        <v>2924</v>
      </c>
      <c r="R592" s="5" t="str">
        <f>INDEX(SAMRASS!$B:$B,MATCH(Q592,SAMRASS!$A:$A,0))</f>
        <v>Coupling/uncoupling</v>
      </c>
      <c r="S592" s="1" t="s">
        <v>674</v>
      </c>
      <c r="T592" s="1" t="s">
        <v>1603</v>
      </c>
    </row>
    <row r="593" spans="1:20" x14ac:dyDescent="0.25">
      <c r="A593" s="1">
        <v>585</v>
      </c>
      <c r="B593" s="1">
        <v>2010</v>
      </c>
      <c r="C593" s="6" t="str">
        <f t="shared" si="36"/>
        <v>2010.585</v>
      </c>
      <c r="D593" s="12">
        <v>0</v>
      </c>
      <c r="E593" s="12" t="s">
        <v>3081</v>
      </c>
      <c r="F593" s="12">
        <v>0</v>
      </c>
      <c r="G593" s="12" t="s">
        <v>3081</v>
      </c>
      <c r="H593" s="12">
        <v>0</v>
      </c>
      <c r="I593" s="12" t="s">
        <v>3081</v>
      </c>
      <c r="J593" s="12" t="s">
        <v>3081</v>
      </c>
      <c r="K593" s="12" t="s">
        <v>3081</v>
      </c>
      <c r="L593" s="1">
        <v>0</v>
      </c>
      <c r="M593" s="6" t="str">
        <f t="shared" si="37"/>
        <v/>
      </c>
      <c r="N593" s="1">
        <v>1</v>
      </c>
      <c r="O593" s="6" t="str">
        <f t="shared" si="38"/>
        <v>LTI</v>
      </c>
      <c r="P593" s="6" t="str">
        <f t="shared" si="39"/>
        <v>LTI</v>
      </c>
      <c r="Q593" s="6" t="s">
        <v>846</v>
      </c>
      <c r="R593" s="5" t="str">
        <f>INDEX(SAMRASS!$B:$B,MATCH(Q593,SAMRASS!$A:$A,0))</f>
        <v>Mancarriage</v>
      </c>
      <c r="S593" s="1" t="s">
        <v>2786</v>
      </c>
      <c r="T593" s="1" t="s">
        <v>1604</v>
      </c>
    </row>
    <row r="594" spans="1:20" x14ac:dyDescent="0.25">
      <c r="A594" s="1">
        <v>586</v>
      </c>
      <c r="B594" s="1">
        <v>2010</v>
      </c>
      <c r="C594" s="6" t="str">
        <f t="shared" si="36"/>
        <v>2010.586</v>
      </c>
      <c r="D594" s="12">
        <v>0</v>
      </c>
      <c r="E594" s="12" t="s">
        <v>3081</v>
      </c>
      <c r="F594" s="12">
        <v>0</v>
      </c>
      <c r="G594" s="12" t="s">
        <v>3081</v>
      </c>
      <c r="H594" s="12">
        <v>0</v>
      </c>
      <c r="I594" s="12" t="s">
        <v>3081</v>
      </c>
      <c r="J594" s="12" t="s">
        <v>3081</v>
      </c>
      <c r="K594" s="12" t="s">
        <v>3081</v>
      </c>
      <c r="L594" s="1">
        <v>0</v>
      </c>
      <c r="M594" s="6" t="str">
        <f t="shared" si="37"/>
        <v/>
      </c>
      <c r="N594" s="1">
        <v>1</v>
      </c>
      <c r="O594" s="6" t="str">
        <f t="shared" si="38"/>
        <v>LTI</v>
      </c>
      <c r="P594" s="6" t="str">
        <f t="shared" si="39"/>
        <v>LTI</v>
      </c>
      <c r="Q594" s="6" t="s">
        <v>2766</v>
      </c>
      <c r="R594" s="5" t="str">
        <f>INDEX(SAMRASS!$B:$B,MATCH(Q594,SAMRASS!$A:$A,0))</f>
        <v>Gully scraper</v>
      </c>
      <c r="S594" s="1" t="s">
        <v>63</v>
      </c>
      <c r="T594" s="1" t="s">
        <v>2276</v>
      </c>
    </row>
    <row r="595" spans="1:20" x14ac:dyDescent="0.25">
      <c r="A595" s="1">
        <v>587</v>
      </c>
      <c r="B595" s="1">
        <v>2010</v>
      </c>
      <c r="C595" s="6" t="str">
        <f t="shared" si="36"/>
        <v>2010.587</v>
      </c>
      <c r="D595" s="12">
        <v>0</v>
      </c>
      <c r="E595" s="12" t="s">
        <v>3081</v>
      </c>
      <c r="F595" s="12">
        <v>0</v>
      </c>
      <c r="G595" s="12" t="s">
        <v>3081</v>
      </c>
      <c r="H595" s="12">
        <v>0</v>
      </c>
      <c r="I595" s="12" t="s">
        <v>3081</v>
      </c>
      <c r="J595" s="12" t="s">
        <v>3081</v>
      </c>
      <c r="K595" s="12" t="s">
        <v>3081</v>
      </c>
      <c r="L595" s="1">
        <v>0</v>
      </c>
      <c r="M595" s="6" t="str">
        <f t="shared" si="37"/>
        <v/>
      </c>
      <c r="N595" s="1">
        <v>1</v>
      </c>
      <c r="O595" s="6" t="str">
        <f t="shared" si="38"/>
        <v>LTI</v>
      </c>
      <c r="P595" s="6" t="str">
        <f t="shared" si="39"/>
        <v>LTI</v>
      </c>
      <c r="Q595" s="6" t="s">
        <v>843</v>
      </c>
      <c r="R595" s="5" t="str">
        <f>INDEX(SAMRASS!$B:$B,MATCH(Q595,SAMRASS!$A:$A,0))</f>
        <v>Other mechanical loaders (specify)</v>
      </c>
      <c r="S595" s="1" t="s">
        <v>2365</v>
      </c>
      <c r="T595" s="1" t="s">
        <v>2278</v>
      </c>
    </row>
    <row r="596" spans="1:20" x14ac:dyDescent="0.25">
      <c r="A596" s="1">
        <v>588</v>
      </c>
      <c r="B596" s="1">
        <v>2010</v>
      </c>
      <c r="C596" s="6" t="str">
        <f t="shared" si="36"/>
        <v>2010.588</v>
      </c>
      <c r="D596" s="12">
        <v>0</v>
      </c>
      <c r="E596" s="12" t="s">
        <v>3081</v>
      </c>
      <c r="F596" s="12">
        <v>0</v>
      </c>
      <c r="G596" s="12" t="s">
        <v>3081</v>
      </c>
      <c r="H596" s="12">
        <v>0</v>
      </c>
      <c r="I596" s="12" t="s">
        <v>3081</v>
      </c>
      <c r="J596" s="12" t="s">
        <v>3081</v>
      </c>
      <c r="K596" s="12" t="s">
        <v>3081</v>
      </c>
      <c r="L596" s="1">
        <v>0</v>
      </c>
      <c r="M596" s="6" t="str">
        <f t="shared" si="37"/>
        <v/>
      </c>
      <c r="N596" s="1">
        <v>1</v>
      </c>
      <c r="O596" s="6" t="str">
        <f t="shared" si="38"/>
        <v>LTI</v>
      </c>
      <c r="P596" s="6" t="str">
        <f t="shared" si="39"/>
        <v>LTI</v>
      </c>
      <c r="Q596" s="6" t="s">
        <v>710</v>
      </c>
      <c r="R596" s="5" t="str">
        <f>INDEX(SAMRASS!$B:$B,MATCH(Q596,SAMRASS!$A:$A,0))</f>
        <v>Double drum winch</v>
      </c>
      <c r="S596" s="1" t="s">
        <v>561</v>
      </c>
      <c r="T596" s="1" t="s">
        <v>2277</v>
      </c>
    </row>
    <row r="597" spans="1:20" x14ac:dyDescent="0.25">
      <c r="A597" s="1">
        <v>589</v>
      </c>
      <c r="B597" s="1">
        <v>2010</v>
      </c>
      <c r="C597" s="6" t="str">
        <f t="shared" si="36"/>
        <v>2010.589</v>
      </c>
      <c r="D597" s="12">
        <v>0</v>
      </c>
      <c r="E597" s="12" t="s">
        <v>3081</v>
      </c>
      <c r="F597" s="12">
        <v>0</v>
      </c>
      <c r="G597" s="12" t="s">
        <v>3081</v>
      </c>
      <c r="H597" s="12">
        <v>0</v>
      </c>
      <c r="I597" s="12" t="s">
        <v>3081</v>
      </c>
      <c r="J597" s="12" t="s">
        <v>3081</v>
      </c>
      <c r="K597" s="12" t="s">
        <v>3081</v>
      </c>
      <c r="L597" s="1">
        <v>0</v>
      </c>
      <c r="M597" s="6" t="str">
        <f t="shared" si="37"/>
        <v/>
      </c>
      <c r="N597" s="1">
        <v>1</v>
      </c>
      <c r="O597" s="6" t="str">
        <f t="shared" si="38"/>
        <v>LTI</v>
      </c>
      <c r="P597" s="6" t="str">
        <f t="shared" si="39"/>
        <v>LTI</v>
      </c>
      <c r="Q597" s="6" t="s">
        <v>709</v>
      </c>
      <c r="R597" s="5" t="str">
        <f>INDEX(SAMRASS!$B:$B,MATCH(Q597,SAMRASS!$A:$A,0))</f>
        <v>Single drum winch</v>
      </c>
      <c r="S597" s="1" t="s">
        <v>292</v>
      </c>
      <c r="T597" s="1" t="s">
        <v>2542</v>
      </c>
    </row>
    <row r="598" spans="1:20" x14ac:dyDescent="0.25">
      <c r="A598" s="1">
        <v>590</v>
      </c>
      <c r="B598" s="1">
        <v>2010</v>
      </c>
      <c r="C598" s="6" t="str">
        <f t="shared" si="36"/>
        <v>2010.590</v>
      </c>
      <c r="D598" s="12">
        <v>0</v>
      </c>
      <c r="E598" s="12" t="s">
        <v>3081</v>
      </c>
      <c r="F598" s="12">
        <v>0</v>
      </c>
      <c r="G598" s="12" t="s">
        <v>3081</v>
      </c>
      <c r="H598" s="12" t="s">
        <v>3066</v>
      </c>
      <c r="I598" s="12" t="s">
        <v>3081</v>
      </c>
      <c r="J598" s="12" t="s">
        <v>3081</v>
      </c>
      <c r="K598" s="12" t="s">
        <v>3081</v>
      </c>
      <c r="L598" s="1">
        <v>0</v>
      </c>
      <c r="M598" s="6" t="str">
        <f t="shared" si="37"/>
        <v/>
      </c>
      <c r="N598" s="1">
        <v>1</v>
      </c>
      <c r="O598" s="6" t="str">
        <f t="shared" si="38"/>
        <v>LTI</v>
      </c>
      <c r="P598" s="6" t="str">
        <f t="shared" si="39"/>
        <v>LTI</v>
      </c>
      <c r="Q598" s="6" t="s">
        <v>2850</v>
      </c>
      <c r="R598" s="5" t="str">
        <f>INDEX(SAMRASS!$B:$B,MATCH(Q598,SAMRASS!$A:$A,0))</f>
        <v>Hydraulic drill rig</v>
      </c>
      <c r="S598" s="1" t="s">
        <v>64</v>
      </c>
      <c r="T598" s="1" t="s">
        <v>2543</v>
      </c>
    </row>
    <row r="599" spans="1:20" x14ac:dyDescent="0.25">
      <c r="A599" s="1">
        <v>591</v>
      </c>
      <c r="B599" s="1">
        <v>2010</v>
      </c>
      <c r="C599" s="6" t="str">
        <f t="shared" si="36"/>
        <v>2010.591</v>
      </c>
      <c r="D599" s="12">
        <v>0</v>
      </c>
      <c r="E599" s="12" t="s">
        <v>3081</v>
      </c>
      <c r="F599" s="12">
        <v>0</v>
      </c>
      <c r="G599" s="12" t="s">
        <v>3081</v>
      </c>
      <c r="H599" s="12">
        <v>0</v>
      </c>
      <c r="I599" s="12" t="s">
        <v>3081</v>
      </c>
      <c r="J599" s="12" t="s">
        <v>3081</v>
      </c>
      <c r="K599" s="12" t="s">
        <v>3081</v>
      </c>
      <c r="L599" s="1">
        <v>0</v>
      </c>
      <c r="M599" s="6" t="str">
        <f t="shared" si="37"/>
        <v/>
      </c>
      <c r="N599" s="1">
        <v>1</v>
      </c>
      <c r="O599" s="6" t="str">
        <f t="shared" si="38"/>
        <v>LTI</v>
      </c>
      <c r="P599" s="6" t="str">
        <f t="shared" si="39"/>
        <v>LTI</v>
      </c>
      <c r="Q599" s="6" t="s">
        <v>2772</v>
      </c>
      <c r="R599" s="5" t="str">
        <f>INDEX(SAMRASS!$B:$B,MATCH(Q599,SAMRASS!$A:$A,0))</f>
        <v>Other (specify)</v>
      </c>
      <c r="S599" s="1" t="s">
        <v>2883</v>
      </c>
      <c r="T599" s="1" t="s">
        <v>2544</v>
      </c>
    </row>
    <row r="600" spans="1:20" x14ac:dyDescent="0.25">
      <c r="A600" s="1">
        <v>592</v>
      </c>
      <c r="B600" s="1">
        <v>2010</v>
      </c>
      <c r="C600" s="6" t="str">
        <f t="shared" si="36"/>
        <v>2010.592</v>
      </c>
      <c r="D600" s="12">
        <v>0</v>
      </c>
      <c r="E600" s="12" t="s">
        <v>3081</v>
      </c>
      <c r="F600" s="12">
        <v>0</v>
      </c>
      <c r="G600" s="12" t="s">
        <v>3081</v>
      </c>
      <c r="H600" s="12">
        <v>0</v>
      </c>
      <c r="I600" s="12" t="s">
        <v>3081</v>
      </c>
      <c r="J600" s="12" t="s">
        <v>3081</v>
      </c>
      <c r="K600" s="12" t="s">
        <v>3081</v>
      </c>
      <c r="L600" s="1">
        <v>0</v>
      </c>
      <c r="M600" s="6" t="str">
        <f t="shared" si="37"/>
        <v/>
      </c>
      <c r="N600" s="1">
        <v>1</v>
      </c>
      <c r="O600" s="6" t="str">
        <f t="shared" si="38"/>
        <v>LTI</v>
      </c>
      <c r="P600" s="6" t="str">
        <f t="shared" si="39"/>
        <v>LTI</v>
      </c>
      <c r="Q600" s="6" t="s">
        <v>2919</v>
      </c>
      <c r="R600" s="5" t="str">
        <f>INDEX(SAMRASS!$B:$B,MATCH(Q600,SAMRASS!$A:$A,0))</f>
        <v>Rerailing</v>
      </c>
      <c r="S600" s="1" t="s">
        <v>2433</v>
      </c>
      <c r="T600" s="1" t="s">
        <v>247</v>
      </c>
    </row>
    <row r="601" spans="1:20" x14ac:dyDescent="0.25">
      <c r="A601" s="1">
        <v>593</v>
      </c>
      <c r="B601" s="1">
        <v>2010</v>
      </c>
      <c r="C601" s="6" t="str">
        <f t="shared" si="36"/>
        <v>2010.593</v>
      </c>
      <c r="D601" s="12">
        <v>0</v>
      </c>
      <c r="E601" s="12" t="s">
        <v>3081</v>
      </c>
      <c r="F601" s="12">
        <v>0</v>
      </c>
      <c r="G601" s="12" t="s">
        <v>3081</v>
      </c>
      <c r="H601" s="12">
        <v>0</v>
      </c>
      <c r="I601" s="12" t="s">
        <v>3081</v>
      </c>
      <c r="J601" s="12" t="s">
        <v>3081</v>
      </c>
      <c r="K601" s="12" t="s">
        <v>3081</v>
      </c>
      <c r="L601" s="1">
        <v>0</v>
      </c>
      <c r="M601" s="6" t="str">
        <f t="shared" si="37"/>
        <v/>
      </c>
      <c r="N601" s="1">
        <v>0</v>
      </c>
      <c r="O601" s="6" t="str">
        <f t="shared" si="38"/>
        <v/>
      </c>
      <c r="P601" s="6" t="str">
        <f t="shared" si="39"/>
        <v/>
      </c>
      <c r="Q601" s="6" t="s">
        <v>2771</v>
      </c>
      <c r="R601" s="5" t="str">
        <f>INDEX(SAMRASS!$B:$B,MATCH(Q601,SAMRASS!$A:$A,0))</f>
        <v>rail switches</v>
      </c>
      <c r="S601" s="1" t="s">
        <v>2700</v>
      </c>
      <c r="T601" s="1" t="s">
        <v>859</v>
      </c>
    </row>
    <row r="602" spans="1:20" x14ac:dyDescent="0.25">
      <c r="A602" s="1">
        <v>594</v>
      </c>
      <c r="B602" s="1">
        <v>2010</v>
      </c>
      <c r="C602" s="6" t="str">
        <f t="shared" si="36"/>
        <v>2010.594</v>
      </c>
      <c r="D602" s="12">
        <v>0</v>
      </c>
      <c r="E602" s="12" t="s">
        <v>3081</v>
      </c>
      <c r="F602" s="12">
        <v>0</v>
      </c>
      <c r="G602" s="12" t="s">
        <v>3081</v>
      </c>
      <c r="H602" s="12">
        <v>0</v>
      </c>
      <c r="I602" s="12" t="s">
        <v>3081</v>
      </c>
      <c r="J602" s="12" t="s">
        <v>3081</v>
      </c>
      <c r="K602" s="12" t="s">
        <v>3081</v>
      </c>
      <c r="L602" s="1">
        <v>0</v>
      </c>
      <c r="M602" s="6" t="str">
        <f t="shared" si="37"/>
        <v/>
      </c>
      <c r="N602" s="1">
        <v>1</v>
      </c>
      <c r="O602" s="6" t="str">
        <f t="shared" si="38"/>
        <v>LTI</v>
      </c>
      <c r="P602" s="6" t="str">
        <f t="shared" si="39"/>
        <v>LTI</v>
      </c>
      <c r="Q602" s="6" t="s">
        <v>1755</v>
      </c>
      <c r="R602" s="5" t="str">
        <f>INDEX(SAMRASS!$B:$B,MATCH(Q602,SAMRASS!$A:$A,0))</f>
        <v>Hand tramming</v>
      </c>
      <c r="S602" s="1" t="s">
        <v>26</v>
      </c>
      <c r="T602" s="1" t="s">
        <v>246</v>
      </c>
    </row>
    <row r="603" spans="1:20" x14ac:dyDescent="0.25">
      <c r="A603" s="1">
        <v>595</v>
      </c>
      <c r="B603" s="1">
        <v>2010</v>
      </c>
      <c r="C603" s="6" t="str">
        <f t="shared" si="36"/>
        <v>2010.595</v>
      </c>
      <c r="D603" s="12">
        <v>0</v>
      </c>
      <c r="E603" s="12" t="s">
        <v>3081</v>
      </c>
      <c r="F603" s="12">
        <v>0</v>
      </c>
      <c r="G603" s="12" t="s">
        <v>3081</v>
      </c>
      <c r="H603" s="12">
        <v>0</v>
      </c>
      <c r="I603" s="12" t="s">
        <v>3081</v>
      </c>
      <c r="J603" s="12" t="s">
        <v>3081</v>
      </c>
      <c r="K603" s="12" t="s">
        <v>3081</v>
      </c>
      <c r="L603" s="1">
        <v>0</v>
      </c>
      <c r="M603" s="6" t="str">
        <f t="shared" si="37"/>
        <v/>
      </c>
      <c r="N603" s="1">
        <v>1</v>
      </c>
      <c r="O603" s="6" t="str">
        <f t="shared" si="38"/>
        <v>LTI</v>
      </c>
      <c r="P603" s="6" t="str">
        <f t="shared" si="39"/>
        <v>LTI</v>
      </c>
      <c r="Q603" s="6" t="s">
        <v>848</v>
      </c>
      <c r="R603" s="5" t="str">
        <f>INDEX(SAMRASS!$B:$B,MATCH(Q603,SAMRASS!$A:$A,0))</f>
        <v>Face scraper</v>
      </c>
      <c r="S603" s="1" t="s">
        <v>2432</v>
      </c>
      <c r="T603" s="1" t="s">
        <v>248</v>
      </c>
    </row>
    <row r="604" spans="1:20" x14ac:dyDescent="0.25">
      <c r="A604" s="1">
        <v>596</v>
      </c>
      <c r="B604" s="1">
        <v>2010</v>
      </c>
      <c r="C604" s="6" t="str">
        <f t="shared" si="36"/>
        <v>2010.596</v>
      </c>
      <c r="D604" s="12">
        <v>0</v>
      </c>
      <c r="E604" s="12" t="s">
        <v>3081</v>
      </c>
      <c r="F604" s="12">
        <v>0</v>
      </c>
      <c r="G604" s="12" t="s">
        <v>3081</v>
      </c>
      <c r="H604" s="12">
        <v>0</v>
      </c>
      <c r="I604" s="12" t="s">
        <v>3081</v>
      </c>
      <c r="J604" s="12" t="s">
        <v>3081</v>
      </c>
      <c r="K604" s="12" t="s">
        <v>3081</v>
      </c>
      <c r="L604" s="1">
        <v>0</v>
      </c>
      <c r="M604" s="6" t="str">
        <f t="shared" si="37"/>
        <v/>
      </c>
      <c r="N604" s="1">
        <v>1</v>
      </c>
      <c r="O604" s="6" t="str">
        <f t="shared" si="38"/>
        <v>LTI</v>
      </c>
      <c r="P604" s="6" t="str">
        <f t="shared" si="39"/>
        <v>LTI</v>
      </c>
      <c r="Q604" s="6" t="s">
        <v>2771</v>
      </c>
      <c r="R604" s="5" t="str">
        <f>INDEX(SAMRASS!$B:$B,MATCH(Q604,SAMRASS!$A:$A,0))</f>
        <v>rail switches</v>
      </c>
      <c r="S604" s="1" t="s">
        <v>2700</v>
      </c>
      <c r="T604" s="1" t="s">
        <v>1623</v>
      </c>
    </row>
    <row r="605" spans="1:20" x14ac:dyDescent="0.25">
      <c r="A605" s="1">
        <v>597</v>
      </c>
      <c r="B605" s="1">
        <v>2010</v>
      </c>
      <c r="C605" s="6" t="str">
        <f t="shared" si="36"/>
        <v>2010.597</v>
      </c>
      <c r="D605" s="12">
        <v>0</v>
      </c>
      <c r="E605" s="12" t="s">
        <v>3081</v>
      </c>
      <c r="F605" s="12" t="s">
        <v>731</v>
      </c>
      <c r="G605" s="12" t="s">
        <v>3081</v>
      </c>
      <c r="H605" s="12" t="s">
        <v>3066</v>
      </c>
      <c r="I605" s="12" t="s">
        <v>3081</v>
      </c>
      <c r="J605" s="12" t="s">
        <v>3081</v>
      </c>
      <c r="K605" s="12" t="s">
        <v>3081</v>
      </c>
      <c r="L605" s="1">
        <v>0</v>
      </c>
      <c r="M605" s="6" t="str">
        <f t="shared" si="37"/>
        <v/>
      </c>
      <c r="N605" s="1">
        <v>1</v>
      </c>
      <c r="O605" s="6" t="str">
        <f t="shared" si="38"/>
        <v>LTI</v>
      </c>
      <c r="P605" s="6" t="str">
        <f t="shared" si="39"/>
        <v>LTI</v>
      </c>
      <c r="Q605" s="6" t="s">
        <v>2604</v>
      </c>
      <c r="R605" s="5" t="str">
        <f>INDEX(SAMRASS!$B:$B,MATCH(Q605,SAMRASS!$A:$A,0))</f>
        <v>Roofbolter</v>
      </c>
      <c r="S605" s="1" t="s">
        <v>2650</v>
      </c>
      <c r="T605" s="1" t="s">
        <v>1624</v>
      </c>
    </row>
    <row r="606" spans="1:20" x14ac:dyDescent="0.25">
      <c r="A606" s="1">
        <v>598</v>
      </c>
      <c r="B606" s="1">
        <v>2010</v>
      </c>
      <c r="C606" s="6" t="str">
        <f t="shared" si="36"/>
        <v>2010.598</v>
      </c>
      <c r="D606" s="12">
        <v>0</v>
      </c>
      <c r="E606" s="12" t="s">
        <v>3081</v>
      </c>
      <c r="F606" s="12" t="s">
        <v>731</v>
      </c>
      <c r="G606" s="12" t="s">
        <v>3081</v>
      </c>
      <c r="H606" s="12" t="s">
        <v>3066</v>
      </c>
      <c r="I606" s="12" t="s">
        <v>3081</v>
      </c>
      <c r="J606" s="12" t="s">
        <v>3081</v>
      </c>
      <c r="K606" s="12" t="s">
        <v>3081</v>
      </c>
      <c r="L606" s="1">
        <v>0</v>
      </c>
      <c r="M606" s="6" t="str">
        <f t="shared" si="37"/>
        <v/>
      </c>
      <c r="N606" s="1">
        <v>1</v>
      </c>
      <c r="O606" s="6" t="str">
        <f t="shared" si="38"/>
        <v>LTI</v>
      </c>
      <c r="P606" s="6" t="str">
        <f t="shared" si="39"/>
        <v>LTI</v>
      </c>
      <c r="Q606" s="6" t="s">
        <v>2906</v>
      </c>
      <c r="R606" s="5" t="str">
        <f>INDEX(SAMRASS!$B:$B,MATCH(Q606,SAMRASS!$A:$A,0))</f>
        <v>LHD Unit</v>
      </c>
      <c r="S606" s="1" t="s">
        <v>572</v>
      </c>
      <c r="T606" s="1" t="s">
        <v>1625</v>
      </c>
    </row>
    <row r="607" spans="1:20" x14ac:dyDescent="0.25">
      <c r="A607" s="1">
        <v>599</v>
      </c>
      <c r="B607" s="1">
        <v>2010</v>
      </c>
      <c r="C607" s="6" t="str">
        <f t="shared" si="36"/>
        <v>2010.599</v>
      </c>
      <c r="D607" s="12">
        <v>0</v>
      </c>
      <c r="E607" s="12" t="s">
        <v>3081</v>
      </c>
      <c r="F607" s="12">
        <v>0</v>
      </c>
      <c r="G607" s="12" t="s">
        <v>3081</v>
      </c>
      <c r="H607" s="12">
        <v>0</v>
      </c>
      <c r="I607" s="12" t="s">
        <v>3081</v>
      </c>
      <c r="J607" s="12" t="s">
        <v>3081</v>
      </c>
      <c r="K607" s="12" t="s">
        <v>3081</v>
      </c>
      <c r="L607" s="1">
        <v>0</v>
      </c>
      <c r="M607" s="6" t="str">
        <f t="shared" si="37"/>
        <v/>
      </c>
      <c r="N607" s="1">
        <v>1</v>
      </c>
      <c r="O607" s="6" t="str">
        <f t="shared" si="38"/>
        <v>LTI</v>
      </c>
      <c r="P607" s="6" t="str">
        <f t="shared" si="39"/>
        <v>LTI</v>
      </c>
      <c r="Q607" s="6" t="s">
        <v>2766</v>
      </c>
      <c r="R607" s="5" t="str">
        <f>INDEX(SAMRASS!$B:$B,MATCH(Q607,SAMRASS!$A:$A,0))</f>
        <v>Gully scraper</v>
      </c>
      <c r="S607" s="1" t="s">
        <v>63</v>
      </c>
      <c r="T607" s="1" t="s">
        <v>972</v>
      </c>
    </row>
    <row r="608" spans="1:20" x14ac:dyDescent="0.25">
      <c r="A608" s="1">
        <v>600</v>
      </c>
      <c r="B608" s="1">
        <v>2010</v>
      </c>
      <c r="C608" s="6" t="str">
        <f t="shared" si="36"/>
        <v>2010.600</v>
      </c>
      <c r="D608" s="12">
        <v>0</v>
      </c>
      <c r="E608" s="12" t="s">
        <v>3081</v>
      </c>
      <c r="F608" s="12">
        <v>0</v>
      </c>
      <c r="G608" s="12" t="s">
        <v>3081</v>
      </c>
      <c r="H608" s="12">
        <v>0</v>
      </c>
      <c r="I608" s="12" t="s">
        <v>3081</v>
      </c>
      <c r="J608" s="12" t="s">
        <v>3081</v>
      </c>
      <c r="K608" s="12" t="s">
        <v>3081</v>
      </c>
      <c r="L608" s="1">
        <v>0</v>
      </c>
      <c r="M608" s="6" t="str">
        <f t="shared" si="37"/>
        <v/>
      </c>
      <c r="N608" s="1">
        <v>1</v>
      </c>
      <c r="O608" s="6" t="str">
        <f t="shared" si="38"/>
        <v>LTI</v>
      </c>
      <c r="P608" s="6" t="str">
        <f t="shared" si="39"/>
        <v>LTI</v>
      </c>
      <c r="Q608" s="6" t="s">
        <v>2771</v>
      </c>
      <c r="R608" s="5" t="str">
        <f>INDEX(SAMRASS!$B:$B,MATCH(Q608,SAMRASS!$A:$A,0))</f>
        <v>rail switches</v>
      </c>
      <c r="S608" s="1" t="s">
        <v>2700</v>
      </c>
      <c r="T608" s="1" t="s">
        <v>971</v>
      </c>
    </row>
    <row r="609" spans="1:20" x14ac:dyDescent="0.25">
      <c r="A609" s="1">
        <v>601</v>
      </c>
      <c r="B609" s="1">
        <v>2010</v>
      </c>
      <c r="C609" s="6" t="str">
        <f t="shared" si="36"/>
        <v>2010.601</v>
      </c>
      <c r="D609" s="12">
        <v>0</v>
      </c>
      <c r="E609" s="12" t="s">
        <v>3081</v>
      </c>
      <c r="F609" s="12">
        <v>0</v>
      </c>
      <c r="G609" s="12" t="s">
        <v>3081</v>
      </c>
      <c r="H609" s="12">
        <v>0</v>
      </c>
      <c r="I609" s="12" t="s">
        <v>3081</v>
      </c>
      <c r="J609" s="12" t="s">
        <v>3081</v>
      </c>
      <c r="K609" s="12" t="s">
        <v>3081</v>
      </c>
      <c r="L609" s="1">
        <v>0</v>
      </c>
      <c r="M609" s="6" t="str">
        <f t="shared" si="37"/>
        <v/>
      </c>
      <c r="N609" s="1">
        <v>1</v>
      </c>
      <c r="O609" s="6" t="str">
        <f t="shared" si="38"/>
        <v>LTI</v>
      </c>
      <c r="P609" s="6" t="str">
        <f t="shared" si="39"/>
        <v>LTI</v>
      </c>
      <c r="Q609" s="6" t="s">
        <v>1755</v>
      </c>
      <c r="R609" s="5" t="str">
        <f>INDEX(SAMRASS!$B:$B,MATCH(Q609,SAMRASS!$A:$A,0))</f>
        <v>Hand tramming</v>
      </c>
      <c r="S609" s="1" t="s">
        <v>26</v>
      </c>
      <c r="T609" s="1" t="s">
        <v>973</v>
      </c>
    </row>
    <row r="610" spans="1:20" x14ac:dyDescent="0.25">
      <c r="A610" s="1">
        <v>602</v>
      </c>
      <c r="B610" s="1">
        <v>2010</v>
      </c>
      <c r="C610" s="6" t="str">
        <f t="shared" si="36"/>
        <v>2010.602</v>
      </c>
      <c r="D610" s="12">
        <v>0</v>
      </c>
      <c r="E610" s="12" t="s">
        <v>3081</v>
      </c>
      <c r="F610" s="12">
        <v>0</v>
      </c>
      <c r="G610" s="12" t="s">
        <v>3081</v>
      </c>
      <c r="H610" s="12">
        <v>0</v>
      </c>
      <c r="I610" s="12" t="s">
        <v>3081</v>
      </c>
      <c r="J610" s="12" t="s">
        <v>3081</v>
      </c>
      <c r="K610" s="12" t="s">
        <v>3081</v>
      </c>
      <c r="L610" s="1">
        <v>0</v>
      </c>
      <c r="M610" s="6" t="str">
        <f t="shared" si="37"/>
        <v/>
      </c>
      <c r="N610" s="1">
        <v>1</v>
      </c>
      <c r="O610" s="6" t="str">
        <f t="shared" si="38"/>
        <v>LTI</v>
      </c>
      <c r="P610" s="6" t="str">
        <f t="shared" si="39"/>
        <v>LTI</v>
      </c>
      <c r="Q610" s="6" t="s">
        <v>2766</v>
      </c>
      <c r="R610" s="5" t="str">
        <f>INDEX(SAMRASS!$B:$B,MATCH(Q610,SAMRASS!$A:$A,0))</f>
        <v>Gully scraper</v>
      </c>
      <c r="S610" s="1" t="s">
        <v>63</v>
      </c>
      <c r="T610" s="1" t="s">
        <v>769</v>
      </c>
    </row>
    <row r="611" spans="1:20" x14ac:dyDescent="0.25">
      <c r="A611" s="1">
        <v>603</v>
      </c>
      <c r="B611" s="1">
        <v>2010</v>
      </c>
      <c r="C611" s="6" t="str">
        <f t="shared" si="36"/>
        <v>2010.603</v>
      </c>
      <c r="D611" s="12">
        <v>0</v>
      </c>
      <c r="E611" s="12" t="s">
        <v>3081</v>
      </c>
      <c r="F611" s="12" t="s">
        <v>731</v>
      </c>
      <c r="G611" s="12" t="s">
        <v>3081</v>
      </c>
      <c r="H611" s="12" t="s">
        <v>3066</v>
      </c>
      <c r="I611" s="12" t="s">
        <v>3081</v>
      </c>
      <c r="J611" s="12" t="s">
        <v>3081</v>
      </c>
      <c r="K611" s="12" t="s">
        <v>3081</v>
      </c>
      <c r="L611" s="1">
        <v>0</v>
      </c>
      <c r="M611" s="6" t="str">
        <f t="shared" si="37"/>
        <v/>
      </c>
      <c r="N611" s="1">
        <v>1</v>
      </c>
      <c r="O611" s="6" t="str">
        <f t="shared" si="38"/>
        <v>LTI</v>
      </c>
      <c r="P611" s="6" t="str">
        <f t="shared" si="39"/>
        <v>LTI</v>
      </c>
      <c r="Q611" s="6" t="s">
        <v>2906</v>
      </c>
      <c r="R611" s="5" t="str">
        <f>INDEX(SAMRASS!$B:$B,MATCH(Q611,SAMRASS!$A:$A,0))</f>
        <v>LHD Unit</v>
      </c>
      <c r="S611" s="1" t="s">
        <v>572</v>
      </c>
      <c r="T611" s="1" t="s">
        <v>1635</v>
      </c>
    </row>
    <row r="612" spans="1:20" x14ac:dyDescent="0.25">
      <c r="A612" s="1">
        <v>604</v>
      </c>
      <c r="B612" s="1">
        <v>2010</v>
      </c>
      <c r="C612" s="6" t="str">
        <f t="shared" si="36"/>
        <v>2010.604</v>
      </c>
      <c r="D612" s="12">
        <v>0</v>
      </c>
      <c r="E612" s="12" t="s">
        <v>3081</v>
      </c>
      <c r="F612" s="12">
        <v>0</v>
      </c>
      <c r="G612" s="12" t="s">
        <v>3081</v>
      </c>
      <c r="H612" s="12">
        <v>0</v>
      </c>
      <c r="I612" s="12" t="s">
        <v>3081</v>
      </c>
      <c r="J612" s="12" t="s">
        <v>3081</v>
      </c>
      <c r="K612" s="12" t="s">
        <v>3081</v>
      </c>
      <c r="L612" s="1">
        <v>0</v>
      </c>
      <c r="M612" s="6" t="str">
        <f t="shared" si="37"/>
        <v/>
      </c>
      <c r="N612" s="1">
        <v>1</v>
      </c>
      <c r="O612" s="6" t="str">
        <f t="shared" si="38"/>
        <v>LTI</v>
      </c>
      <c r="P612" s="6" t="str">
        <f t="shared" si="39"/>
        <v>LTI</v>
      </c>
      <c r="Q612" s="6" t="s">
        <v>2771</v>
      </c>
      <c r="R612" s="5" t="str">
        <f>INDEX(SAMRASS!$B:$B,MATCH(Q612,SAMRASS!$A:$A,0))</f>
        <v>rail switches</v>
      </c>
      <c r="S612" s="1" t="s">
        <v>2700</v>
      </c>
      <c r="T612" s="1" t="s">
        <v>771</v>
      </c>
    </row>
    <row r="613" spans="1:20" x14ac:dyDescent="0.25">
      <c r="A613" s="1">
        <v>605</v>
      </c>
      <c r="B613" s="1">
        <v>2010</v>
      </c>
      <c r="C613" s="6" t="str">
        <f t="shared" si="36"/>
        <v>2010.605</v>
      </c>
      <c r="D613" s="12">
        <v>0</v>
      </c>
      <c r="E613" s="12" t="s">
        <v>3081</v>
      </c>
      <c r="F613" s="12">
        <v>0</v>
      </c>
      <c r="G613" s="12" t="s">
        <v>3081</v>
      </c>
      <c r="H613" s="12">
        <v>0</v>
      </c>
      <c r="I613" s="12" t="s">
        <v>3081</v>
      </c>
      <c r="J613" s="12" t="s">
        <v>3081</v>
      </c>
      <c r="K613" s="12" t="s">
        <v>3081</v>
      </c>
      <c r="L613" s="1">
        <v>0</v>
      </c>
      <c r="M613" s="6" t="str">
        <f t="shared" si="37"/>
        <v/>
      </c>
      <c r="N613" s="1">
        <v>1</v>
      </c>
      <c r="O613" s="6" t="str">
        <f t="shared" si="38"/>
        <v>LTI</v>
      </c>
      <c r="P613" s="6" t="str">
        <f t="shared" si="39"/>
        <v>LTI</v>
      </c>
      <c r="Q613" s="6" t="s">
        <v>2772</v>
      </c>
      <c r="R613" s="5" t="str">
        <f>INDEX(SAMRASS!$B:$B,MATCH(Q613,SAMRASS!$A:$A,0))</f>
        <v>Other (specify)</v>
      </c>
      <c r="S613" s="1" t="s">
        <v>2883</v>
      </c>
      <c r="T613" s="1" t="s">
        <v>770</v>
      </c>
    </row>
    <row r="614" spans="1:20" x14ac:dyDescent="0.25">
      <c r="A614" s="1">
        <v>606</v>
      </c>
      <c r="B614" s="1">
        <v>2010</v>
      </c>
      <c r="C614" s="6" t="str">
        <f t="shared" si="36"/>
        <v>2010.606</v>
      </c>
      <c r="D614" s="12">
        <v>0</v>
      </c>
      <c r="E614" s="12" t="s">
        <v>3081</v>
      </c>
      <c r="F614" s="12">
        <v>0</v>
      </c>
      <c r="G614" s="12" t="s">
        <v>3081</v>
      </c>
      <c r="H614" s="12">
        <v>0</v>
      </c>
      <c r="I614" s="12" t="s">
        <v>3081</v>
      </c>
      <c r="J614" s="12" t="s">
        <v>3081</v>
      </c>
      <c r="K614" s="12" t="s">
        <v>3081</v>
      </c>
      <c r="L614" s="1">
        <v>0</v>
      </c>
      <c r="M614" s="6" t="str">
        <f t="shared" si="37"/>
        <v/>
      </c>
      <c r="N614" s="1">
        <v>1</v>
      </c>
      <c r="O614" s="6" t="str">
        <f t="shared" si="38"/>
        <v>LTI</v>
      </c>
      <c r="P614" s="6" t="str">
        <f t="shared" si="39"/>
        <v>LTI</v>
      </c>
      <c r="Q614" s="6" t="s">
        <v>2382</v>
      </c>
      <c r="R614" s="5" t="str">
        <f>INDEX(SAMRASS!$B:$B,MATCH(Q614,SAMRASS!$A:$A,0))</f>
        <v>Jib or boom on a truck</v>
      </c>
      <c r="S614" s="1" t="s">
        <v>1271</v>
      </c>
      <c r="T614" s="1" t="s">
        <v>198</v>
      </c>
    </row>
    <row r="615" spans="1:20" x14ac:dyDescent="0.25">
      <c r="A615" s="1">
        <v>607</v>
      </c>
      <c r="B615" s="1">
        <v>2010</v>
      </c>
      <c r="C615" s="6" t="str">
        <f t="shared" si="36"/>
        <v>2010.607</v>
      </c>
      <c r="D615" s="12">
        <v>0</v>
      </c>
      <c r="E615" s="12" t="s">
        <v>3081</v>
      </c>
      <c r="F615" s="12">
        <v>0</v>
      </c>
      <c r="G615" s="12" t="s">
        <v>3081</v>
      </c>
      <c r="H615" s="12">
        <v>0</v>
      </c>
      <c r="I615" s="12" t="s">
        <v>3081</v>
      </c>
      <c r="J615" s="12" t="s">
        <v>3081</v>
      </c>
      <c r="K615" s="12" t="s">
        <v>3081</v>
      </c>
      <c r="L615" s="1">
        <v>0</v>
      </c>
      <c r="M615" s="6" t="str">
        <f t="shared" si="37"/>
        <v/>
      </c>
      <c r="N615" s="1">
        <v>1</v>
      </c>
      <c r="O615" s="6" t="str">
        <f t="shared" si="38"/>
        <v>LTI</v>
      </c>
      <c r="P615" s="6" t="str">
        <f t="shared" si="39"/>
        <v>LTI</v>
      </c>
      <c r="Q615" s="6" t="s">
        <v>846</v>
      </c>
      <c r="R615" s="5" t="str">
        <f>INDEX(SAMRASS!$B:$B,MATCH(Q615,SAMRASS!$A:$A,0))</f>
        <v>Mancarriage</v>
      </c>
      <c r="S615" s="1" t="s">
        <v>2786</v>
      </c>
      <c r="T615" s="1" t="s">
        <v>199</v>
      </c>
    </row>
    <row r="616" spans="1:20" x14ac:dyDescent="0.25">
      <c r="A616" s="1">
        <v>608</v>
      </c>
      <c r="B616" s="1">
        <v>2010</v>
      </c>
      <c r="C616" s="6" t="str">
        <f t="shared" si="36"/>
        <v>2010.608</v>
      </c>
      <c r="D616" s="12">
        <v>0</v>
      </c>
      <c r="E616" s="12" t="s">
        <v>3081</v>
      </c>
      <c r="F616" s="12">
        <v>0</v>
      </c>
      <c r="G616" s="12" t="s">
        <v>3081</v>
      </c>
      <c r="H616" s="12">
        <v>0</v>
      </c>
      <c r="I616" s="12" t="s">
        <v>3081</v>
      </c>
      <c r="J616" s="12" t="s">
        <v>3081</v>
      </c>
      <c r="K616" s="12" t="s">
        <v>3081</v>
      </c>
      <c r="L616" s="1">
        <v>0</v>
      </c>
      <c r="M616" s="6" t="str">
        <f t="shared" si="37"/>
        <v/>
      </c>
      <c r="N616" s="1">
        <v>1</v>
      </c>
      <c r="O616" s="6" t="str">
        <f t="shared" si="38"/>
        <v>LTI</v>
      </c>
      <c r="P616" s="6" t="str">
        <f t="shared" si="39"/>
        <v>LTI</v>
      </c>
      <c r="Q616" s="6" t="s">
        <v>2766</v>
      </c>
      <c r="R616" s="5" t="str">
        <f>INDEX(SAMRASS!$B:$B,MATCH(Q616,SAMRASS!$A:$A,0))</f>
        <v>Gully scraper</v>
      </c>
      <c r="S616" s="1" t="s">
        <v>63</v>
      </c>
      <c r="T616" s="1" t="s">
        <v>200</v>
      </c>
    </row>
    <row r="617" spans="1:20" x14ac:dyDescent="0.25">
      <c r="A617" s="1">
        <v>609</v>
      </c>
      <c r="B617" s="1">
        <v>2010</v>
      </c>
      <c r="C617" s="6" t="str">
        <f t="shared" si="36"/>
        <v>2010.609</v>
      </c>
      <c r="D617" s="12">
        <v>0</v>
      </c>
      <c r="E617" s="12" t="s">
        <v>3081</v>
      </c>
      <c r="F617" s="12" t="s">
        <v>731</v>
      </c>
      <c r="G617" s="12" t="s">
        <v>3081</v>
      </c>
      <c r="H617" s="12" t="s">
        <v>3066</v>
      </c>
      <c r="I617" s="12" t="s">
        <v>3081</v>
      </c>
      <c r="J617" s="12" t="s">
        <v>3081</v>
      </c>
      <c r="K617" s="12" t="s">
        <v>3081</v>
      </c>
      <c r="L617" s="1">
        <v>0</v>
      </c>
      <c r="M617" s="6" t="str">
        <f t="shared" si="37"/>
        <v/>
      </c>
      <c r="N617" s="1">
        <v>1</v>
      </c>
      <c r="O617" s="6" t="str">
        <f t="shared" si="38"/>
        <v>LTI</v>
      </c>
      <c r="P617" s="6" t="str">
        <f t="shared" si="39"/>
        <v>LTI</v>
      </c>
      <c r="Q617" s="6" t="s">
        <v>2604</v>
      </c>
      <c r="R617" s="5" t="str">
        <f>INDEX(SAMRASS!$B:$B,MATCH(Q617,SAMRASS!$A:$A,0))</f>
        <v>Roofbolter</v>
      </c>
      <c r="S617" s="1" t="s">
        <v>2650</v>
      </c>
      <c r="T617" s="1" t="s">
        <v>2018</v>
      </c>
    </row>
    <row r="618" spans="1:20" x14ac:dyDescent="0.25">
      <c r="A618" s="1">
        <v>610</v>
      </c>
      <c r="B618" s="1">
        <v>2010</v>
      </c>
      <c r="C618" s="6" t="str">
        <f t="shared" si="36"/>
        <v>2010.610</v>
      </c>
      <c r="D618" s="12">
        <v>0</v>
      </c>
      <c r="E618" s="12" t="s">
        <v>3081</v>
      </c>
      <c r="F618" s="12" t="s">
        <v>731</v>
      </c>
      <c r="G618" s="12" t="s">
        <v>3081</v>
      </c>
      <c r="H618" s="12" t="s">
        <v>3066</v>
      </c>
      <c r="I618" s="12" t="s">
        <v>3081</v>
      </c>
      <c r="J618" s="12" t="s">
        <v>3081</v>
      </c>
      <c r="K618" s="12" t="s">
        <v>3081</v>
      </c>
      <c r="L618" s="1">
        <v>0</v>
      </c>
      <c r="M618" s="6" t="str">
        <f t="shared" si="37"/>
        <v/>
      </c>
      <c r="N618" s="1">
        <v>1</v>
      </c>
      <c r="O618" s="6" t="str">
        <f t="shared" si="38"/>
        <v>LTI</v>
      </c>
      <c r="P618" s="6" t="str">
        <f t="shared" si="39"/>
        <v>LTI</v>
      </c>
      <c r="Q618" s="6" t="s">
        <v>2604</v>
      </c>
      <c r="R618" s="5" t="str">
        <f>INDEX(SAMRASS!$B:$B,MATCH(Q618,SAMRASS!$A:$A,0))</f>
        <v>Roofbolter</v>
      </c>
      <c r="S618" s="1" t="s">
        <v>2650</v>
      </c>
      <c r="T618" s="1" t="s">
        <v>2017</v>
      </c>
    </row>
    <row r="619" spans="1:20" x14ac:dyDescent="0.25">
      <c r="A619" s="1">
        <v>611</v>
      </c>
      <c r="B619" s="1">
        <v>2010</v>
      </c>
      <c r="C619" s="6" t="str">
        <f t="shared" si="36"/>
        <v>2010.611</v>
      </c>
      <c r="D619" s="12">
        <v>0</v>
      </c>
      <c r="E619" s="12" t="s">
        <v>3081</v>
      </c>
      <c r="F619" s="12">
        <v>0</v>
      </c>
      <c r="G619" s="12" t="s">
        <v>3081</v>
      </c>
      <c r="H619" s="12">
        <v>0</v>
      </c>
      <c r="I619" s="12" t="s">
        <v>3081</v>
      </c>
      <c r="J619" s="12" t="s">
        <v>3081</v>
      </c>
      <c r="K619" s="12" t="s">
        <v>3081</v>
      </c>
      <c r="L619" s="1">
        <v>0</v>
      </c>
      <c r="M619" s="6" t="str">
        <f t="shared" si="37"/>
        <v/>
      </c>
      <c r="N619" s="1">
        <v>1</v>
      </c>
      <c r="O619" s="6" t="str">
        <f t="shared" si="38"/>
        <v>LTI</v>
      </c>
      <c r="P619" s="6" t="str">
        <f t="shared" si="39"/>
        <v>LTI</v>
      </c>
      <c r="Q619" s="6" t="s">
        <v>2924</v>
      </c>
      <c r="R619" s="5" t="str">
        <f>INDEX(SAMRASS!$B:$B,MATCH(Q619,SAMRASS!$A:$A,0))</f>
        <v>Coupling/uncoupling</v>
      </c>
      <c r="S619" s="1" t="s">
        <v>674</v>
      </c>
      <c r="T619" s="1" t="s">
        <v>2019</v>
      </c>
    </row>
    <row r="620" spans="1:20" x14ac:dyDescent="0.25">
      <c r="A620" s="1">
        <v>612</v>
      </c>
      <c r="B620" s="1">
        <v>2010</v>
      </c>
      <c r="C620" s="6" t="str">
        <f t="shared" si="36"/>
        <v>2010.612</v>
      </c>
      <c r="D620" s="12">
        <v>0</v>
      </c>
      <c r="E620" s="12" t="s">
        <v>3081</v>
      </c>
      <c r="F620" s="12">
        <v>0</v>
      </c>
      <c r="G620" s="12" t="s">
        <v>3081</v>
      </c>
      <c r="H620" s="12">
        <v>0</v>
      </c>
      <c r="I620" s="12" t="s">
        <v>3081</v>
      </c>
      <c r="J620" s="12" t="s">
        <v>3081</v>
      </c>
      <c r="K620" s="12" t="s">
        <v>3081</v>
      </c>
      <c r="L620" s="1">
        <v>0</v>
      </c>
      <c r="M620" s="6" t="str">
        <f t="shared" si="37"/>
        <v/>
      </c>
      <c r="N620" s="1">
        <v>1</v>
      </c>
      <c r="O620" s="6" t="str">
        <f t="shared" si="38"/>
        <v>LTI</v>
      </c>
      <c r="P620" s="6" t="str">
        <f t="shared" si="39"/>
        <v>LTI</v>
      </c>
      <c r="Q620" s="6" t="s">
        <v>2766</v>
      </c>
      <c r="R620" s="5" t="str">
        <f>INDEX(SAMRASS!$B:$B,MATCH(Q620,SAMRASS!$A:$A,0))</f>
        <v>Gully scraper</v>
      </c>
      <c r="S620" s="1" t="s">
        <v>63</v>
      </c>
      <c r="T620" s="1" t="s">
        <v>2571</v>
      </c>
    </row>
    <row r="621" spans="1:20" x14ac:dyDescent="0.25">
      <c r="A621" s="1">
        <v>613</v>
      </c>
      <c r="B621" s="1">
        <v>2010</v>
      </c>
      <c r="C621" s="6" t="str">
        <f t="shared" si="36"/>
        <v>2010.613</v>
      </c>
      <c r="D621" s="12">
        <v>0</v>
      </c>
      <c r="E621" s="12" t="s">
        <v>3081</v>
      </c>
      <c r="F621" s="12">
        <v>0</v>
      </c>
      <c r="G621" s="12" t="s">
        <v>3081</v>
      </c>
      <c r="H621" s="12">
        <v>0</v>
      </c>
      <c r="I621" s="12" t="s">
        <v>3081</v>
      </c>
      <c r="J621" s="12" t="s">
        <v>3081</v>
      </c>
      <c r="K621" s="12" t="s">
        <v>3081</v>
      </c>
      <c r="L621" s="1">
        <v>1</v>
      </c>
      <c r="M621" s="6" t="str">
        <f t="shared" si="37"/>
        <v>SFI</v>
      </c>
      <c r="N621" s="1">
        <v>0</v>
      </c>
      <c r="O621" s="6" t="str">
        <f t="shared" si="38"/>
        <v/>
      </c>
      <c r="P621" s="6" t="str">
        <f t="shared" si="39"/>
        <v>SFI</v>
      </c>
      <c r="Q621" s="6" t="s">
        <v>848</v>
      </c>
      <c r="R621" s="5" t="str">
        <f>INDEX(SAMRASS!$B:$B,MATCH(Q621,SAMRASS!$A:$A,0))</f>
        <v>Face scraper</v>
      </c>
      <c r="S621" s="1" t="s">
        <v>2432</v>
      </c>
      <c r="T621" s="1" t="s">
        <v>2448</v>
      </c>
    </row>
    <row r="622" spans="1:20" x14ac:dyDescent="0.25">
      <c r="A622" s="1">
        <v>614</v>
      </c>
      <c r="B622" s="1">
        <v>2010</v>
      </c>
      <c r="C622" s="6" t="str">
        <f t="shared" si="36"/>
        <v>2010.614</v>
      </c>
      <c r="D622" s="12" t="s">
        <v>880</v>
      </c>
      <c r="E622" s="12" t="s">
        <v>3079</v>
      </c>
      <c r="F622" s="12">
        <v>0</v>
      </c>
      <c r="G622" s="12" t="s">
        <v>3081</v>
      </c>
      <c r="H622" s="12">
        <v>0</v>
      </c>
      <c r="I622" s="12" t="s">
        <v>3081</v>
      </c>
      <c r="J622" s="12" t="s">
        <v>3081</v>
      </c>
      <c r="K622" s="12" t="s">
        <v>3081</v>
      </c>
      <c r="L622" s="1">
        <v>1</v>
      </c>
      <c r="M622" s="6" t="str">
        <f t="shared" si="37"/>
        <v>SFI</v>
      </c>
      <c r="N622" s="1">
        <v>0</v>
      </c>
      <c r="O622" s="6" t="str">
        <f t="shared" si="38"/>
        <v/>
      </c>
      <c r="P622" s="6" t="str">
        <f t="shared" si="39"/>
        <v>SFI</v>
      </c>
      <c r="Q622" s="6" t="s">
        <v>79</v>
      </c>
      <c r="R622" s="5" t="str">
        <f>INDEX(SAMRASS!$B:$B,MATCH(Q622,SAMRASS!$A:$A,0))</f>
        <v>20-99 ton Haultruck</v>
      </c>
      <c r="S622" s="1" t="s">
        <v>1658</v>
      </c>
      <c r="T622" s="1" t="s">
        <v>2572</v>
      </c>
    </row>
    <row r="623" spans="1:20" x14ac:dyDescent="0.25">
      <c r="A623" s="1">
        <v>615</v>
      </c>
      <c r="B623" s="1">
        <v>2010</v>
      </c>
      <c r="C623" s="6" t="str">
        <f t="shared" si="36"/>
        <v>2010.615</v>
      </c>
      <c r="D623" s="12">
        <v>0</v>
      </c>
      <c r="E623" s="12" t="s">
        <v>3081</v>
      </c>
      <c r="F623" s="12" t="s">
        <v>731</v>
      </c>
      <c r="G623" s="12" t="s">
        <v>3081</v>
      </c>
      <c r="H623" s="12" t="s">
        <v>3066</v>
      </c>
      <c r="I623" s="12" t="s">
        <v>3081</v>
      </c>
      <c r="J623" s="12" t="s">
        <v>3081</v>
      </c>
      <c r="K623" s="12" t="s">
        <v>3081</v>
      </c>
      <c r="L623" s="1">
        <v>0</v>
      </c>
      <c r="M623" s="6" t="str">
        <f t="shared" si="37"/>
        <v/>
      </c>
      <c r="N623" s="1">
        <v>1</v>
      </c>
      <c r="O623" s="6" t="str">
        <f t="shared" si="38"/>
        <v>LTI</v>
      </c>
      <c r="P623" s="6" t="str">
        <f t="shared" si="39"/>
        <v>LTI</v>
      </c>
      <c r="Q623" s="6" t="s">
        <v>2906</v>
      </c>
      <c r="R623" s="5" t="str">
        <f>INDEX(SAMRASS!$B:$B,MATCH(Q623,SAMRASS!$A:$A,0))</f>
        <v>LHD Unit</v>
      </c>
      <c r="S623" s="1" t="s">
        <v>572</v>
      </c>
      <c r="T623" s="1" t="s">
        <v>2570</v>
      </c>
    </row>
    <row r="624" spans="1:20" x14ac:dyDescent="0.25">
      <c r="A624" s="1">
        <v>616</v>
      </c>
      <c r="B624" s="1">
        <v>2010</v>
      </c>
      <c r="C624" s="6" t="str">
        <f t="shared" si="36"/>
        <v>2010.616</v>
      </c>
      <c r="D624" s="12">
        <v>0</v>
      </c>
      <c r="E624" s="12" t="s">
        <v>3081</v>
      </c>
      <c r="F624" s="12">
        <v>0</v>
      </c>
      <c r="G624" s="12" t="s">
        <v>3081</v>
      </c>
      <c r="H624" s="12">
        <v>0</v>
      </c>
      <c r="I624" s="12" t="s">
        <v>3081</v>
      </c>
      <c r="J624" s="12" t="s">
        <v>3081</v>
      </c>
      <c r="K624" s="12" t="s">
        <v>3081</v>
      </c>
      <c r="L624" s="1">
        <v>0</v>
      </c>
      <c r="M624" s="6" t="str">
        <f t="shared" si="37"/>
        <v/>
      </c>
      <c r="N624" s="1">
        <v>1</v>
      </c>
      <c r="O624" s="6" t="str">
        <f t="shared" si="38"/>
        <v>LTI</v>
      </c>
      <c r="P624" s="6" t="str">
        <f t="shared" si="39"/>
        <v>LTI</v>
      </c>
      <c r="Q624" s="6" t="s">
        <v>2918</v>
      </c>
      <c r="R624" s="5" t="str">
        <f>INDEX(SAMRASS!$B:$B,MATCH(Q624,SAMRASS!$A:$A,0))</f>
        <v>Other (specify)</v>
      </c>
      <c r="S624" s="1" t="s">
        <v>1500</v>
      </c>
      <c r="T624" s="1" t="s">
        <v>2449</v>
      </c>
    </row>
    <row r="625" spans="1:20" x14ac:dyDescent="0.25">
      <c r="A625" s="1">
        <v>617</v>
      </c>
      <c r="B625" s="1">
        <v>2010</v>
      </c>
      <c r="C625" s="6" t="str">
        <f t="shared" si="36"/>
        <v>2010.617</v>
      </c>
      <c r="D625" s="12">
        <v>0</v>
      </c>
      <c r="E625" s="12" t="s">
        <v>3081</v>
      </c>
      <c r="F625" s="12">
        <v>0</v>
      </c>
      <c r="G625" s="12" t="s">
        <v>3081</v>
      </c>
      <c r="H625" s="12">
        <v>0</v>
      </c>
      <c r="I625" s="12" t="s">
        <v>3081</v>
      </c>
      <c r="J625" s="12" t="s">
        <v>3081</v>
      </c>
      <c r="K625" s="12" t="s">
        <v>3081</v>
      </c>
      <c r="L625" s="1">
        <v>0</v>
      </c>
      <c r="M625" s="6" t="str">
        <f t="shared" si="37"/>
        <v/>
      </c>
      <c r="N625" s="1">
        <v>1</v>
      </c>
      <c r="O625" s="6" t="str">
        <f t="shared" si="38"/>
        <v>LTI</v>
      </c>
      <c r="P625" s="6" t="str">
        <f t="shared" si="39"/>
        <v>LTI</v>
      </c>
      <c r="Q625" s="6" t="s">
        <v>2772</v>
      </c>
      <c r="R625" s="5" t="str">
        <f>INDEX(SAMRASS!$B:$B,MATCH(Q625,SAMRASS!$A:$A,0))</f>
        <v>Other (specify)</v>
      </c>
      <c r="S625" s="1" t="s">
        <v>2883</v>
      </c>
      <c r="T625" s="1" t="s">
        <v>2450</v>
      </c>
    </row>
    <row r="626" spans="1:20" x14ac:dyDescent="0.25">
      <c r="A626" s="1">
        <v>618</v>
      </c>
      <c r="B626" s="1">
        <v>2010</v>
      </c>
      <c r="C626" s="6" t="str">
        <f t="shared" si="36"/>
        <v>2010.618</v>
      </c>
      <c r="D626" s="12">
        <v>0</v>
      </c>
      <c r="E626" s="12" t="s">
        <v>3081</v>
      </c>
      <c r="F626" s="12">
        <v>0</v>
      </c>
      <c r="G626" s="12" t="s">
        <v>3081</v>
      </c>
      <c r="H626" s="12" t="s">
        <v>3066</v>
      </c>
      <c r="I626" s="12" t="s">
        <v>3081</v>
      </c>
      <c r="J626" s="12" t="s">
        <v>3081</v>
      </c>
      <c r="K626" s="12" t="s">
        <v>3081</v>
      </c>
      <c r="L626" s="1">
        <v>0</v>
      </c>
      <c r="M626" s="6" t="str">
        <f t="shared" si="37"/>
        <v/>
      </c>
      <c r="N626" s="1">
        <v>1</v>
      </c>
      <c r="O626" s="6" t="str">
        <f t="shared" si="38"/>
        <v>LTI</v>
      </c>
      <c r="P626" s="6" t="str">
        <f t="shared" si="39"/>
        <v>LTI</v>
      </c>
      <c r="Q626" s="6" t="s">
        <v>2850</v>
      </c>
      <c r="R626" s="5" t="str">
        <f>INDEX(SAMRASS!$B:$B,MATCH(Q626,SAMRASS!$A:$A,0))</f>
        <v>Hydraulic drill rig</v>
      </c>
      <c r="S626" s="1" t="s">
        <v>64</v>
      </c>
      <c r="T626" s="1" t="s">
        <v>2665</v>
      </c>
    </row>
    <row r="627" spans="1:20" x14ac:dyDescent="0.25">
      <c r="A627" s="1">
        <v>619</v>
      </c>
      <c r="B627" s="1">
        <v>2010</v>
      </c>
      <c r="C627" s="6" t="str">
        <f t="shared" si="36"/>
        <v>2010.619</v>
      </c>
      <c r="D627" s="12">
        <v>0</v>
      </c>
      <c r="E627" s="12" t="s">
        <v>3081</v>
      </c>
      <c r="F627" s="12">
        <v>0</v>
      </c>
      <c r="G627" s="12" t="s">
        <v>3081</v>
      </c>
      <c r="H627" s="12">
        <v>0</v>
      </c>
      <c r="I627" s="12" t="s">
        <v>3081</v>
      </c>
      <c r="J627" s="12" t="s">
        <v>3081</v>
      </c>
      <c r="K627" s="12" t="s">
        <v>3081</v>
      </c>
      <c r="L627" s="1">
        <v>0</v>
      </c>
      <c r="M627" s="6" t="str">
        <f t="shared" si="37"/>
        <v/>
      </c>
      <c r="N627" s="1">
        <v>1</v>
      </c>
      <c r="O627" s="6" t="str">
        <f t="shared" si="38"/>
        <v>LTI</v>
      </c>
      <c r="P627" s="6" t="str">
        <f t="shared" si="39"/>
        <v>LTI</v>
      </c>
      <c r="Q627" s="6" t="s">
        <v>2766</v>
      </c>
      <c r="R627" s="5" t="str">
        <f>INDEX(SAMRASS!$B:$B,MATCH(Q627,SAMRASS!$A:$A,0))</f>
        <v>Gully scraper</v>
      </c>
      <c r="S627" s="1" t="s">
        <v>63</v>
      </c>
      <c r="T627" s="1" t="s">
        <v>2503</v>
      </c>
    </row>
    <row r="628" spans="1:20" x14ac:dyDescent="0.25">
      <c r="A628" s="1">
        <v>620</v>
      </c>
      <c r="B628" s="1">
        <v>2010</v>
      </c>
      <c r="C628" s="6" t="str">
        <f t="shared" si="36"/>
        <v>2010.620</v>
      </c>
      <c r="D628" s="12">
        <v>0</v>
      </c>
      <c r="E628" s="12" t="s">
        <v>3081</v>
      </c>
      <c r="F628" s="12" t="s">
        <v>731</v>
      </c>
      <c r="G628" s="12" t="s">
        <v>3076</v>
      </c>
      <c r="H628" s="12" t="s">
        <v>3066</v>
      </c>
      <c r="I628" s="12" t="s">
        <v>3076</v>
      </c>
      <c r="J628" s="12" t="s">
        <v>3081</v>
      </c>
      <c r="K628" s="12" t="s">
        <v>3076</v>
      </c>
      <c r="L628" s="1">
        <v>0</v>
      </c>
      <c r="M628" s="6" t="str">
        <f t="shared" si="37"/>
        <v/>
      </c>
      <c r="N628" s="1">
        <v>1</v>
      </c>
      <c r="O628" s="6" t="str">
        <f t="shared" si="38"/>
        <v>LTI</v>
      </c>
      <c r="P628" s="6" t="str">
        <f t="shared" si="39"/>
        <v>LTI</v>
      </c>
      <c r="Q628" s="6" t="s">
        <v>2906</v>
      </c>
      <c r="R628" s="5" t="str">
        <f>INDEX(SAMRASS!$B:$B,MATCH(Q628,SAMRASS!$A:$A,0))</f>
        <v>LHD Unit</v>
      </c>
      <c r="S628" s="1" t="s">
        <v>572</v>
      </c>
      <c r="T628" s="1" t="s">
        <v>1636</v>
      </c>
    </row>
    <row r="629" spans="1:20" x14ac:dyDescent="0.25">
      <c r="A629" s="1">
        <v>621</v>
      </c>
      <c r="B629" s="1">
        <v>2010</v>
      </c>
      <c r="C629" s="6" t="str">
        <f t="shared" si="36"/>
        <v>2010.621</v>
      </c>
      <c r="D629" s="12">
        <v>0</v>
      </c>
      <c r="E629" s="12" t="s">
        <v>3081</v>
      </c>
      <c r="F629" s="12">
        <v>0</v>
      </c>
      <c r="G629" s="12" t="s">
        <v>3081</v>
      </c>
      <c r="H629" s="12">
        <v>0</v>
      </c>
      <c r="I629" s="12" t="s">
        <v>3081</v>
      </c>
      <c r="J629" s="12" t="s">
        <v>3081</v>
      </c>
      <c r="K629" s="12" t="s">
        <v>3081</v>
      </c>
      <c r="L629" s="1">
        <v>0</v>
      </c>
      <c r="M629" s="6" t="str">
        <f t="shared" si="37"/>
        <v/>
      </c>
      <c r="N629" s="1">
        <v>1</v>
      </c>
      <c r="O629" s="6" t="str">
        <f t="shared" si="38"/>
        <v>LTI</v>
      </c>
      <c r="P629" s="6" t="str">
        <f t="shared" si="39"/>
        <v>LTI</v>
      </c>
      <c r="Q629" s="6" t="s">
        <v>2771</v>
      </c>
      <c r="R629" s="5" t="str">
        <f>INDEX(SAMRASS!$B:$B,MATCH(Q629,SAMRASS!$A:$A,0))</f>
        <v>rail switches</v>
      </c>
      <c r="S629" s="1" t="s">
        <v>2700</v>
      </c>
      <c r="T629" s="1" t="s">
        <v>2664</v>
      </c>
    </row>
    <row r="630" spans="1:20" x14ac:dyDescent="0.25">
      <c r="A630" s="1">
        <v>622</v>
      </c>
      <c r="B630" s="1">
        <v>2010</v>
      </c>
      <c r="C630" s="6" t="str">
        <f t="shared" si="36"/>
        <v>2010.622</v>
      </c>
      <c r="D630" s="12">
        <v>0</v>
      </c>
      <c r="E630" s="12" t="s">
        <v>3081</v>
      </c>
      <c r="F630" s="12">
        <v>0</v>
      </c>
      <c r="G630" s="12" t="s">
        <v>3081</v>
      </c>
      <c r="H630" s="12">
        <v>0</v>
      </c>
      <c r="I630" s="12" t="s">
        <v>3081</v>
      </c>
      <c r="J630" s="12" t="s">
        <v>3081</v>
      </c>
      <c r="K630" s="12" t="s">
        <v>3081</v>
      </c>
      <c r="L630" s="1">
        <v>0</v>
      </c>
      <c r="M630" s="6" t="str">
        <f t="shared" si="37"/>
        <v/>
      </c>
      <c r="N630" s="1">
        <v>1</v>
      </c>
      <c r="O630" s="6" t="str">
        <f t="shared" si="38"/>
        <v>LTI</v>
      </c>
      <c r="P630" s="6" t="str">
        <f t="shared" si="39"/>
        <v>LTI</v>
      </c>
      <c r="Q630" s="6" t="s">
        <v>2766</v>
      </c>
      <c r="R630" s="5" t="str">
        <f>INDEX(SAMRASS!$B:$B,MATCH(Q630,SAMRASS!$A:$A,0))</f>
        <v>Gully scraper</v>
      </c>
      <c r="S630" s="1" t="s">
        <v>63</v>
      </c>
      <c r="T630" s="1" t="s">
        <v>2504</v>
      </c>
    </row>
    <row r="631" spans="1:20" x14ac:dyDescent="0.25">
      <c r="A631" s="1">
        <v>623</v>
      </c>
      <c r="B631" s="1">
        <v>2010</v>
      </c>
      <c r="C631" s="6" t="str">
        <f t="shared" si="36"/>
        <v>2010.623</v>
      </c>
      <c r="D631" s="12">
        <v>0</v>
      </c>
      <c r="E631" s="12" t="s">
        <v>3081</v>
      </c>
      <c r="F631" s="12">
        <v>0</v>
      </c>
      <c r="G631" s="12" t="s">
        <v>3081</v>
      </c>
      <c r="H631" s="12">
        <v>0</v>
      </c>
      <c r="I631" s="12" t="s">
        <v>3081</v>
      </c>
      <c r="J631" s="12" t="s">
        <v>3081</v>
      </c>
      <c r="K631" s="12" t="s">
        <v>3081</v>
      </c>
      <c r="L631" s="1">
        <v>0</v>
      </c>
      <c r="M631" s="6" t="str">
        <f t="shared" si="37"/>
        <v/>
      </c>
      <c r="N631" s="1">
        <v>1</v>
      </c>
      <c r="O631" s="6" t="str">
        <f t="shared" si="38"/>
        <v>LTI</v>
      </c>
      <c r="P631" s="6" t="str">
        <f t="shared" si="39"/>
        <v>LTI</v>
      </c>
      <c r="Q631" s="6" t="s">
        <v>707</v>
      </c>
      <c r="R631" s="5" t="str">
        <f>INDEX(SAMRASS!$B:$B,MATCH(Q631,SAMRASS!$A:$A,0))</f>
        <v>Hopper</v>
      </c>
      <c r="S631" s="1" t="s">
        <v>2486</v>
      </c>
      <c r="T631" s="1" t="s">
        <v>2505</v>
      </c>
    </row>
    <row r="632" spans="1:20" x14ac:dyDescent="0.25">
      <c r="A632" s="1">
        <v>624</v>
      </c>
      <c r="B632" s="1">
        <v>2010</v>
      </c>
      <c r="C632" s="6" t="str">
        <f t="shared" si="36"/>
        <v>2010.624</v>
      </c>
      <c r="D632" s="12">
        <v>0</v>
      </c>
      <c r="E632" s="12" t="s">
        <v>3081</v>
      </c>
      <c r="F632" s="12" t="s">
        <v>731</v>
      </c>
      <c r="G632" s="12" t="s">
        <v>3076</v>
      </c>
      <c r="H632" s="12" t="s">
        <v>3066</v>
      </c>
      <c r="I632" s="12" t="s">
        <v>3076</v>
      </c>
      <c r="J632" s="12" t="s">
        <v>3081</v>
      </c>
      <c r="K632" s="12" t="s">
        <v>3076</v>
      </c>
      <c r="L632" s="1">
        <v>0</v>
      </c>
      <c r="M632" s="6" t="str">
        <f t="shared" si="37"/>
        <v/>
      </c>
      <c r="N632" s="1">
        <v>1</v>
      </c>
      <c r="O632" s="6" t="str">
        <f t="shared" si="38"/>
        <v>LTI</v>
      </c>
      <c r="P632" s="6" t="str">
        <f t="shared" si="39"/>
        <v>LTI</v>
      </c>
      <c r="Q632" s="6" t="s">
        <v>2906</v>
      </c>
      <c r="R632" s="5" t="str">
        <f>INDEX(SAMRASS!$B:$B,MATCH(Q632,SAMRASS!$A:$A,0))</f>
        <v>LHD Unit</v>
      </c>
      <c r="S632" s="1" t="s">
        <v>572</v>
      </c>
      <c r="T632" s="1" t="s">
        <v>1946</v>
      </c>
    </row>
    <row r="633" spans="1:20" x14ac:dyDescent="0.25">
      <c r="A633" s="1">
        <v>625</v>
      </c>
      <c r="B633" s="1">
        <v>2010</v>
      </c>
      <c r="C633" s="6" t="str">
        <f t="shared" si="36"/>
        <v>2010.625</v>
      </c>
      <c r="D633" s="12">
        <v>0</v>
      </c>
      <c r="E633" s="12" t="s">
        <v>3081</v>
      </c>
      <c r="F633" s="12">
        <v>0</v>
      </c>
      <c r="G633" s="12" t="s">
        <v>3081</v>
      </c>
      <c r="H633" s="12">
        <v>0</v>
      </c>
      <c r="I633" s="12" t="s">
        <v>3081</v>
      </c>
      <c r="J633" s="12" t="s">
        <v>3081</v>
      </c>
      <c r="K633" s="12" t="s">
        <v>3081</v>
      </c>
      <c r="L633" s="1">
        <v>0</v>
      </c>
      <c r="M633" s="6" t="str">
        <f t="shared" si="37"/>
        <v/>
      </c>
      <c r="N633" s="1">
        <v>1</v>
      </c>
      <c r="O633" s="6" t="str">
        <f t="shared" si="38"/>
        <v>LTI</v>
      </c>
      <c r="P633" s="6" t="str">
        <f t="shared" si="39"/>
        <v>LTI</v>
      </c>
      <c r="Q633" s="6" t="s">
        <v>707</v>
      </c>
      <c r="R633" s="5" t="str">
        <f>INDEX(SAMRASS!$B:$B,MATCH(Q633,SAMRASS!$A:$A,0))</f>
        <v>Hopper</v>
      </c>
      <c r="S633" s="1" t="s">
        <v>2486</v>
      </c>
      <c r="T633" s="1" t="s">
        <v>893</v>
      </c>
    </row>
    <row r="634" spans="1:20" x14ac:dyDescent="0.25">
      <c r="A634" s="1">
        <v>626</v>
      </c>
      <c r="B634" s="1">
        <v>2010</v>
      </c>
      <c r="C634" s="6" t="str">
        <f t="shared" si="36"/>
        <v>2010.626</v>
      </c>
      <c r="D634" s="12">
        <v>0</v>
      </c>
      <c r="E634" s="12" t="s">
        <v>3081</v>
      </c>
      <c r="F634" s="12">
        <v>0</v>
      </c>
      <c r="G634" s="12" t="s">
        <v>3081</v>
      </c>
      <c r="H634" s="12">
        <v>0</v>
      </c>
      <c r="I634" s="12" t="s">
        <v>3081</v>
      </c>
      <c r="J634" s="12" t="s">
        <v>3081</v>
      </c>
      <c r="K634" s="12" t="s">
        <v>3081</v>
      </c>
      <c r="L634" s="1">
        <v>0</v>
      </c>
      <c r="M634" s="6" t="str">
        <f t="shared" si="37"/>
        <v/>
      </c>
      <c r="N634" s="1">
        <v>1</v>
      </c>
      <c r="O634" s="6" t="str">
        <f t="shared" si="38"/>
        <v>LTI</v>
      </c>
      <c r="P634" s="6" t="str">
        <f t="shared" si="39"/>
        <v>LTI</v>
      </c>
      <c r="Q634" s="6" t="s">
        <v>1248</v>
      </c>
      <c r="R634" s="5" t="str">
        <f>INDEX(SAMRASS!$B:$B,MATCH(Q634,SAMRASS!$A:$A,0))</f>
        <v>Rocker arm shovel (boesman)</v>
      </c>
      <c r="S634" s="1" t="s">
        <v>1699</v>
      </c>
      <c r="T634" s="1" t="s">
        <v>466</v>
      </c>
    </row>
    <row r="635" spans="1:20" x14ac:dyDescent="0.25">
      <c r="A635" s="1">
        <v>627</v>
      </c>
      <c r="B635" s="1">
        <v>2010</v>
      </c>
      <c r="C635" s="6" t="str">
        <f t="shared" si="36"/>
        <v>2010.627</v>
      </c>
      <c r="D635" s="12">
        <v>0</v>
      </c>
      <c r="E635" s="12" t="s">
        <v>3081</v>
      </c>
      <c r="F635" s="12">
        <v>0</v>
      </c>
      <c r="G635" s="12" t="s">
        <v>3081</v>
      </c>
      <c r="H635" s="12">
        <v>0</v>
      </c>
      <c r="I635" s="12" t="s">
        <v>3081</v>
      </c>
      <c r="J635" s="12" t="s">
        <v>3081</v>
      </c>
      <c r="K635" s="12" t="s">
        <v>3081</v>
      </c>
      <c r="L635" s="1">
        <v>0</v>
      </c>
      <c r="M635" s="6" t="str">
        <f t="shared" si="37"/>
        <v/>
      </c>
      <c r="N635" s="1">
        <v>1</v>
      </c>
      <c r="O635" s="6" t="str">
        <f t="shared" si="38"/>
        <v>LTI</v>
      </c>
      <c r="P635" s="6" t="str">
        <f t="shared" si="39"/>
        <v>LTI</v>
      </c>
      <c r="Q635" s="6" t="s">
        <v>727</v>
      </c>
      <c r="R635" s="5" t="str">
        <f>INDEX(SAMRASS!$B:$B,MATCH(Q635,SAMRASS!$A:$A,0))</f>
        <v>Battery</v>
      </c>
      <c r="S635" s="1" t="s">
        <v>939</v>
      </c>
      <c r="T635" s="1" t="s">
        <v>894</v>
      </c>
    </row>
    <row r="636" spans="1:20" x14ac:dyDescent="0.25">
      <c r="A636" s="1">
        <v>628</v>
      </c>
      <c r="B636" s="1">
        <v>2010</v>
      </c>
      <c r="C636" s="6" t="str">
        <f t="shared" si="36"/>
        <v>2010.628</v>
      </c>
      <c r="D636" s="12">
        <v>0</v>
      </c>
      <c r="E636" s="12" t="s">
        <v>3081</v>
      </c>
      <c r="F636" s="12">
        <v>0</v>
      </c>
      <c r="G636" s="12" t="s">
        <v>3081</v>
      </c>
      <c r="H636" s="12">
        <v>0</v>
      </c>
      <c r="I636" s="12" t="s">
        <v>3081</v>
      </c>
      <c r="J636" s="12" t="s">
        <v>3081</v>
      </c>
      <c r="K636" s="12" t="s">
        <v>3081</v>
      </c>
      <c r="L636" s="1">
        <v>0</v>
      </c>
      <c r="M636" s="6" t="str">
        <f t="shared" si="37"/>
        <v/>
      </c>
      <c r="N636" s="1">
        <v>1</v>
      </c>
      <c r="O636" s="6" t="str">
        <f t="shared" si="38"/>
        <v>LTI</v>
      </c>
      <c r="P636" s="6" t="str">
        <f t="shared" si="39"/>
        <v>LTI</v>
      </c>
      <c r="Q636" s="6" t="s">
        <v>2766</v>
      </c>
      <c r="R636" s="5" t="str">
        <f>INDEX(SAMRASS!$B:$B,MATCH(Q636,SAMRASS!$A:$A,0))</f>
        <v>Gully scraper</v>
      </c>
      <c r="S636" s="1" t="s">
        <v>63</v>
      </c>
      <c r="T636" s="1" t="s">
        <v>467</v>
      </c>
    </row>
    <row r="637" spans="1:20" x14ac:dyDescent="0.25">
      <c r="A637" s="1">
        <v>629</v>
      </c>
      <c r="B637" s="1">
        <v>2010</v>
      </c>
      <c r="C637" s="6" t="str">
        <f t="shared" si="36"/>
        <v>2010.629</v>
      </c>
      <c r="D637" s="12">
        <v>0</v>
      </c>
      <c r="E637" s="12" t="s">
        <v>3081</v>
      </c>
      <c r="F637" s="12" t="s">
        <v>731</v>
      </c>
      <c r="G637" s="12" t="s">
        <v>3081</v>
      </c>
      <c r="H637" s="12" t="s">
        <v>3066</v>
      </c>
      <c r="I637" s="12" t="s">
        <v>3081</v>
      </c>
      <c r="J637" s="12" t="s">
        <v>3081</v>
      </c>
      <c r="K637" s="12" t="s">
        <v>3081</v>
      </c>
      <c r="L637" s="1">
        <v>0</v>
      </c>
      <c r="M637" s="6" t="str">
        <f t="shared" si="37"/>
        <v/>
      </c>
      <c r="N637" s="1">
        <v>1</v>
      </c>
      <c r="O637" s="6" t="str">
        <f t="shared" si="38"/>
        <v>LTI</v>
      </c>
      <c r="P637" s="6" t="str">
        <f t="shared" si="39"/>
        <v>LTI</v>
      </c>
      <c r="Q637" s="6" t="s">
        <v>2604</v>
      </c>
      <c r="R637" s="5" t="str">
        <f>INDEX(SAMRASS!$B:$B,MATCH(Q637,SAMRASS!$A:$A,0))</f>
        <v>Roofbolter</v>
      </c>
      <c r="S637" s="1" t="s">
        <v>2650</v>
      </c>
      <c r="T637" s="1" t="s">
        <v>468</v>
      </c>
    </row>
    <row r="638" spans="1:20" x14ac:dyDescent="0.25">
      <c r="A638" s="1">
        <v>630</v>
      </c>
      <c r="B638" s="1">
        <v>2010</v>
      </c>
      <c r="C638" s="6" t="str">
        <f t="shared" si="36"/>
        <v>2010.630</v>
      </c>
      <c r="D638" s="12">
        <v>0</v>
      </c>
      <c r="E638" s="12" t="s">
        <v>3081</v>
      </c>
      <c r="F638" s="12" t="s">
        <v>731</v>
      </c>
      <c r="G638" s="12" t="s">
        <v>3081</v>
      </c>
      <c r="H638" s="12">
        <v>0</v>
      </c>
      <c r="I638" s="12" t="s">
        <v>3081</v>
      </c>
      <c r="J638" s="12" t="s">
        <v>3081</v>
      </c>
      <c r="K638" s="12" t="s">
        <v>3081</v>
      </c>
      <c r="L638" s="1">
        <v>0</v>
      </c>
      <c r="M638" s="6" t="str">
        <f t="shared" si="37"/>
        <v/>
      </c>
      <c r="N638" s="1">
        <v>1</v>
      </c>
      <c r="O638" s="6" t="str">
        <f t="shared" si="38"/>
        <v>LTI</v>
      </c>
      <c r="P638" s="6" t="str">
        <f t="shared" si="39"/>
        <v>LTI</v>
      </c>
      <c r="Q638" s="6" t="s">
        <v>10</v>
      </c>
      <c r="R638" s="5" t="str">
        <f>INDEX(SAMRASS!$B:$B,MATCH(Q638,SAMRASS!$A:$A,0))</f>
        <v>Diesel Locomotive</v>
      </c>
      <c r="S638" s="1" t="s">
        <v>192</v>
      </c>
      <c r="T638" s="1" t="s">
        <v>900</v>
      </c>
    </row>
    <row r="639" spans="1:20" x14ac:dyDescent="0.25">
      <c r="A639" s="1">
        <v>631</v>
      </c>
      <c r="B639" s="1">
        <v>2010</v>
      </c>
      <c r="C639" s="6" t="str">
        <f t="shared" si="36"/>
        <v>2010.631</v>
      </c>
      <c r="D639" s="12">
        <v>0</v>
      </c>
      <c r="E639" s="12" t="s">
        <v>3081</v>
      </c>
      <c r="F639" s="12">
        <v>0</v>
      </c>
      <c r="G639" s="12" t="s">
        <v>3081</v>
      </c>
      <c r="H639" s="12">
        <v>0</v>
      </c>
      <c r="I639" s="12" t="s">
        <v>3081</v>
      </c>
      <c r="J639" s="12" t="s">
        <v>3081</v>
      </c>
      <c r="K639" s="12" t="s">
        <v>3081</v>
      </c>
      <c r="L639" s="1">
        <v>0</v>
      </c>
      <c r="M639" s="6" t="str">
        <f t="shared" si="37"/>
        <v/>
      </c>
      <c r="N639" s="1">
        <v>1</v>
      </c>
      <c r="O639" s="6" t="str">
        <f t="shared" si="38"/>
        <v>LTI</v>
      </c>
      <c r="P639" s="6" t="str">
        <f t="shared" si="39"/>
        <v>LTI</v>
      </c>
      <c r="Q639" s="6" t="s">
        <v>709</v>
      </c>
      <c r="R639" s="5" t="str">
        <f>INDEX(SAMRASS!$B:$B,MATCH(Q639,SAMRASS!$A:$A,0))</f>
        <v>Single drum winch</v>
      </c>
      <c r="S639" s="1" t="s">
        <v>292</v>
      </c>
      <c r="T639" s="1" t="s">
        <v>1854</v>
      </c>
    </row>
    <row r="640" spans="1:20" x14ac:dyDescent="0.25">
      <c r="A640" s="1">
        <v>632</v>
      </c>
      <c r="B640" s="1">
        <v>2010</v>
      </c>
      <c r="C640" s="6" t="str">
        <f t="shared" si="36"/>
        <v>2010.632</v>
      </c>
      <c r="D640" s="12">
        <v>0</v>
      </c>
      <c r="E640" s="12" t="s">
        <v>3081</v>
      </c>
      <c r="F640" s="12">
        <v>0</v>
      </c>
      <c r="G640" s="12" t="s">
        <v>3081</v>
      </c>
      <c r="H640" s="12">
        <v>0</v>
      </c>
      <c r="I640" s="12" t="s">
        <v>3081</v>
      </c>
      <c r="J640" s="12" t="s">
        <v>3081</v>
      </c>
      <c r="K640" s="12" t="s">
        <v>3081</v>
      </c>
      <c r="L640" s="1">
        <v>0</v>
      </c>
      <c r="M640" s="6" t="str">
        <f t="shared" si="37"/>
        <v/>
      </c>
      <c r="N640" s="1">
        <v>1</v>
      </c>
      <c r="O640" s="6" t="str">
        <f t="shared" si="38"/>
        <v>LTI</v>
      </c>
      <c r="P640" s="6" t="str">
        <f t="shared" si="39"/>
        <v>LTI</v>
      </c>
      <c r="Q640" s="6" t="s">
        <v>1936</v>
      </c>
      <c r="R640" s="5" t="str">
        <f>INDEX(SAMRASS!$B:$B,MATCH(Q640,SAMRASS!$A:$A,0))</f>
        <v>Other (specify)</v>
      </c>
      <c r="S640" s="1" t="s">
        <v>2434</v>
      </c>
      <c r="T640" s="1" t="s">
        <v>1852</v>
      </c>
    </row>
    <row r="641" spans="1:20" x14ac:dyDescent="0.25">
      <c r="A641" s="1">
        <v>633</v>
      </c>
      <c r="B641" s="1">
        <v>2010</v>
      </c>
      <c r="C641" s="6" t="str">
        <f t="shared" si="36"/>
        <v>2010.633</v>
      </c>
      <c r="D641" s="12">
        <v>0</v>
      </c>
      <c r="E641" s="12" t="s">
        <v>3081</v>
      </c>
      <c r="F641" s="12">
        <v>0</v>
      </c>
      <c r="G641" s="12" t="s">
        <v>3081</v>
      </c>
      <c r="H641" s="12">
        <v>0</v>
      </c>
      <c r="I641" s="12" t="s">
        <v>3081</v>
      </c>
      <c r="J641" s="12" t="s">
        <v>3081</v>
      </c>
      <c r="K641" s="12" t="s">
        <v>3081</v>
      </c>
      <c r="L641" s="1">
        <v>0</v>
      </c>
      <c r="M641" s="6" t="str">
        <f t="shared" si="37"/>
        <v/>
      </c>
      <c r="N641" s="1">
        <v>1</v>
      </c>
      <c r="O641" s="6" t="str">
        <f t="shared" si="38"/>
        <v>LTI</v>
      </c>
      <c r="P641" s="6" t="str">
        <f t="shared" si="39"/>
        <v>LTI</v>
      </c>
      <c r="Q641" s="6" t="s">
        <v>2766</v>
      </c>
      <c r="R641" s="5" t="str">
        <f>INDEX(SAMRASS!$B:$B,MATCH(Q641,SAMRASS!$A:$A,0))</f>
        <v>Gully scraper</v>
      </c>
      <c r="S641" s="1" t="s">
        <v>63</v>
      </c>
      <c r="T641" s="1" t="s">
        <v>1853</v>
      </c>
    </row>
    <row r="642" spans="1:20" x14ac:dyDescent="0.25">
      <c r="A642" s="1">
        <v>634</v>
      </c>
      <c r="B642" s="1">
        <v>2010</v>
      </c>
      <c r="C642" s="6" t="str">
        <f t="shared" si="36"/>
        <v>2010.634</v>
      </c>
      <c r="D642" s="12">
        <v>0</v>
      </c>
      <c r="E642" s="12" t="s">
        <v>3081</v>
      </c>
      <c r="F642" s="12">
        <v>0</v>
      </c>
      <c r="G642" s="12" t="s">
        <v>3081</v>
      </c>
      <c r="H642" s="12">
        <v>0</v>
      </c>
      <c r="I642" s="12" t="s">
        <v>3081</v>
      </c>
      <c r="J642" s="12" t="s">
        <v>3081</v>
      </c>
      <c r="K642" s="12" t="s">
        <v>3081</v>
      </c>
      <c r="L642" s="1">
        <v>0</v>
      </c>
      <c r="M642" s="6" t="str">
        <f t="shared" si="37"/>
        <v/>
      </c>
      <c r="N642" s="1">
        <v>1</v>
      </c>
      <c r="O642" s="6" t="str">
        <f t="shared" si="38"/>
        <v>LTI</v>
      </c>
      <c r="P642" s="6" t="str">
        <f t="shared" si="39"/>
        <v>LTI</v>
      </c>
      <c r="Q642" s="6" t="s">
        <v>2771</v>
      </c>
      <c r="R642" s="5" t="str">
        <f>INDEX(SAMRASS!$B:$B,MATCH(Q642,SAMRASS!$A:$A,0))</f>
        <v>rail switches</v>
      </c>
      <c r="S642" s="1" t="s">
        <v>2700</v>
      </c>
      <c r="T642" s="1" t="s">
        <v>901</v>
      </c>
    </row>
    <row r="643" spans="1:20" x14ac:dyDescent="0.25">
      <c r="A643" s="1">
        <v>635</v>
      </c>
      <c r="B643" s="1">
        <v>2010</v>
      </c>
      <c r="C643" s="6" t="str">
        <f t="shared" si="36"/>
        <v>2010.635</v>
      </c>
      <c r="D643" s="12">
        <v>0</v>
      </c>
      <c r="E643" s="12" t="s">
        <v>3081</v>
      </c>
      <c r="F643" s="12">
        <v>0</v>
      </c>
      <c r="G643" s="12" t="s">
        <v>3081</v>
      </c>
      <c r="H643" s="12">
        <v>0</v>
      </c>
      <c r="I643" s="12" t="s">
        <v>3081</v>
      </c>
      <c r="J643" s="12" t="s">
        <v>3081</v>
      </c>
      <c r="K643" s="12" t="s">
        <v>3081</v>
      </c>
      <c r="L643" s="1">
        <v>0</v>
      </c>
      <c r="M643" s="6" t="str">
        <f t="shared" si="37"/>
        <v/>
      </c>
      <c r="N643" s="1">
        <v>1</v>
      </c>
      <c r="O643" s="6" t="str">
        <f t="shared" si="38"/>
        <v>LTI</v>
      </c>
      <c r="P643" s="6" t="str">
        <f t="shared" si="39"/>
        <v>LTI</v>
      </c>
      <c r="Q643" s="6" t="s">
        <v>849</v>
      </c>
      <c r="R643" s="5" t="str">
        <f>INDEX(SAMRASS!$B:$B,MATCH(Q643,SAMRASS!$A:$A,0))</f>
        <v>Other</v>
      </c>
      <c r="S643" s="1" t="s">
        <v>2563</v>
      </c>
      <c r="T643" s="1" t="s">
        <v>2370</v>
      </c>
    </row>
    <row r="644" spans="1:20" x14ac:dyDescent="0.25">
      <c r="A644" s="1">
        <v>636</v>
      </c>
      <c r="B644" s="1">
        <v>2010</v>
      </c>
      <c r="C644" s="6" t="str">
        <f t="shared" si="36"/>
        <v>2010.636</v>
      </c>
      <c r="D644" s="12">
        <v>0</v>
      </c>
      <c r="E644" s="12" t="s">
        <v>3081</v>
      </c>
      <c r="F644" s="12">
        <v>0</v>
      </c>
      <c r="G644" s="12" t="s">
        <v>3081</v>
      </c>
      <c r="H644" s="12">
        <v>0</v>
      </c>
      <c r="I644" s="12" t="s">
        <v>3081</v>
      </c>
      <c r="J644" s="12" t="s">
        <v>3081</v>
      </c>
      <c r="K644" s="12" t="s">
        <v>3081</v>
      </c>
      <c r="L644" s="1">
        <v>0</v>
      </c>
      <c r="M644" s="6" t="str">
        <f t="shared" si="37"/>
        <v/>
      </c>
      <c r="N644" s="1">
        <v>1</v>
      </c>
      <c r="O644" s="6" t="str">
        <f t="shared" si="38"/>
        <v>LTI</v>
      </c>
      <c r="P644" s="6" t="str">
        <f t="shared" si="39"/>
        <v>LTI</v>
      </c>
      <c r="Q644" s="6" t="s">
        <v>848</v>
      </c>
      <c r="R644" s="5" t="str">
        <f>INDEX(SAMRASS!$B:$B,MATCH(Q644,SAMRASS!$A:$A,0))</f>
        <v>Face scraper</v>
      </c>
      <c r="S644" s="1" t="s">
        <v>2432</v>
      </c>
      <c r="T644" s="1" t="s">
        <v>2372</v>
      </c>
    </row>
    <row r="645" spans="1:20" x14ac:dyDescent="0.25">
      <c r="A645" s="1">
        <v>637</v>
      </c>
      <c r="B645" s="1">
        <v>2010</v>
      </c>
      <c r="C645" s="6" t="str">
        <f t="shared" si="36"/>
        <v>2010.637</v>
      </c>
      <c r="D645" s="12">
        <v>0</v>
      </c>
      <c r="E645" s="12" t="s">
        <v>3081</v>
      </c>
      <c r="F645" s="12">
        <v>0</v>
      </c>
      <c r="G645" s="12" t="s">
        <v>3081</v>
      </c>
      <c r="H645" s="12">
        <v>0</v>
      </c>
      <c r="I645" s="12" t="s">
        <v>3081</v>
      </c>
      <c r="J645" s="12" t="s">
        <v>3081</v>
      </c>
      <c r="K645" s="12" t="s">
        <v>3081</v>
      </c>
      <c r="L645" s="1">
        <v>0</v>
      </c>
      <c r="M645" s="6" t="str">
        <f t="shared" si="37"/>
        <v/>
      </c>
      <c r="N645" s="1">
        <v>1</v>
      </c>
      <c r="O645" s="6" t="str">
        <f t="shared" si="38"/>
        <v>LTI</v>
      </c>
      <c r="P645" s="6" t="str">
        <f t="shared" si="39"/>
        <v>LTI</v>
      </c>
      <c r="Q645" s="6" t="s">
        <v>2766</v>
      </c>
      <c r="R645" s="5" t="str">
        <f>INDEX(SAMRASS!$B:$B,MATCH(Q645,SAMRASS!$A:$A,0))</f>
        <v>Gully scraper</v>
      </c>
      <c r="S645" s="1" t="s">
        <v>63</v>
      </c>
      <c r="T645" s="1" t="s">
        <v>2350</v>
      </c>
    </row>
    <row r="646" spans="1:20" x14ac:dyDescent="0.25">
      <c r="A646" s="1">
        <v>638</v>
      </c>
      <c r="B646" s="1">
        <v>2010</v>
      </c>
      <c r="C646" s="6" t="str">
        <f t="shared" si="36"/>
        <v>2010.638</v>
      </c>
      <c r="D646" s="12">
        <v>0</v>
      </c>
      <c r="E646" s="12" t="s">
        <v>3081</v>
      </c>
      <c r="F646" s="12">
        <v>0</v>
      </c>
      <c r="G646" s="12" t="s">
        <v>3081</v>
      </c>
      <c r="H646" s="12" t="s">
        <v>3066</v>
      </c>
      <c r="I646" s="12" t="s">
        <v>3081</v>
      </c>
      <c r="J646" s="12" t="s">
        <v>3081</v>
      </c>
      <c r="K646" s="12" t="s">
        <v>3081</v>
      </c>
      <c r="L646" s="1">
        <v>0</v>
      </c>
      <c r="M646" s="6" t="str">
        <f t="shared" si="37"/>
        <v/>
      </c>
      <c r="N646" s="1">
        <v>1</v>
      </c>
      <c r="O646" s="6" t="str">
        <f t="shared" si="38"/>
        <v>LTI</v>
      </c>
      <c r="P646" s="6" t="str">
        <f t="shared" si="39"/>
        <v>LTI</v>
      </c>
      <c r="Q646" s="6" t="s">
        <v>180</v>
      </c>
      <c r="R646" s="5" t="str">
        <f>INDEX(SAMRASS!$B:$B,MATCH(Q646,SAMRASS!$A:$A,0))</f>
        <v>Multi purpose vehicle or utility vehicle</v>
      </c>
      <c r="S646" s="1" t="s">
        <v>334</v>
      </c>
      <c r="T646" s="1" t="s">
        <v>1593</v>
      </c>
    </row>
    <row r="647" spans="1:20" x14ac:dyDescent="0.25">
      <c r="A647" s="1">
        <v>639</v>
      </c>
      <c r="B647" s="1">
        <v>2010</v>
      </c>
      <c r="C647" s="6" t="str">
        <f t="shared" si="36"/>
        <v>2010.639</v>
      </c>
      <c r="D647" s="12">
        <v>0</v>
      </c>
      <c r="E647" s="12" t="s">
        <v>3081</v>
      </c>
      <c r="F647" s="12">
        <v>0</v>
      </c>
      <c r="G647" s="12" t="s">
        <v>3081</v>
      </c>
      <c r="H647" s="12">
        <v>0</v>
      </c>
      <c r="I647" s="12" t="s">
        <v>3081</v>
      </c>
      <c r="J647" s="12" t="s">
        <v>3081</v>
      </c>
      <c r="K647" s="12" t="s">
        <v>3081</v>
      </c>
      <c r="L647" s="1">
        <v>0</v>
      </c>
      <c r="M647" s="6" t="str">
        <f t="shared" si="37"/>
        <v/>
      </c>
      <c r="N647" s="1">
        <v>1</v>
      </c>
      <c r="O647" s="6" t="str">
        <f t="shared" si="38"/>
        <v>LTI</v>
      </c>
      <c r="P647" s="6" t="str">
        <f t="shared" si="39"/>
        <v>LTI</v>
      </c>
      <c r="Q647" s="6" t="s">
        <v>2772</v>
      </c>
      <c r="R647" s="5" t="str">
        <f>INDEX(SAMRASS!$B:$B,MATCH(Q647,SAMRASS!$A:$A,0))</f>
        <v>Other (specify)</v>
      </c>
      <c r="S647" s="1" t="s">
        <v>2883</v>
      </c>
      <c r="T647" s="1" t="s">
        <v>2371</v>
      </c>
    </row>
    <row r="648" spans="1:20" x14ac:dyDescent="0.25">
      <c r="A648" s="1">
        <v>640</v>
      </c>
      <c r="B648" s="1">
        <v>2010</v>
      </c>
      <c r="C648" s="6" t="str">
        <f t="shared" ref="C648:C711" si="40">B648&amp;"."&amp;RIGHT("00"&amp;A648,3)</f>
        <v>2010.640</v>
      </c>
      <c r="D648" s="12">
        <v>0</v>
      </c>
      <c r="E648" s="12" t="s">
        <v>3081</v>
      </c>
      <c r="F648" s="12">
        <v>0</v>
      </c>
      <c r="G648" s="12" t="s">
        <v>3081</v>
      </c>
      <c r="H648" s="12">
        <v>0</v>
      </c>
      <c r="I648" s="12" t="s">
        <v>3081</v>
      </c>
      <c r="J648" s="12" t="s">
        <v>3081</v>
      </c>
      <c r="K648" s="12" t="s">
        <v>3081</v>
      </c>
      <c r="L648" s="1">
        <v>0</v>
      </c>
      <c r="M648" s="6" t="str">
        <f t="shared" ref="M648:M711" si="41">IF(L648&gt;1,"MFI",IF(L648&gt;0,"SFI",""))</f>
        <v/>
      </c>
      <c r="N648" s="1">
        <v>1</v>
      </c>
      <c r="O648" s="6" t="str">
        <f t="shared" ref="O648:O711" si="42">IF(N648&gt;0,"LTI","")</f>
        <v>LTI</v>
      </c>
      <c r="P648" s="6" t="str">
        <f t="shared" ref="P648:P711" si="43">IF(M648&lt;&gt;"",M648,O648)</f>
        <v>LTI</v>
      </c>
      <c r="Q648" s="6" t="s">
        <v>2924</v>
      </c>
      <c r="R648" s="5" t="str">
        <f>INDEX(SAMRASS!$B:$B,MATCH(Q648,SAMRASS!$A:$A,0))</f>
        <v>Coupling/uncoupling</v>
      </c>
      <c r="S648" s="1" t="s">
        <v>674</v>
      </c>
      <c r="T648" s="1" t="s">
        <v>2184</v>
      </c>
    </row>
    <row r="649" spans="1:20" x14ac:dyDescent="0.25">
      <c r="A649" s="1">
        <v>641</v>
      </c>
      <c r="B649" s="1">
        <v>2010</v>
      </c>
      <c r="C649" s="6" t="str">
        <f t="shared" si="40"/>
        <v>2010.641</v>
      </c>
      <c r="D649" s="12">
        <v>0</v>
      </c>
      <c r="E649" s="12" t="s">
        <v>3081</v>
      </c>
      <c r="F649" s="12">
        <v>0</v>
      </c>
      <c r="G649" s="12" t="s">
        <v>3081</v>
      </c>
      <c r="H649" s="12" t="s">
        <v>3066</v>
      </c>
      <c r="I649" s="12" t="s">
        <v>3081</v>
      </c>
      <c r="J649" s="12" t="s">
        <v>3081</v>
      </c>
      <c r="K649" s="12" t="s">
        <v>3081</v>
      </c>
      <c r="L649" s="1">
        <v>0</v>
      </c>
      <c r="M649" s="6" t="str">
        <f t="shared" si="41"/>
        <v/>
      </c>
      <c r="N649" s="1">
        <v>1</v>
      </c>
      <c r="O649" s="6" t="str">
        <f t="shared" si="42"/>
        <v>LTI</v>
      </c>
      <c r="P649" s="6" t="str">
        <f t="shared" si="43"/>
        <v>LTI</v>
      </c>
      <c r="Q649" s="6" t="s">
        <v>180</v>
      </c>
      <c r="R649" s="5" t="str">
        <f>INDEX(SAMRASS!$B:$B,MATCH(Q649,SAMRASS!$A:$A,0))</f>
        <v>Multi purpose vehicle or utility vehicle</v>
      </c>
      <c r="S649" s="1" t="s">
        <v>334</v>
      </c>
      <c r="T649" s="1" t="s">
        <v>2669</v>
      </c>
    </row>
    <row r="650" spans="1:20" x14ac:dyDescent="0.25">
      <c r="A650" s="1">
        <v>642</v>
      </c>
      <c r="B650" s="1">
        <v>2010</v>
      </c>
      <c r="C650" s="6" t="str">
        <f t="shared" si="40"/>
        <v>2010.642</v>
      </c>
      <c r="D650" s="12">
        <v>0</v>
      </c>
      <c r="E650" s="12" t="s">
        <v>3081</v>
      </c>
      <c r="F650" s="12">
        <v>0</v>
      </c>
      <c r="G650" s="12" t="s">
        <v>3081</v>
      </c>
      <c r="H650" s="12">
        <v>0</v>
      </c>
      <c r="I650" s="12" t="s">
        <v>3081</v>
      </c>
      <c r="J650" s="12" t="s">
        <v>3081</v>
      </c>
      <c r="K650" s="12" t="s">
        <v>3081</v>
      </c>
      <c r="L650" s="1">
        <v>0</v>
      </c>
      <c r="M650" s="6" t="str">
        <f t="shared" si="41"/>
        <v/>
      </c>
      <c r="N650" s="1">
        <v>1</v>
      </c>
      <c r="O650" s="6" t="str">
        <f t="shared" si="42"/>
        <v>LTI</v>
      </c>
      <c r="P650" s="6" t="str">
        <f t="shared" si="43"/>
        <v>LTI</v>
      </c>
      <c r="Q650" s="6" t="s">
        <v>2766</v>
      </c>
      <c r="R650" s="5" t="str">
        <f>INDEX(SAMRASS!$B:$B,MATCH(Q650,SAMRASS!$A:$A,0))</f>
        <v>Gully scraper</v>
      </c>
      <c r="S650" s="1" t="s">
        <v>63</v>
      </c>
      <c r="T650" s="1" t="s">
        <v>871</v>
      </c>
    </row>
    <row r="651" spans="1:20" x14ac:dyDescent="0.25">
      <c r="A651" s="1">
        <v>643</v>
      </c>
      <c r="B651" s="1">
        <v>2010</v>
      </c>
      <c r="C651" s="6" t="str">
        <f t="shared" si="40"/>
        <v>2010.643</v>
      </c>
      <c r="D651" s="12">
        <v>0</v>
      </c>
      <c r="E651" s="12" t="s">
        <v>3081</v>
      </c>
      <c r="F651" s="12">
        <v>0</v>
      </c>
      <c r="G651" s="12" t="s">
        <v>3081</v>
      </c>
      <c r="H651" s="12">
        <v>0</v>
      </c>
      <c r="I651" s="12" t="s">
        <v>3081</v>
      </c>
      <c r="J651" s="12" t="s">
        <v>3081</v>
      </c>
      <c r="K651" s="12" t="s">
        <v>3081</v>
      </c>
      <c r="L651" s="1">
        <v>0</v>
      </c>
      <c r="M651" s="6" t="str">
        <f t="shared" si="41"/>
        <v/>
      </c>
      <c r="N651" s="1">
        <v>1</v>
      </c>
      <c r="O651" s="6" t="str">
        <f t="shared" si="42"/>
        <v>LTI</v>
      </c>
      <c r="P651" s="6" t="str">
        <f t="shared" si="43"/>
        <v>LTI</v>
      </c>
      <c r="Q651" s="6" t="s">
        <v>710</v>
      </c>
      <c r="R651" s="5" t="str">
        <f>INDEX(SAMRASS!$B:$B,MATCH(Q651,SAMRASS!$A:$A,0))</f>
        <v>Double drum winch</v>
      </c>
      <c r="S651" s="1" t="s">
        <v>561</v>
      </c>
      <c r="T651" s="1" t="s">
        <v>2035</v>
      </c>
    </row>
    <row r="652" spans="1:20" x14ac:dyDescent="0.25">
      <c r="A652" s="1">
        <v>644</v>
      </c>
      <c r="B652" s="1">
        <v>2010</v>
      </c>
      <c r="C652" s="6" t="str">
        <f t="shared" si="40"/>
        <v>2010.644</v>
      </c>
      <c r="D652" s="12">
        <v>0</v>
      </c>
      <c r="E652" s="12" t="s">
        <v>3081</v>
      </c>
      <c r="F652" s="12">
        <v>0</v>
      </c>
      <c r="G652" s="12" t="s">
        <v>3081</v>
      </c>
      <c r="H652" s="12">
        <v>0</v>
      </c>
      <c r="I652" s="12" t="s">
        <v>3081</v>
      </c>
      <c r="J652" s="12" t="s">
        <v>3081</v>
      </c>
      <c r="K652" s="12" t="s">
        <v>3081</v>
      </c>
      <c r="L652" s="1">
        <v>0</v>
      </c>
      <c r="M652" s="6" t="str">
        <f t="shared" si="41"/>
        <v/>
      </c>
      <c r="N652" s="1">
        <v>1</v>
      </c>
      <c r="O652" s="6" t="str">
        <f t="shared" si="42"/>
        <v>LTI</v>
      </c>
      <c r="P652" s="6" t="str">
        <f t="shared" si="43"/>
        <v>LTI</v>
      </c>
      <c r="Q652" s="6" t="s">
        <v>727</v>
      </c>
      <c r="R652" s="5" t="str">
        <f>INDEX(SAMRASS!$B:$B,MATCH(Q652,SAMRASS!$A:$A,0))</f>
        <v>Battery</v>
      </c>
      <c r="S652" s="1" t="s">
        <v>939</v>
      </c>
      <c r="T652" s="1" t="s">
        <v>2033</v>
      </c>
    </row>
    <row r="653" spans="1:20" x14ac:dyDescent="0.25">
      <c r="A653" s="1">
        <v>645</v>
      </c>
      <c r="B653" s="1">
        <v>2010</v>
      </c>
      <c r="C653" s="6" t="str">
        <f t="shared" si="40"/>
        <v>2010.645</v>
      </c>
      <c r="D653" s="12">
        <v>0</v>
      </c>
      <c r="E653" s="12" t="s">
        <v>3081</v>
      </c>
      <c r="F653" s="12">
        <v>0</v>
      </c>
      <c r="G653" s="12" t="s">
        <v>3081</v>
      </c>
      <c r="H653" s="12">
        <v>0</v>
      </c>
      <c r="I653" s="12" t="s">
        <v>3081</v>
      </c>
      <c r="J653" s="12" t="s">
        <v>3081</v>
      </c>
      <c r="K653" s="12" t="s">
        <v>3081</v>
      </c>
      <c r="L653" s="1">
        <v>0</v>
      </c>
      <c r="M653" s="6" t="str">
        <f t="shared" si="41"/>
        <v/>
      </c>
      <c r="N653" s="1">
        <v>1</v>
      </c>
      <c r="O653" s="6" t="str">
        <f t="shared" si="42"/>
        <v>LTI</v>
      </c>
      <c r="P653" s="6" t="str">
        <f t="shared" si="43"/>
        <v>LTI</v>
      </c>
      <c r="Q653" s="6" t="s">
        <v>1936</v>
      </c>
      <c r="R653" s="5" t="str">
        <f>INDEX(SAMRASS!$B:$B,MATCH(Q653,SAMRASS!$A:$A,0))</f>
        <v>Other (specify)</v>
      </c>
      <c r="S653" s="1" t="s">
        <v>2434</v>
      </c>
      <c r="T653" s="1" t="s">
        <v>2183</v>
      </c>
    </row>
    <row r="654" spans="1:20" x14ac:dyDescent="0.25">
      <c r="A654" s="1">
        <v>646</v>
      </c>
      <c r="B654" s="1">
        <v>2010</v>
      </c>
      <c r="C654" s="6" t="str">
        <f t="shared" si="40"/>
        <v>2010.646</v>
      </c>
      <c r="D654" s="12">
        <v>0</v>
      </c>
      <c r="E654" s="12" t="s">
        <v>3081</v>
      </c>
      <c r="F654" s="12">
        <v>0</v>
      </c>
      <c r="G654" s="12" t="s">
        <v>3081</v>
      </c>
      <c r="H654" s="12">
        <v>0</v>
      </c>
      <c r="I654" s="12" t="s">
        <v>3081</v>
      </c>
      <c r="J654" s="12" t="s">
        <v>3081</v>
      </c>
      <c r="K654" s="12" t="s">
        <v>3081</v>
      </c>
      <c r="L654" s="1">
        <v>0</v>
      </c>
      <c r="M654" s="6" t="str">
        <f t="shared" si="41"/>
        <v/>
      </c>
      <c r="N654" s="1">
        <v>1</v>
      </c>
      <c r="O654" s="6" t="str">
        <f t="shared" si="42"/>
        <v>LTI</v>
      </c>
      <c r="P654" s="6" t="str">
        <f t="shared" si="43"/>
        <v>LTI</v>
      </c>
      <c r="Q654" s="6" t="s">
        <v>707</v>
      </c>
      <c r="R654" s="5" t="str">
        <f>INDEX(SAMRASS!$B:$B,MATCH(Q654,SAMRASS!$A:$A,0))</f>
        <v>Hopper</v>
      </c>
      <c r="S654" s="1" t="s">
        <v>2486</v>
      </c>
      <c r="T654" s="1" t="s">
        <v>1764</v>
      </c>
    </row>
    <row r="655" spans="1:20" x14ac:dyDescent="0.25">
      <c r="A655" s="1">
        <v>1</v>
      </c>
      <c r="B655" s="1">
        <v>2011</v>
      </c>
      <c r="C655" s="6" t="str">
        <f t="shared" si="40"/>
        <v>2011.001</v>
      </c>
      <c r="D655" s="12">
        <v>0</v>
      </c>
      <c r="E655" s="12" t="s">
        <v>3081</v>
      </c>
      <c r="F655" s="12">
        <v>0</v>
      </c>
      <c r="G655" s="12" t="s">
        <v>3081</v>
      </c>
      <c r="H655" s="12">
        <v>0</v>
      </c>
      <c r="I655" s="12" t="s">
        <v>3081</v>
      </c>
      <c r="J655" s="12" t="s">
        <v>3081</v>
      </c>
      <c r="K655" s="12" t="s">
        <v>3081</v>
      </c>
      <c r="L655" s="1">
        <v>0</v>
      </c>
      <c r="M655" s="6" t="str">
        <f t="shared" si="41"/>
        <v/>
      </c>
      <c r="N655" s="1">
        <v>1</v>
      </c>
      <c r="O655" s="6" t="str">
        <f t="shared" si="42"/>
        <v>LTI</v>
      </c>
      <c r="P655" s="6" t="str">
        <f t="shared" si="43"/>
        <v>LTI</v>
      </c>
      <c r="Q655" s="6" t="s">
        <v>23</v>
      </c>
      <c r="R655" s="5" t="str">
        <f>INDEX(SAMRASS!$B:$B,MATCH(Q655,SAMRASS!$A:$A,0))</f>
        <v>Motor cycle</v>
      </c>
      <c r="S655" s="1" t="s">
        <v>220</v>
      </c>
      <c r="T655" s="1" t="s">
        <v>2569</v>
      </c>
    </row>
    <row r="656" spans="1:20" x14ac:dyDescent="0.25">
      <c r="A656" s="1">
        <v>2</v>
      </c>
      <c r="B656" s="1">
        <v>2011</v>
      </c>
      <c r="C656" s="6" t="str">
        <f t="shared" si="40"/>
        <v>2011.002</v>
      </c>
      <c r="D656" s="12" t="s">
        <v>880</v>
      </c>
      <c r="E656" s="12" t="s">
        <v>3081</v>
      </c>
      <c r="F656" s="12">
        <v>0</v>
      </c>
      <c r="G656" s="12" t="s">
        <v>3081</v>
      </c>
      <c r="H656" s="12">
        <v>0</v>
      </c>
      <c r="I656" s="12" t="s">
        <v>3081</v>
      </c>
      <c r="J656" s="12" t="s">
        <v>3081</v>
      </c>
      <c r="K656" s="12" t="s">
        <v>3081</v>
      </c>
      <c r="L656" s="1">
        <v>0</v>
      </c>
      <c r="M656" s="6" t="str">
        <f t="shared" si="41"/>
        <v/>
      </c>
      <c r="N656" s="1">
        <v>1</v>
      </c>
      <c r="O656" s="6" t="str">
        <f t="shared" si="42"/>
        <v>LTI</v>
      </c>
      <c r="P656" s="6" t="str">
        <f t="shared" si="43"/>
        <v>LTI</v>
      </c>
      <c r="Q656" s="6" t="s">
        <v>2767</v>
      </c>
      <c r="R656" s="5" t="str">
        <f>INDEX(SAMRASS!$B:$B,MATCH(Q656,SAMRASS!$A:$A,0))</f>
        <v>Front end loader</v>
      </c>
      <c r="S656" s="1" t="s">
        <v>443</v>
      </c>
      <c r="T656" s="1" t="s">
        <v>2826</v>
      </c>
    </row>
    <row r="657" spans="1:20" x14ac:dyDescent="0.25">
      <c r="A657" s="1">
        <v>3</v>
      </c>
      <c r="B657" s="1">
        <v>2011</v>
      </c>
      <c r="C657" s="6" t="str">
        <f t="shared" si="40"/>
        <v>2011.003</v>
      </c>
      <c r="D657" s="12" t="s">
        <v>880</v>
      </c>
      <c r="E657" s="12" t="s">
        <v>3081</v>
      </c>
      <c r="F657" s="12">
        <v>0</v>
      </c>
      <c r="G657" s="12" t="s">
        <v>3081</v>
      </c>
      <c r="H657" s="12" t="s">
        <v>3066</v>
      </c>
      <c r="I657" s="12" t="s">
        <v>3081</v>
      </c>
      <c r="J657" s="12" t="s">
        <v>3081</v>
      </c>
      <c r="K657" s="12" t="s">
        <v>3081</v>
      </c>
      <c r="L657" s="1">
        <v>0</v>
      </c>
      <c r="M657" s="6" t="str">
        <f t="shared" si="41"/>
        <v/>
      </c>
      <c r="N657" s="1">
        <v>1</v>
      </c>
      <c r="O657" s="6" t="str">
        <f t="shared" si="42"/>
        <v>LTI</v>
      </c>
      <c r="P657" s="6" t="str">
        <f t="shared" si="43"/>
        <v>LTI</v>
      </c>
      <c r="Q657" s="6" t="s">
        <v>1973</v>
      </c>
      <c r="R657" s="5" t="str">
        <f>INDEX(SAMRASS!$B:$B,MATCH(Q657,SAMRASS!$A:$A,0))</f>
        <v>Mobile crane</v>
      </c>
      <c r="S657" s="1" t="s">
        <v>203</v>
      </c>
      <c r="T657" s="1" t="s">
        <v>2951</v>
      </c>
    </row>
    <row r="658" spans="1:20" x14ac:dyDescent="0.25">
      <c r="A658" s="1">
        <v>4</v>
      </c>
      <c r="B658" s="1">
        <v>2011</v>
      </c>
      <c r="C658" s="6" t="str">
        <f t="shared" si="40"/>
        <v>2011.004</v>
      </c>
      <c r="D658" s="12">
        <v>0</v>
      </c>
      <c r="E658" s="12" t="s">
        <v>3081</v>
      </c>
      <c r="F658" s="12">
        <v>0</v>
      </c>
      <c r="G658" s="12" t="s">
        <v>3081</v>
      </c>
      <c r="H658" s="12">
        <v>0</v>
      </c>
      <c r="I658" s="12" t="s">
        <v>3081</v>
      </c>
      <c r="J658" s="12" t="s">
        <v>3081</v>
      </c>
      <c r="K658" s="12" t="s">
        <v>3081</v>
      </c>
      <c r="L658" s="1">
        <v>0</v>
      </c>
      <c r="M658" s="6" t="str">
        <f t="shared" si="41"/>
        <v/>
      </c>
      <c r="N658" s="1">
        <v>1</v>
      </c>
      <c r="O658" s="6" t="str">
        <f t="shared" si="42"/>
        <v>LTI</v>
      </c>
      <c r="P658" s="6" t="str">
        <f t="shared" si="43"/>
        <v>LTI</v>
      </c>
      <c r="Q658" s="6" t="s">
        <v>1970</v>
      </c>
      <c r="R658" s="5" t="str">
        <f>INDEX(SAMRASS!$B:$B,MATCH(Q658,SAMRASS!$A:$A,0))</f>
        <v>Overhead crane</v>
      </c>
      <c r="S658" s="1" t="s">
        <v>24</v>
      </c>
      <c r="T658" s="1" t="s">
        <v>2482</v>
      </c>
    </row>
    <row r="659" spans="1:20" x14ac:dyDescent="0.25">
      <c r="A659" s="1">
        <v>5</v>
      </c>
      <c r="B659" s="1">
        <v>2011</v>
      </c>
      <c r="C659" s="6" t="str">
        <f t="shared" si="40"/>
        <v>2011.005</v>
      </c>
      <c r="D659" s="12">
        <v>0</v>
      </c>
      <c r="E659" s="12" t="s">
        <v>3081</v>
      </c>
      <c r="F659" s="12">
        <v>0</v>
      </c>
      <c r="G659" s="12" t="s">
        <v>3081</v>
      </c>
      <c r="H659" s="12" t="s">
        <v>3066</v>
      </c>
      <c r="I659" s="12" t="s">
        <v>3081</v>
      </c>
      <c r="J659" s="12" t="s">
        <v>3081</v>
      </c>
      <c r="K659" s="12" t="s">
        <v>3081</v>
      </c>
      <c r="L659" s="1">
        <v>0</v>
      </c>
      <c r="M659" s="6" t="str">
        <f t="shared" si="41"/>
        <v/>
      </c>
      <c r="N659" s="1">
        <v>1</v>
      </c>
      <c r="O659" s="6" t="str">
        <f t="shared" si="42"/>
        <v>LTI</v>
      </c>
      <c r="P659" s="6" t="str">
        <f t="shared" si="43"/>
        <v>LTI</v>
      </c>
      <c r="Q659" s="6" t="s">
        <v>2850</v>
      </c>
      <c r="R659" s="5" t="str">
        <f>INDEX(SAMRASS!$B:$B,MATCH(Q659,SAMRASS!$A:$A,0))</f>
        <v>Hydraulic drill rig</v>
      </c>
      <c r="S659" s="1" t="s">
        <v>64</v>
      </c>
      <c r="T659" s="1" t="s">
        <v>581</v>
      </c>
    </row>
    <row r="660" spans="1:20" x14ac:dyDescent="0.25">
      <c r="A660" s="1">
        <v>6</v>
      </c>
      <c r="B660" s="1">
        <v>2011</v>
      </c>
      <c r="C660" s="6" t="str">
        <f t="shared" si="40"/>
        <v>2011.006</v>
      </c>
      <c r="D660" s="12">
        <v>0</v>
      </c>
      <c r="E660" s="12" t="s">
        <v>3081</v>
      </c>
      <c r="F660" s="12" t="s">
        <v>731</v>
      </c>
      <c r="G660" s="12" t="s">
        <v>3078</v>
      </c>
      <c r="H660" s="12">
        <v>0</v>
      </c>
      <c r="I660" s="12" t="s">
        <v>3081</v>
      </c>
      <c r="J660" s="12" t="s">
        <v>3081</v>
      </c>
      <c r="K660" s="12" t="s">
        <v>3081</v>
      </c>
      <c r="L660" s="1">
        <v>0</v>
      </c>
      <c r="M660" s="6" t="str">
        <f t="shared" si="41"/>
        <v/>
      </c>
      <c r="N660" s="1">
        <v>1</v>
      </c>
      <c r="O660" s="6" t="str">
        <f t="shared" si="42"/>
        <v>LTI</v>
      </c>
      <c r="P660" s="6" t="str">
        <f t="shared" si="43"/>
        <v>LTI</v>
      </c>
      <c r="Q660" s="6" t="s">
        <v>13</v>
      </c>
      <c r="R660" s="5" t="str">
        <f>INDEX(SAMRASS!$B:$B,MATCH(Q660,SAMRASS!$A:$A,0))</f>
        <v>Drawn by tractor</v>
      </c>
      <c r="S660" s="1" t="s">
        <v>2522</v>
      </c>
      <c r="T660" s="1" t="s">
        <v>2706</v>
      </c>
    </row>
    <row r="661" spans="1:20" x14ac:dyDescent="0.25">
      <c r="A661" s="1">
        <v>7</v>
      </c>
      <c r="B661" s="1">
        <v>2011</v>
      </c>
      <c r="C661" s="6" t="str">
        <f t="shared" si="40"/>
        <v>2011.007</v>
      </c>
      <c r="D661" s="12" t="s">
        <v>880</v>
      </c>
      <c r="E661" s="12" t="s">
        <v>3079</v>
      </c>
      <c r="F661" s="12">
        <v>0</v>
      </c>
      <c r="G661" s="12" t="s">
        <v>3081</v>
      </c>
      <c r="H661" s="12">
        <v>0</v>
      </c>
      <c r="I661" s="12" t="s">
        <v>3081</v>
      </c>
      <c r="J661" s="12" t="s">
        <v>3081</v>
      </c>
      <c r="K661" s="12" t="s">
        <v>3081</v>
      </c>
      <c r="L661" s="1">
        <v>0</v>
      </c>
      <c r="M661" s="6" t="str">
        <f t="shared" si="41"/>
        <v/>
      </c>
      <c r="N661" s="1">
        <v>1</v>
      </c>
      <c r="O661" s="6" t="str">
        <f t="shared" si="42"/>
        <v>LTI</v>
      </c>
      <c r="P661" s="6" t="str">
        <f t="shared" si="43"/>
        <v>LTI</v>
      </c>
      <c r="Q661" s="6" t="s">
        <v>540</v>
      </c>
      <c r="R661" s="5" t="str">
        <f>INDEX(SAMRASS!$B:$B,MATCH(Q661,SAMRASS!$A:$A,0))</f>
        <v>100-199 ton Haultruck</v>
      </c>
      <c r="S661" s="1" t="s">
        <v>1498</v>
      </c>
      <c r="T661" s="1" t="s">
        <v>25</v>
      </c>
    </row>
    <row r="662" spans="1:20" x14ac:dyDescent="0.25">
      <c r="A662" s="1">
        <v>8</v>
      </c>
      <c r="B662" s="1">
        <v>2011</v>
      </c>
      <c r="C662" s="6" t="str">
        <f t="shared" si="40"/>
        <v>2011.008</v>
      </c>
      <c r="D662" s="12">
        <v>0</v>
      </c>
      <c r="E662" s="12" t="s">
        <v>3081</v>
      </c>
      <c r="F662" s="12" t="s">
        <v>731</v>
      </c>
      <c r="G662" s="12" t="s">
        <v>3076</v>
      </c>
      <c r="H662" s="12" t="s">
        <v>3066</v>
      </c>
      <c r="I662" s="12" t="s">
        <v>3076</v>
      </c>
      <c r="J662" s="12" t="s">
        <v>3081</v>
      </c>
      <c r="K662" s="12" t="s">
        <v>3076</v>
      </c>
      <c r="L662" s="1">
        <v>0</v>
      </c>
      <c r="M662" s="6" t="str">
        <f t="shared" si="41"/>
        <v/>
      </c>
      <c r="N662" s="1">
        <v>1</v>
      </c>
      <c r="O662" s="6" t="str">
        <f t="shared" si="42"/>
        <v>LTI</v>
      </c>
      <c r="P662" s="6" t="str">
        <f t="shared" si="43"/>
        <v>LTI</v>
      </c>
      <c r="Q662" s="6" t="s">
        <v>2041</v>
      </c>
      <c r="R662" s="5" t="str">
        <f>INDEX(SAMRASS!$B:$B,MATCH(Q662,SAMRASS!$A:$A,0))</f>
        <v>Tractor</v>
      </c>
      <c r="S662" s="1" t="s">
        <v>883</v>
      </c>
      <c r="T662" s="1" t="s">
        <v>525</v>
      </c>
    </row>
    <row r="663" spans="1:20" x14ac:dyDescent="0.25">
      <c r="A663" s="1">
        <v>9</v>
      </c>
      <c r="B663" s="1">
        <v>2011</v>
      </c>
      <c r="C663" s="6" t="str">
        <f t="shared" si="40"/>
        <v>2011.009</v>
      </c>
      <c r="D663" s="12">
        <v>0</v>
      </c>
      <c r="E663" s="12" t="s">
        <v>3081</v>
      </c>
      <c r="F663" s="12">
        <v>0</v>
      </c>
      <c r="G663" s="12" t="s">
        <v>3081</v>
      </c>
      <c r="H663" s="12">
        <v>0</v>
      </c>
      <c r="I663" s="12" t="s">
        <v>3081</v>
      </c>
      <c r="J663" s="12" t="s">
        <v>3081</v>
      </c>
      <c r="K663" s="12" t="s">
        <v>3081</v>
      </c>
      <c r="L663" s="1">
        <v>0</v>
      </c>
      <c r="M663" s="6" t="str">
        <f t="shared" si="41"/>
        <v/>
      </c>
      <c r="N663" s="1">
        <v>1</v>
      </c>
      <c r="O663" s="6" t="str">
        <f t="shared" si="42"/>
        <v>LTI</v>
      </c>
      <c r="P663" s="6" t="str">
        <f t="shared" si="43"/>
        <v>LTI</v>
      </c>
      <c r="Q663" s="6" t="s">
        <v>707</v>
      </c>
      <c r="R663" s="5" t="str">
        <f>INDEX(SAMRASS!$B:$B,MATCH(Q663,SAMRASS!$A:$A,0))</f>
        <v>Hopper</v>
      </c>
      <c r="S663" s="1" t="s">
        <v>2486</v>
      </c>
      <c r="T663" s="1" t="s">
        <v>2866</v>
      </c>
    </row>
    <row r="664" spans="1:20" x14ac:dyDescent="0.25">
      <c r="A664" s="1">
        <v>10</v>
      </c>
      <c r="B664" s="1">
        <v>2011</v>
      </c>
      <c r="C664" s="6" t="str">
        <f t="shared" si="40"/>
        <v>2011.010</v>
      </c>
      <c r="D664" s="12" t="s">
        <v>880</v>
      </c>
      <c r="E664" s="12" t="s">
        <v>3081</v>
      </c>
      <c r="F664" s="12">
        <v>0</v>
      </c>
      <c r="G664" s="12" t="s">
        <v>3081</v>
      </c>
      <c r="H664" s="12" t="s">
        <v>3066</v>
      </c>
      <c r="I664" s="12" t="s">
        <v>3081</v>
      </c>
      <c r="J664" s="12" t="s">
        <v>3081</v>
      </c>
      <c r="K664" s="12" t="s">
        <v>3081</v>
      </c>
      <c r="L664" s="1">
        <v>0</v>
      </c>
      <c r="M664" s="6" t="str">
        <f t="shared" si="41"/>
        <v/>
      </c>
      <c r="N664" s="1">
        <v>1</v>
      </c>
      <c r="O664" s="6" t="str">
        <f t="shared" si="42"/>
        <v>LTI</v>
      </c>
      <c r="P664" s="6" t="str">
        <f t="shared" si="43"/>
        <v>LTI</v>
      </c>
      <c r="Q664" s="6" t="s">
        <v>2203</v>
      </c>
      <c r="R664" s="5" t="str">
        <f>INDEX(SAMRASS!$B:$B,MATCH(Q664,SAMRASS!$A:$A,0))</f>
        <v>Bulldozer</v>
      </c>
      <c r="S664" s="1" t="s">
        <v>2360</v>
      </c>
      <c r="T664" s="1" t="s">
        <v>3062</v>
      </c>
    </row>
    <row r="665" spans="1:20" x14ac:dyDescent="0.25">
      <c r="A665" s="1">
        <v>11</v>
      </c>
      <c r="B665" s="1">
        <v>2011</v>
      </c>
      <c r="C665" s="6" t="str">
        <f t="shared" si="40"/>
        <v>2011.011</v>
      </c>
      <c r="D665" s="12" t="s">
        <v>880</v>
      </c>
      <c r="E665" s="12" t="s">
        <v>3081</v>
      </c>
      <c r="F665" s="12">
        <v>0</v>
      </c>
      <c r="G665" s="12" t="s">
        <v>3081</v>
      </c>
      <c r="H665" s="12" t="s">
        <v>3066</v>
      </c>
      <c r="I665" s="12" t="s">
        <v>3081</v>
      </c>
      <c r="J665" s="12" t="s">
        <v>3081</v>
      </c>
      <c r="K665" s="12" t="s">
        <v>3081</v>
      </c>
      <c r="L665" s="1">
        <v>0</v>
      </c>
      <c r="M665" s="6" t="str">
        <f t="shared" si="41"/>
        <v/>
      </c>
      <c r="N665" s="1">
        <v>1</v>
      </c>
      <c r="O665" s="6" t="str">
        <f t="shared" si="42"/>
        <v>LTI</v>
      </c>
      <c r="P665" s="6" t="str">
        <f t="shared" si="43"/>
        <v>LTI</v>
      </c>
      <c r="Q665" s="6" t="s">
        <v>2526</v>
      </c>
      <c r="R665" s="5" t="str">
        <f>INDEX(SAMRASS!$B:$B,MATCH(Q665,SAMRASS!$A:$A,0))</f>
        <v>Trucks (excluding haultruck)</v>
      </c>
      <c r="S665" s="1" t="s">
        <v>2829</v>
      </c>
      <c r="T665" s="1" t="s">
        <v>497</v>
      </c>
    </row>
    <row r="666" spans="1:20" x14ac:dyDescent="0.25">
      <c r="A666" s="1">
        <v>12</v>
      </c>
      <c r="B666" s="1">
        <v>2011</v>
      </c>
      <c r="C666" s="6" t="str">
        <f t="shared" si="40"/>
        <v>2011.012</v>
      </c>
      <c r="D666" s="12" t="s">
        <v>880</v>
      </c>
      <c r="E666" s="12" t="s">
        <v>3081</v>
      </c>
      <c r="F666" s="12">
        <v>0</v>
      </c>
      <c r="G666" s="12" t="s">
        <v>3081</v>
      </c>
      <c r="H666" s="12">
        <v>0</v>
      </c>
      <c r="I666" s="12" t="s">
        <v>3081</v>
      </c>
      <c r="J666" s="12" t="s">
        <v>3081</v>
      </c>
      <c r="K666" s="12" t="s">
        <v>3081</v>
      </c>
      <c r="L666" s="1">
        <v>0</v>
      </c>
      <c r="M666" s="6" t="str">
        <f t="shared" si="41"/>
        <v/>
      </c>
      <c r="N666" s="1">
        <v>1</v>
      </c>
      <c r="O666" s="6" t="str">
        <f t="shared" si="42"/>
        <v>LTI</v>
      </c>
      <c r="P666" s="6" t="str">
        <f t="shared" si="43"/>
        <v>LTI</v>
      </c>
      <c r="Q666" s="6" t="s">
        <v>1250</v>
      </c>
      <c r="R666" s="5" t="str">
        <f>INDEX(SAMRASS!$B:$B,MATCH(Q666,SAMRASS!$A:$A,0))</f>
        <v>Excavator</v>
      </c>
      <c r="S666" s="1" t="s">
        <v>838</v>
      </c>
      <c r="T666" s="1" t="s">
        <v>478</v>
      </c>
    </row>
    <row r="667" spans="1:20" x14ac:dyDescent="0.25">
      <c r="A667" s="1">
        <v>13</v>
      </c>
      <c r="B667" s="1">
        <v>2011</v>
      </c>
      <c r="C667" s="6" t="str">
        <f t="shared" si="40"/>
        <v>2011.013</v>
      </c>
      <c r="D667" s="12">
        <v>0</v>
      </c>
      <c r="E667" s="12" t="s">
        <v>3081</v>
      </c>
      <c r="F667" s="12">
        <v>0</v>
      </c>
      <c r="G667" s="12" t="s">
        <v>3081</v>
      </c>
      <c r="H667" s="12">
        <v>0</v>
      </c>
      <c r="I667" s="12" t="s">
        <v>3081</v>
      </c>
      <c r="J667" s="12" t="s">
        <v>3081</v>
      </c>
      <c r="K667" s="12" t="s">
        <v>3081</v>
      </c>
      <c r="L667" s="1">
        <v>0</v>
      </c>
      <c r="M667" s="6" t="str">
        <f t="shared" si="41"/>
        <v/>
      </c>
      <c r="N667" s="1">
        <v>1</v>
      </c>
      <c r="O667" s="6" t="str">
        <f t="shared" si="42"/>
        <v>LTI</v>
      </c>
      <c r="P667" s="6" t="str">
        <f t="shared" si="43"/>
        <v>LTI</v>
      </c>
      <c r="Q667" s="6" t="s">
        <v>2919</v>
      </c>
      <c r="R667" s="5" t="str">
        <f>INDEX(SAMRASS!$B:$B,MATCH(Q667,SAMRASS!$A:$A,0))</f>
        <v>Rerailing</v>
      </c>
      <c r="S667" s="1" t="s">
        <v>2433</v>
      </c>
      <c r="T667" s="1" t="s">
        <v>2722</v>
      </c>
    </row>
    <row r="668" spans="1:20" x14ac:dyDescent="0.25">
      <c r="A668" s="1">
        <v>14</v>
      </c>
      <c r="B668" s="1">
        <v>2011</v>
      </c>
      <c r="C668" s="6" t="str">
        <f t="shared" si="40"/>
        <v>2011.014</v>
      </c>
      <c r="D668" s="12">
        <v>0</v>
      </c>
      <c r="E668" s="12" t="s">
        <v>3081</v>
      </c>
      <c r="F668" s="12">
        <v>0</v>
      </c>
      <c r="G668" s="12" t="s">
        <v>3081</v>
      </c>
      <c r="H668" s="12">
        <v>0</v>
      </c>
      <c r="I668" s="12" t="s">
        <v>3081</v>
      </c>
      <c r="J668" s="12" t="s">
        <v>3081</v>
      </c>
      <c r="K668" s="12" t="s">
        <v>3081</v>
      </c>
      <c r="L668" s="1">
        <v>0</v>
      </c>
      <c r="M668" s="6" t="str">
        <f t="shared" si="41"/>
        <v/>
      </c>
      <c r="N668" s="1">
        <v>1</v>
      </c>
      <c r="O668" s="6" t="str">
        <f t="shared" si="42"/>
        <v>LTI</v>
      </c>
      <c r="P668" s="6" t="str">
        <f t="shared" si="43"/>
        <v>LTI</v>
      </c>
      <c r="Q668" s="6" t="s">
        <v>707</v>
      </c>
      <c r="R668" s="5" t="str">
        <f>INDEX(SAMRASS!$B:$B,MATCH(Q668,SAMRASS!$A:$A,0))</f>
        <v>Hopper</v>
      </c>
      <c r="S668" s="1" t="s">
        <v>2486</v>
      </c>
      <c r="T668" s="1" t="s">
        <v>258</v>
      </c>
    </row>
    <row r="669" spans="1:20" x14ac:dyDescent="0.25">
      <c r="A669" s="1">
        <v>15</v>
      </c>
      <c r="B669" s="1">
        <v>2011</v>
      </c>
      <c r="C669" s="6" t="str">
        <f t="shared" si="40"/>
        <v>2011.015</v>
      </c>
      <c r="D669" s="12" t="s">
        <v>880</v>
      </c>
      <c r="E669" s="12" t="s">
        <v>3079</v>
      </c>
      <c r="F669" s="12">
        <v>0</v>
      </c>
      <c r="G669" s="12" t="s">
        <v>3081</v>
      </c>
      <c r="H669" s="12">
        <v>0</v>
      </c>
      <c r="I669" s="12" t="s">
        <v>3081</v>
      </c>
      <c r="J669" s="12" t="s">
        <v>3081</v>
      </c>
      <c r="K669" s="12" t="s">
        <v>3081</v>
      </c>
      <c r="L669" s="1">
        <v>0</v>
      </c>
      <c r="M669" s="6" t="str">
        <f t="shared" si="41"/>
        <v/>
      </c>
      <c r="N669" s="1">
        <v>1</v>
      </c>
      <c r="O669" s="6" t="str">
        <f t="shared" si="42"/>
        <v>LTI</v>
      </c>
      <c r="P669" s="6" t="str">
        <f t="shared" si="43"/>
        <v>LTI</v>
      </c>
      <c r="Q669" s="6" t="s">
        <v>1250</v>
      </c>
      <c r="R669" s="5" t="str">
        <f>INDEX(SAMRASS!$B:$B,MATCH(Q669,SAMRASS!$A:$A,0))</f>
        <v>Excavator</v>
      </c>
      <c r="S669" s="1" t="s">
        <v>838</v>
      </c>
      <c r="T669" s="1" t="s">
        <v>2668</v>
      </c>
    </row>
    <row r="670" spans="1:20" x14ac:dyDescent="0.25">
      <c r="A670" s="1">
        <v>16</v>
      </c>
      <c r="B670" s="1">
        <v>2011</v>
      </c>
      <c r="C670" s="6" t="str">
        <f t="shared" si="40"/>
        <v>2011.016</v>
      </c>
      <c r="D670" s="12">
        <v>0</v>
      </c>
      <c r="E670" s="12" t="s">
        <v>3081</v>
      </c>
      <c r="F670" s="12">
        <v>0</v>
      </c>
      <c r="G670" s="12" t="s">
        <v>3081</v>
      </c>
      <c r="H670" s="12">
        <v>0</v>
      </c>
      <c r="I670" s="12" t="s">
        <v>3081</v>
      </c>
      <c r="J670" s="12" t="s">
        <v>3081</v>
      </c>
      <c r="K670" s="12" t="s">
        <v>3081</v>
      </c>
      <c r="L670" s="1">
        <v>0</v>
      </c>
      <c r="M670" s="6" t="str">
        <f t="shared" si="41"/>
        <v/>
      </c>
      <c r="N670" s="1">
        <v>1</v>
      </c>
      <c r="O670" s="6" t="str">
        <f t="shared" si="42"/>
        <v>LTI</v>
      </c>
      <c r="P670" s="6" t="str">
        <f t="shared" si="43"/>
        <v>LTI</v>
      </c>
      <c r="Q670" s="6" t="s">
        <v>2726</v>
      </c>
      <c r="R670" s="5" t="str">
        <f>INDEX(SAMRASS!$B:$B,MATCH(Q670,SAMRASS!$A:$A,0))</f>
        <v>Backhoe (backactor)</v>
      </c>
      <c r="S670" s="1" t="s">
        <v>865</v>
      </c>
      <c r="T670" s="1" t="s">
        <v>513</v>
      </c>
    </row>
    <row r="671" spans="1:20" x14ac:dyDescent="0.25">
      <c r="A671" s="1">
        <v>17</v>
      </c>
      <c r="B671" s="1">
        <v>2011</v>
      </c>
      <c r="C671" s="6" t="str">
        <f t="shared" si="40"/>
        <v>2011.017</v>
      </c>
      <c r="D671" s="12" t="s">
        <v>880</v>
      </c>
      <c r="E671" s="12" t="s">
        <v>3081</v>
      </c>
      <c r="F671" s="12">
        <v>0</v>
      </c>
      <c r="G671" s="12" t="s">
        <v>3081</v>
      </c>
      <c r="H671" s="12" t="s">
        <v>3066</v>
      </c>
      <c r="I671" s="12" t="s">
        <v>3081</v>
      </c>
      <c r="J671" s="12" t="s">
        <v>3081</v>
      </c>
      <c r="K671" s="12" t="s">
        <v>3081</v>
      </c>
      <c r="L671" s="1">
        <v>0</v>
      </c>
      <c r="M671" s="6" t="str">
        <f t="shared" si="41"/>
        <v/>
      </c>
      <c r="N671" s="1">
        <v>1</v>
      </c>
      <c r="O671" s="6" t="str">
        <f t="shared" si="42"/>
        <v>LTI</v>
      </c>
      <c r="P671" s="6" t="str">
        <f t="shared" si="43"/>
        <v>LTI</v>
      </c>
      <c r="Q671" s="6" t="s">
        <v>2526</v>
      </c>
      <c r="R671" s="5" t="str">
        <f>INDEX(SAMRASS!$B:$B,MATCH(Q671,SAMRASS!$A:$A,0))</f>
        <v>Trucks (excluding haultruck)</v>
      </c>
      <c r="S671" s="1" t="s">
        <v>2829</v>
      </c>
      <c r="T671" s="1" t="s">
        <v>2683</v>
      </c>
    </row>
    <row r="672" spans="1:20" x14ac:dyDescent="0.25">
      <c r="A672" s="1">
        <v>18</v>
      </c>
      <c r="B672" s="1">
        <v>2011</v>
      </c>
      <c r="C672" s="6" t="str">
        <f t="shared" si="40"/>
        <v>2011.018</v>
      </c>
      <c r="D672" s="12">
        <v>0</v>
      </c>
      <c r="E672" s="12" t="s">
        <v>3081</v>
      </c>
      <c r="F672" s="12">
        <v>0</v>
      </c>
      <c r="G672" s="12" t="s">
        <v>3081</v>
      </c>
      <c r="H672" s="12" t="s">
        <v>3066</v>
      </c>
      <c r="I672" s="12" t="s">
        <v>3081</v>
      </c>
      <c r="J672" s="12" t="s">
        <v>3081</v>
      </c>
      <c r="K672" s="12" t="s">
        <v>3081</v>
      </c>
      <c r="L672" s="1">
        <v>0</v>
      </c>
      <c r="M672" s="6" t="str">
        <f t="shared" si="41"/>
        <v/>
      </c>
      <c r="N672" s="1">
        <v>1</v>
      </c>
      <c r="O672" s="6" t="str">
        <f t="shared" si="42"/>
        <v>LTI</v>
      </c>
      <c r="P672" s="6" t="str">
        <f t="shared" si="43"/>
        <v>LTI</v>
      </c>
      <c r="Q672" s="6" t="s">
        <v>2850</v>
      </c>
      <c r="R672" s="5" t="str">
        <f>INDEX(SAMRASS!$B:$B,MATCH(Q672,SAMRASS!$A:$A,0))</f>
        <v>Hydraulic drill rig</v>
      </c>
      <c r="S672" s="1" t="s">
        <v>64</v>
      </c>
      <c r="T672" s="1" t="s">
        <v>885</v>
      </c>
    </row>
    <row r="673" spans="1:20" x14ac:dyDescent="0.25">
      <c r="A673" s="1">
        <v>19</v>
      </c>
      <c r="B673" s="1">
        <v>2011</v>
      </c>
      <c r="C673" s="6" t="str">
        <f t="shared" si="40"/>
        <v>2011.019</v>
      </c>
      <c r="D673" s="12">
        <v>0</v>
      </c>
      <c r="E673" s="12" t="s">
        <v>3081</v>
      </c>
      <c r="F673" s="12">
        <v>0</v>
      </c>
      <c r="G673" s="12" t="s">
        <v>3081</v>
      </c>
      <c r="H673" s="12">
        <v>0</v>
      </c>
      <c r="I673" s="12" t="s">
        <v>3081</v>
      </c>
      <c r="J673" s="12" t="s">
        <v>3081</v>
      </c>
      <c r="K673" s="12" t="s">
        <v>3081</v>
      </c>
      <c r="L673" s="1">
        <v>0</v>
      </c>
      <c r="M673" s="6" t="str">
        <f t="shared" si="41"/>
        <v/>
      </c>
      <c r="N673" s="1">
        <v>1</v>
      </c>
      <c r="O673" s="6" t="str">
        <f t="shared" si="42"/>
        <v>LTI</v>
      </c>
      <c r="P673" s="6" t="str">
        <f t="shared" si="43"/>
        <v>LTI</v>
      </c>
      <c r="Q673" s="6" t="s">
        <v>727</v>
      </c>
      <c r="R673" s="5" t="str">
        <f>INDEX(SAMRASS!$B:$B,MATCH(Q673,SAMRASS!$A:$A,0))</f>
        <v>Battery</v>
      </c>
      <c r="S673" s="1" t="s">
        <v>939</v>
      </c>
      <c r="T673" s="1" t="s">
        <v>2501</v>
      </c>
    </row>
    <row r="674" spans="1:20" x14ac:dyDescent="0.25">
      <c r="A674" s="1">
        <v>20</v>
      </c>
      <c r="B674" s="1">
        <v>2011</v>
      </c>
      <c r="C674" s="6" t="str">
        <f t="shared" si="40"/>
        <v>2011.020</v>
      </c>
      <c r="D674" s="12">
        <v>0</v>
      </c>
      <c r="E674" s="12" t="s">
        <v>3081</v>
      </c>
      <c r="F674" s="12">
        <v>0</v>
      </c>
      <c r="G674" s="12" t="s">
        <v>3081</v>
      </c>
      <c r="H674" s="12">
        <v>0</v>
      </c>
      <c r="I674" s="12" t="s">
        <v>3081</v>
      </c>
      <c r="J674" s="12" t="s">
        <v>3081</v>
      </c>
      <c r="K674" s="12" t="s">
        <v>3081</v>
      </c>
      <c r="L674" s="1">
        <v>0</v>
      </c>
      <c r="M674" s="6" t="str">
        <f t="shared" si="41"/>
        <v/>
      </c>
      <c r="N674" s="1">
        <v>1</v>
      </c>
      <c r="O674" s="6" t="str">
        <f t="shared" si="42"/>
        <v>LTI</v>
      </c>
      <c r="P674" s="6" t="str">
        <f t="shared" si="43"/>
        <v>LTI</v>
      </c>
      <c r="Q674" s="6" t="s">
        <v>2771</v>
      </c>
      <c r="R674" s="5" t="str">
        <f>INDEX(SAMRASS!$B:$B,MATCH(Q674,SAMRASS!$A:$A,0))</f>
        <v>rail switches</v>
      </c>
      <c r="S674" s="1" t="s">
        <v>2700</v>
      </c>
      <c r="T674" s="1" t="s">
        <v>2027</v>
      </c>
    </row>
    <row r="675" spans="1:20" x14ac:dyDescent="0.25">
      <c r="A675" s="1">
        <v>21</v>
      </c>
      <c r="B675" s="1">
        <v>2011</v>
      </c>
      <c r="C675" s="6" t="str">
        <f t="shared" si="40"/>
        <v>2011.021</v>
      </c>
      <c r="D675" s="12">
        <v>0</v>
      </c>
      <c r="E675" s="12" t="s">
        <v>3081</v>
      </c>
      <c r="F675" s="12">
        <v>0</v>
      </c>
      <c r="G675" s="12" t="s">
        <v>3081</v>
      </c>
      <c r="H675" s="12">
        <v>0</v>
      </c>
      <c r="I675" s="12" t="s">
        <v>3081</v>
      </c>
      <c r="J675" s="12" t="s">
        <v>3081</v>
      </c>
      <c r="K675" s="12" t="s">
        <v>3081</v>
      </c>
      <c r="L675" s="1">
        <v>0</v>
      </c>
      <c r="M675" s="6" t="str">
        <f t="shared" si="41"/>
        <v/>
      </c>
      <c r="N675" s="1">
        <v>1</v>
      </c>
      <c r="O675" s="6" t="str">
        <f t="shared" si="42"/>
        <v>LTI</v>
      </c>
      <c r="P675" s="6" t="str">
        <f t="shared" si="43"/>
        <v>LTI</v>
      </c>
      <c r="Q675" s="6" t="s">
        <v>2766</v>
      </c>
      <c r="R675" s="5" t="str">
        <f>INDEX(SAMRASS!$B:$B,MATCH(Q675,SAMRASS!$A:$A,0))</f>
        <v>Gully scraper</v>
      </c>
      <c r="S675" s="1" t="s">
        <v>63</v>
      </c>
      <c r="T675" s="1" t="s">
        <v>2001</v>
      </c>
    </row>
    <row r="676" spans="1:20" x14ac:dyDescent="0.25">
      <c r="A676" s="1">
        <v>22</v>
      </c>
      <c r="B676" s="1">
        <v>2011</v>
      </c>
      <c r="C676" s="6" t="str">
        <f t="shared" si="40"/>
        <v>2011.022</v>
      </c>
      <c r="D676" s="12">
        <v>0</v>
      </c>
      <c r="E676" s="12" t="s">
        <v>3081</v>
      </c>
      <c r="F676" s="12">
        <v>0</v>
      </c>
      <c r="G676" s="12" t="s">
        <v>3081</v>
      </c>
      <c r="H676" s="12">
        <v>0</v>
      </c>
      <c r="I676" s="12" t="s">
        <v>3081</v>
      </c>
      <c r="J676" s="12" t="s">
        <v>3081</v>
      </c>
      <c r="K676" s="12" t="s">
        <v>3081</v>
      </c>
      <c r="L676" s="1">
        <v>0</v>
      </c>
      <c r="M676" s="6" t="str">
        <f t="shared" si="41"/>
        <v/>
      </c>
      <c r="N676" s="1">
        <v>1</v>
      </c>
      <c r="O676" s="6" t="str">
        <f t="shared" si="42"/>
        <v>LTI</v>
      </c>
      <c r="P676" s="6" t="str">
        <f t="shared" si="43"/>
        <v>LTI</v>
      </c>
      <c r="Q676" s="6" t="s">
        <v>2924</v>
      </c>
      <c r="R676" s="5" t="str">
        <f>INDEX(SAMRASS!$B:$B,MATCH(Q676,SAMRASS!$A:$A,0))</f>
        <v>Coupling/uncoupling</v>
      </c>
      <c r="S676" s="1" t="s">
        <v>674</v>
      </c>
      <c r="T676" s="1" t="s">
        <v>2122</v>
      </c>
    </row>
    <row r="677" spans="1:20" x14ac:dyDescent="0.25">
      <c r="A677" s="1">
        <v>23</v>
      </c>
      <c r="B677" s="1">
        <v>2011</v>
      </c>
      <c r="C677" s="6" t="str">
        <f t="shared" si="40"/>
        <v>2011.023</v>
      </c>
      <c r="D677" s="12">
        <v>0</v>
      </c>
      <c r="E677" s="12" t="s">
        <v>3081</v>
      </c>
      <c r="F677" s="12">
        <v>0</v>
      </c>
      <c r="G677" s="12" t="s">
        <v>3081</v>
      </c>
      <c r="H677" s="12">
        <v>0</v>
      </c>
      <c r="I677" s="12" t="s">
        <v>3081</v>
      </c>
      <c r="J677" s="12" t="s">
        <v>3081</v>
      </c>
      <c r="K677" s="12" t="s">
        <v>3081</v>
      </c>
      <c r="L677" s="1">
        <v>1</v>
      </c>
      <c r="M677" s="6" t="str">
        <f t="shared" si="41"/>
        <v>SFI</v>
      </c>
      <c r="N677" s="1">
        <v>0</v>
      </c>
      <c r="O677" s="6" t="str">
        <f t="shared" si="42"/>
        <v/>
      </c>
      <c r="P677" s="6" t="str">
        <f t="shared" si="43"/>
        <v>SFI</v>
      </c>
      <c r="Q677" s="6" t="s">
        <v>2769</v>
      </c>
      <c r="R677" s="5" t="str">
        <f>INDEX(SAMRASS!$B:$B,MATCH(Q677,SAMRASS!$A:$A,0))</f>
        <v>Remote controlled</v>
      </c>
      <c r="S677" s="1" t="s">
        <v>810</v>
      </c>
      <c r="T677" s="1" t="s">
        <v>305</v>
      </c>
    </row>
    <row r="678" spans="1:20" x14ac:dyDescent="0.25">
      <c r="A678" s="1">
        <v>24</v>
      </c>
      <c r="B678" s="1">
        <v>2011</v>
      </c>
      <c r="C678" s="6" t="str">
        <f t="shared" si="40"/>
        <v>2011.024</v>
      </c>
      <c r="D678" s="12">
        <v>0</v>
      </c>
      <c r="E678" s="12" t="s">
        <v>3081</v>
      </c>
      <c r="F678" s="12">
        <v>0</v>
      </c>
      <c r="G678" s="12" t="s">
        <v>3081</v>
      </c>
      <c r="H678" s="12">
        <v>0</v>
      </c>
      <c r="I678" s="12" t="s">
        <v>3081</v>
      </c>
      <c r="J678" s="12" t="s">
        <v>3081</v>
      </c>
      <c r="K678" s="12" t="s">
        <v>3081</v>
      </c>
      <c r="L678" s="1">
        <v>0</v>
      </c>
      <c r="M678" s="6" t="str">
        <f t="shared" si="41"/>
        <v/>
      </c>
      <c r="N678" s="1">
        <v>1</v>
      </c>
      <c r="O678" s="6" t="str">
        <f t="shared" si="42"/>
        <v>LTI</v>
      </c>
      <c r="P678" s="6" t="str">
        <f t="shared" si="43"/>
        <v>LTI</v>
      </c>
      <c r="Q678" s="6" t="s">
        <v>1758</v>
      </c>
      <c r="R678" s="5" t="str">
        <f>INDEX(SAMRASS!$B:$B,MATCH(Q678,SAMRASS!$A:$A,0))</f>
        <v>Mono-rope installation</v>
      </c>
      <c r="S678" s="1" t="s">
        <v>1423</v>
      </c>
      <c r="T678" s="1" t="s">
        <v>543</v>
      </c>
    </row>
    <row r="679" spans="1:20" x14ac:dyDescent="0.25">
      <c r="A679" s="1">
        <v>25</v>
      </c>
      <c r="B679" s="1">
        <v>2011</v>
      </c>
      <c r="C679" s="6" t="str">
        <f t="shared" si="40"/>
        <v>2011.025</v>
      </c>
      <c r="D679" s="12">
        <v>0</v>
      </c>
      <c r="E679" s="12" t="s">
        <v>3081</v>
      </c>
      <c r="F679" s="12">
        <v>0</v>
      </c>
      <c r="G679" s="12" t="s">
        <v>3081</v>
      </c>
      <c r="H679" s="12">
        <v>0</v>
      </c>
      <c r="I679" s="12" t="s">
        <v>3081</v>
      </c>
      <c r="J679" s="12" t="s">
        <v>3081</v>
      </c>
      <c r="K679" s="12" t="s">
        <v>3081</v>
      </c>
      <c r="L679" s="1">
        <v>0</v>
      </c>
      <c r="M679" s="6" t="str">
        <f t="shared" si="41"/>
        <v/>
      </c>
      <c r="N679" s="1">
        <v>1</v>
      </c>
      <c r="O679" s="6" t="str">
        <f t="shared" si="42"/>
        <v>LTI</v>
      </c>
      <c r="P679" s="6" t="str">
        <f t="shared" si="43"/>
        <v>LTI</v>
      </c>
      <c r="Q679" s="6" t="s">
        <v>2919</v>
      </c>
      <c r="R679" s="5" t="str">
        <f>INDEX(SAMRASS!$B:$B,MATCH(Q679,SAMRASS!$A:$A,0))</f>
        <v>Rerailing</v>
      </c>
      <c r="S679" s="1" t="s">
        <v>2433</v>
      </c>
      <c r="T679" s="1" t="s">
        <v>187</v>
      </c>
    </row>
    <row r="680" spans="1:20" x14ac:dyDescent="0.25">
      <c r="A680" s="1">
        <v>26</v>
      </c>
      <c r="B680" s="1">
        <v>2011</v>
      </c>
      <c r="C680" s="6" t="str">
        <f t="shared" si="40"/>
        <v>2011.026</v>
      </c>
      <c r="D680" s="12" t="s">
        <v>880</v>
      </c>
      <c r="E680" s="12" t="s">
        <v>3081</v>
      </c>
      <c r="F680" s="12">
        <v>0</v>
      </c>
      <c r="G680" s="12" t="s">
        <v>3081</v>
      </c>
      <c r="H680" s="12" t="s">
        <v>3066</v>
      </c>
      <c r="I680" s="12" t="s">
        <v>3081</v>
      </c>
      <c r="J680" s="12" t="s">
        <v>3081</v>
      </c>
      <c r="K680" s="12" t="s">
        <v>3081</v>
      </c>
      <c r="L680" s="1">
        <v>0</v>
      </c>
      <c r="M680" s="6" t="str">
        <f t="shared" si="41"/>
        <v/>
      </c>
      <c r="N680" s="1">
        <v>1</v>
      </c>
      <c r="O680" s="6" t="str">
        <f t="shared" si="42"/>
        <v>LTI</v>
      </c>
      <c r="P680" s="6" t="str">
        <f t="shared" si="43"/>
        <v>LTI</v>
      </c>
      <c r="Q680" s="6" t="s">
        <v>1333</v>
      </c>
      <c r="R680" s="5" t="str">
        <f>INDEX(SAMRASS!$B:$B,MATCH(Q680,SAMRASS!$A:$A,0))</f>
        <v>Forklift</v>
      </c>
      <c r="S680" s="1" t="s">
        <v>1202</v>
      </c>
      <c r="T680" s="1" t="s">
        <v>2363</v>
      </c>
    </row>
    <row r="681" spans="1:20" x14ac:dyDescent="0.25">
      <c r="A681" s="1">
        <v>27</v>
      </c>
      <c r="B681" s="1">
        <v>2011</v>
      </c>
      <c r="C681" s="6" t="str">
        <f t="shared" si="40"/>
        <v>2011.027</v>
      </c>
      <c r="D681" s="12">
        <v>0</v>
      </c>
      <c r="E681" s="12" t="s">
        <v>3081</v>
      </c>
      <c r="F681" s="12">
        <v>0</v>
      </c>
      <c r="G681" s="12" t="s">
        <v>3081</v>
      </c>
      <c r="H681" s="12">
        <v>0</v>
      </c>
      <c r="I681" s="12" t="s">
        <v>3081</v>
      </c>
      <c r="J681" s="12" t="s">
        <v>3081</v>
      </c>
      <c r="K681" s="12" t="s">
        <v>3081</v>
      </c>
      <c r="L681" s="1">
        <v>0</v>
      </c>
      <c r="M681" s="6" t="str">
        <f t="shared" si="41"/>
        <v/>
      </c>
      <c r="N681" s="1">
        <v>1</v>
      </c>
      <c r="O681" s="6" t="str">
        <f t="shared" si="42"/>
        <v>LTI</v>
      </c>
      <c r="P681" s="6" t="str">
        <f t="shared" si="43"/>
        <v>LTI</v>
      </c>
      <c r="Q681" s="6" t="s">
        <v>2766</v>
      </c>
      <c r="R681" s="5" t="str">
        <f>INDEX(SAMRASS!$B:$B,MATCH(Q681,SAMRASS!$A:$A,0))</f>
        <v>Gully scraper</v>
      </c>
      <c r="S681" s="1" t="s">
        <v>63</v>
      </c>
      <c r="T681" s="1" t="s">
        <v>455</v>
      </c>
    </row>
    <row r="682" spans="1:20" x14ac:dyDescent="0.25">
      <c r="A682" s="1">
        <v>28</v>
      </c>
      <c r="B682" s="1">
        <v>2011</v>
      </c>
      <c r="C682" s="6" t="str">
        <f t="shared" si="40"/>
        <v>2011.028</v>
      </c>
      <c r="D682" s="12">
        <v>0</v>
      </c>
      <c r="E682" s="12" t="s">
        <v>3081</v>
      </c>
      <c r="F682" s="12">
        <v>0</v>
      </c>
      <c r="G682" s="12" t="s">
        <v>3081</v>
      </c>
      <c r="H682" s="12">
        <v>0</v>
      </c>
      <c r="I682" s="12" t="s">
        <v>3081</v>
      </c>
      <c r="J682" s="12" t="s">
        <v>3081</v>
      </c>
      <c r="K682" s="12" t="s">
        <v>3081</v>
      </c>
      <c r="L682" s="1">
        <v>0</v>
      </c>
      <c r="M682" s="6" t="str">
        <f t="shared" si="41"/>
        <v/>
      </c>
      <c r="N682" s="1">
        <v>1</v>
      </c>
      <c r="O682" s="6" t="str">
        <f t="shared" si="42"/>
        <v>LTI</v>
      </c>
      <c r="P682" s="6" t="str">
        <f t="shared" si="43"/>
        <v>LTI</v>
      </c>
      <c r="Q682" s="6" t="s">
        <v>849</v>
      </c>
      <c r="R682" s="5" t="str">
        <f>INDEX(SAMRASS!$B:$B,MATCH(Q682,SAMRASS!$A:$A,0))</f>
        <v>Other</v>
      </c>
      <c r="S682" s="1" t="s">
        <v>2563</v>
      </c>
      <c r="T682" s="1" t="s">
        <v>125</v>
      </c>
    </row>
    <row r="683" spans="1:20" x14ac:dyDescent="0.25">
      <c r="A683" s="1">
        <v>29</v>
      </c>
      <c r="B683" s="1">
        <v>2011</v>
      </c>
      <c r="C683" s="6" t="str">
        <f t="shared" si="40"/>
        <v>2011.029</v>
      </c>
      <c r="D683" s="12">
        <v>0</v>
      </c>
      <c r="E683" s="12" t="s">
        <v>3081</v>
      </c>
      <c r="F683" s="12">
        <v>0</v>
      </c>
      <c r="G683" s="12" t="s">
        <v>3081</v>
      </c>
      <c r="H683" s="12">
        <v>0</v>
      </c>
      <c r="I683" s="12" t="s">
        <v>3081</v>
      </c>
      <c r="J683" s="12" t="s">
        <v>3081</v>
      </c>
      <c r="K683" s="12" t="s">
        <v>3081</v>
      </c>
      <c r="L683" s="1">
        <v>0</v>
      </c>
      <c r="M683" s="6" t="str">
        <f t="shared" si="41"/>
        <v/>
      </c>
      <c r="N683" s="1">
        <v>1</v>
      </c>
      <c r="O683" s="6" t="str">
        <f t="shared" si="42"/>
        <v>LTI</v>
      </c>
      <c r="P683" s="6" t="str">
        <f t="shared" si="43"/>
        <v>LTI</v>
      </c>
      <c r="Q683" s="6" t="s">
        <v>707</v>
      </c>
      <c r="R683" s="5" t="str">
        <f>INDEX(SAMRASS!$B:$B,MATCH(Q683,SAMRASS!$A:$A,0))</f>
        <v>Hopper</v>
      </c>
      <c r="S683" s="1" t="s">
        <v>2486</v>
      </c>
      <c r="T683" s="1" t="s">
        <v>2561</v>
      </c>
    </row>
    <row r="684" spans="1:20" x14ac:dyDescent="0.25">
      <c r="A684" s="1">
        <v>30</v>
      </c>
      <c r="B684" s="1">
        <v>2011</v>
      </c>
      <c r="C684" s="6" t="str">
        <f t="shared" si="40"/>
        <v>2011.030</v>
      </c>
      <c r="D684" s="12">
        <v>0</v>
      </c>
      <c r="E684" s="12" t="s">
        <v>3081</v>
      </c>
      <c r="F684" s="12">
        <v>0</v>
      </c>
      <c r="G684" s="12" t="s">
        <v>3081</v>
      </c>
      <c r="H684" s="12">
        <v>0</v>
      </c>
      <c r="I684" s="12" t="s">
        <v>3081</v>
      </c>
      <c r="J684" s="12" t="s">
        <v>3081</v>
      </c>
      <c r="K684" s="12" t="s">
        <v>3081</v>
      </c>
      <c r="L684" s="1">
        <v>0</v>
      </c>
      <c r="M684" s="6" t="str">
        <f t="shared" si="41"/>
        <v/>
      </c>
      <c r="N684" s="1">
        <v>1</v>
      </c>
      <c r="O684" s="6" t="str">
        <f t="shared" si="42"/>
        <v>LTI</v>
      </c>
      <c r="P684" s="6" t="str">
        <f t="shared" si="43"/>
        <v>LTI</v>
      </c>
      <c r="Q684" s="6" t="s">
        <v>707</v>
      </c>
      <c r="R684" s="5" t="str">
        <f>INDEX(SAMRASS!$B:$B,MATCH(Q684,SAMRASS!$A:$A,0))</f>
        <v>Hopper</v>
      </c>
      <c r="S684" s="1" t="s">
        <v>2486</v>
      </c>
      <c r="T684" s="1" t="s">
        <v>2002</v>
      </c>
    </row>
    <row r="685" spans="1:20" x14ac:dyDescent="0.25">
      <c r="A685" s="1">
        <v>31</v>
      </c>
      <c r="B685" s="1">
        <v>2011</v>
      </c>
      <c r="C685" s="6" t="str">
        <f t="shared" si="40"/>
        <v>2011.031</v>
      </c>
      <c r="D685" s="12">
        <v>0</v>
      </c>
      <c r="E685" s="12" t="s">
        <v>3081</v>
      </c>
      <c r="F685" s="12">
        <v>0</v>
      </c>
      <c r="G685" s="12" t="s">
        <v>3081</v>
      </c>
      <c r="H685" s="12">
        <v>0</v>
      </c>
      <c r="I685" s="12" t="s">
        <v>3081</v>
      </c>
      <c r="J685" s="12" t="s">
        <v>3081</v>
      </c>
      <c r="K685" s="12" t="s">
        <v>3081</v>
      </c>
      <c r="L685" s="1">
        <v>0</v>
      </c>
      <c r="M685" s="6" t="str">
        <f t="shared" si="41"/>
        <v/>
      </c>
      <c r="N685" s="1">
        <v>1</v>
      </c>
      <c r="O685" s="6" t="str">
        <f t="shared" si="42"/>
        <v>LTI</v>
      </c>
      <c r="P685" s="6" t="str">
        <f t="shared" si="43"/>
        <v>LTI</v>
      </c>
      <c r="Q685" s="6" t="s">
        <v>727</v>
      </c>
      <c r="R685" s="5" t="str">
        <f>INDEX(SAMRASS!$B:$B,MATCH(Q685,SAMRASS!$A:$A,0))</f>
        <v>Battery</v>
      </c>
      <c r="S685" s="1" t="s">
        <v>939</v>
      </c>
      <c r="T685" s="1" t="s">
        <v>2734</v>
      </c>
    </row>
    <row r="686" spans="1:20" x14ac:dyDescent="0.25">
      <c r="A686" s="1">
        <v>32</v>
      </c>
      <c r="B686" s="1">
        <v>2011</v>
      </c>
      <c r="C686" s="6" t="str">
        <f t="shared" si="40"/>
        <v>2011.032</v>
      </c>
      <c r="D686" s="12">
        <v>0</v>
      </c>
      <c r="E686" s="12" t="s">
        <v>3081</v>
      </c>
      <c r="F686" s="12">
        <v>0</v>
      </c>
      <c r="G686" s="12" t="s">
        <v>3081</v>
      </c>
      <c r="H686" s="12">
        <v>0</v>
      </c>
      <c r="I686" s="12" t="s">
        <v>3081</v>
      </c>
      <c r="J686" s="12" t="s">
        <v>3081</v>
      </c>
      <c r="K686" s="12" t="s">
        <v>3081</v>
      </c>
      <c r="L686" s="1">
        <v>0</v>
      </c>
      <c r="M686" s="6" t="str">
        <f t="shared" si="41"/>
        <v/>
      </c>
      <c r="N686" s="1">
        <v>1</v>
      </c>
      <c r="O686" s="6" t="str">
        <f t="shared" si="42"/>
        <v>LTI</v>
      </c>
      <c r="P686" s="6" t="str">
        <f t="shared" si="43"/>
        <v>LTI</v>
      </c>
      <c r="Q686" s="6" t="s">
        <v>2924</v>
      </c>
      <c r="R686" s="5" t="str">
        <f>INDEX(SAMRASS!$B:$B,MATCH(Q686,SAMRASS!$A:$A,0))</f>
        <v>Coupling/uncoupling</v>
      </c>
      <c r="S686" s="1" t="s">
        <v>674</v>
      </c>
      <c r="T686" s="1" t="s">
        <v>2317</v>
      </c>
    </row>
    <row r="687" spans="1:20" x14ac:dyDescent="0.25">
      <c r="A687" s="1">
        <v>33</v>
      </c>
      <c r="B687" s="1">
        <v>2011</v>
      </c>
      <c r="C687" s="6" t="str">
        <f t="shared" si="40"/>
        <v>2011.033</v>
      </c>
      <c r="D687" s="12">
        <v>0</v>
      </c>
      <c r="E687" s="12" t="s">
        <v>3081</v>
      </c>
      <c r="F687" s="12" t="s">
        <v>731</v>
      </c>
      <c r="G687" s="12" t="s">
        <v>3081</v>
      </c>
      <c r="H687" s="12">
        <v>0</v>
      </c>
      <c r="I687" s="12" t="s">
        <v>3081</v>
      </c>
      <c r="J687" s="12" t="s">
        <v>3081</v>
      </c>
      <c r="K687" s="12" t="s">
        <v>3081</v>
      </c>
      <c r="L687" s="1">
        <v>0</v>
      </c>
      <c r="M687" s="6" t="str">
        <f t="shared" si="41"/>
        <v/>
      </c>
      <c r="N687" s="1">
        <v>1</v>
      </c>
      <c r="O687" s="6" t="str">
        <f t="shared" si="42"/>
        <v>LTI</v>
      </c>
      <c r="P687" s="6" t="str">
        <f t="shared" si="43"/>
        <v>LTI</v>
      </c>
      <c r="Q687" s="6" t="s">
        <v>10</v>
      </c>
      <c r="R687" s="5" t="str">
        <f>INDEX(SAMRASS!$B:$B,MATCH(Q687,SAMRASS!$A:$A,0))</f>
        <v>Diesel Locomotive</v>
      </c>
      <c r="S687" s="1" t="s">
        <v>192</v>
      </c>
      <c r="T687" s="1" t="s">
        <v>193</v>
      </c>
    </row>
    <row r="688" spans="1:20" x14ac:dyDescent="0.25">
      <c r="A688" s="1">
        <v>34</v>
      </c>
      <c r="B688" s="1">
        <v>2011</v>
      </c>
      <c r="C688" s="6" t="str">
        <f t="shared" si="40"/>
        <v>2011.034</v>
      </c>
      <c r="D688" s="12">
        <v>0</v>
      </c>
      <c r="E688" s="12" t="s">
        <v>3081</v>
      </c>
      <c r="F688" s="12">
        <v>0</v>
      </c>
      <c r="G688" s="12" t="s">
        <v>3081</v>
      </c>
      <c r="H688" s="12">
        <v>0</v>
      </c>
      <c r="I688" s="12" t="s">
        <v>3081</v>
      </c>
      <c r="J688" s="12" t="s">
        <v>3081</v>
      </c>
      <c r="K688" s="12" t="s">
        <v>3081</v>
      </c>
      <c r="L688" s="1">
        <v>0</v>
      </c>
      <c r="M688" s="6" t="str">
        <f t="shared" si="41"/>
        <v/>
      </c>
      <c r="N688" s="1">
        <v>1</v>
      </c>
      <c r="O688" s="6" t="str">
        <f t="shared" si="42"/>
        <v>LTI</v>
      </c>
      <c r="P688" s="6" t="str">
        <f t="shared" si="43"/>
        <v>LTI</v>
      </c>
      <c r="Q688" s="6" t="s">
        <v>727</v>
      </c>
      <c r="R688" s="5" t="str">
        <f>INDEX(SAMRASS!$B:$B,MATCH(Q688,SAMRASS!$A:$A,0))</f>
        <v>Battery</v>
      </c>
      <c r="S688" s="1" t="s">
        <v>939</v>
      </c>
      <c r="T688" s="1" t="s">
        <v>2117</v>
      </c>
    </row>
    <row r="689" spans="1:20" x14ac:dyDescent="0.25">
      <c r="A689" s="1">
        <v>35</v>
      </c>
      <c r="B689" s="1">
        <v>2011</v>
      </c>
      <c r="C689" s="6" t="str">
        <f t="shared" si="40"/>
        <v>2011.035</v>
      </c>
      <c r="D689" s="12">
        <v>0</v>
      </c>
      <c r="E689" s="12" t="s">
        <v>3081</v>
      </c>
      <c r="F689" s="12">
        <v>0</v>
      </c>
      <c r="G689" s="12" t="s">
        <v>3081</v>
      </c>
      <c r="H689" s="12">
        <v>0</v>
      </c>
      <c r="I689" s="12" t="s">
        <v>3081</v>
      </c>
      <c r="J689" s="12" t="s">
        <v>3081</v>
      </c>
      <c r="K689" s="12" t="s">
        <v>3081</v>
      </c>
      <c r="L689" s="1">
        <v>0</v>
      </c>
      <c r="M689" s="6" t="str">
        <f t="shared" si="41"/>
        <v/>
      </c>
      <c r="N689" s="1">
        <v>1</v>
      </c>
      <c r="O689" s="6" t="str">
        <f t="shared" si="42"/>
        <v>LTI</v>
      </c>
      <c r="P689" s="6" t="str">
        <f t="shared" si="43"/>
        <v>LTI</v>
      </c>
      <c r="Q689" s="6" t="s">
        <v>1758</v>
      </c>
      <c r="R689" s="5" t="str">
        <f>INDEX(SAMRASS!$B:$B,MATCH(Q689,SAMRASS!$A:$A,0))</f>
        <v>Mono-rope installation</v>
      </c>
      <c r="S689" s="1" t="s">
        <v>1423</v>
      </c>
      <c r="T689" s="1" t="s">
        <v>2591</v>
      </c>
    </row>
    <row r="690" spans="1:20" x14ac:dyDescent="0.25">
      <c r="A690" s="1">
        <v>36</v>
      </c>
      <c r="B690" s="1">
        <v>2011</v>
      </c>
      <c r="C690" s="6" t="str">
        <f t="shared" si="40"/>
        <v>2011.036</v>
      </c>
      <c r="D690" s="12">
        <v>0</v>
      </c>
      <c r="E690" s="12" t="s">
        <v>3081</v>
      </c>
      <c r="F690" s="12">
        <v>0</v>
      </c>
      <c r="G690" s="12" t="s">
        <v>3081</v>
      </c>
      <c r="H690" s="12">
        <v>0</v>
      </c>
      <c r="I690" s="12" t="s">
        <v>3081</v>
      </c>
      <c r="J690" s="12" t="s">
        <v>3081</v>
      </c>
      <c r="K690" s="12" t="s">
        <v>3081</v>
      </c>
      <c r="L690" s="1">
        <v>0</v>
      </c>
      <c r="M690" s="6" t="str">
        <f t="shared" si="41"/>
        <v/>
      </c>
      <c r="N690" s="1">
        <v>1</v>
      </c>
      <c r="O690" s="6" t="str">
        <f t="shared" si="42"/>
        <v>LTI</v>
      </c>
      <c r="P690" s="6" t="str">
        <f t="shared" si="43"/>
        <v>LTI</v>
      </c>
      <c r="Q690" s="6" t="s">
        <v>710</v>
      </c>
      <c r="R690" s="5" t="str">
        <f>INDEX(SAMRASS!$B:$B,MATCH(Q690,SAMRASS!$A:$A,0))</f>
        <v>Double drum winch</v>
      </c>
      <c r="S690" s="1" t="s">
        <v>561</v>
      </c>
      <c r="T690" s="1" t="s">
        <v>370</v>
      </c>
    </row>
    <row r="691" spans="1:20" x14ac:dyDescent="0.25">
      <c r="A691" s="1">
        <v>37</v>
      </c>
      <c r="B691" s="1">
        <v>2011</v>
      </c>
      <c r="C691" s="6" t="str">
        <f t="shared" si="40"/>
        <v>2011.037</v>
      </c>
      <c r="D691" s="12">
        <v>0</v>
      </c>
      <c r="E691" s="12" t="s">
        <v>3081</v>
      </c>
      <c r="F691" s="12">
        <v>0</v>
      </c>
      <c r="G691" s="12" t="s">
        <v>3081</v>
      </c>
      <c r="H691" s="12">
        <v>0</v>
      </c>
      <c r="I691" s="12" t="s">
        <v>3081</v>
      </c>
      <c r="J691" s="12" t="s">
        <v>3081</v>
      </c>
      <c r="K691" s="12" t="s">
        <v>3081</v>
      </c>
      <c r="L691" s="1">
        <v>0</v>
      </c>
      <c r="M691" s="6" t="str">
        <f t="shared" si="41"/>
        <v/>
      </c>
      <c r="N691" s="1">
        <v>1</v>
      </c>
      <c r="O691" s="6" t="str">
        <f t="shared" si="42"/>
        <v>LTI</v>
      </c>
      <c r="P691" s="6" t="str">
        <f t="shared" si="43"/>
        <v>LTI</v>
      </c>
      <c r="Q691" s="6" t="s">
        <v>707</v>
      </c>
      <c r="R691" s="5" t="str">
        <f>INDEX(SAMRASS!$B:$B,MATCH(Q691,SAMRASS!$A:$A,0))</f>
        <v>Hopper</v>
      </c>
      <c r="S691" s="1" t="s">
        <v>2486</v>
      </c>
      <c r="T691" s="1" t="s">
        <v>371</v>
      </c>
    </row>
    <row r="692" spans="1:20" x14ac:dyDescent="0.25">
      <c r="A692" s="1">
        <v>38</v>
      </c>
      <c r="B692" s="1">
        <v>2011</v>
      </c>
      <c r="C692" s="6" t="str">
        <f t="shared" si="40"/>
        <v>2011.038</v>
      </c>
      <c r="D692" s="12">
        <v>0</v>
      </c>
      <c r="E692" s="12" t="s">
        <v>3081</v>
      </c>
      <c r="F692" s="12">
        <v>0</v>
      </c>
      <c r="G692" s="12" t="s">
        <v>3081</v>
      </c>
      <c r="H692" s="12">
        <v>0</v>
      </c>
      <c r="I692" s="12" t="s">
        <v>3081</v>
      </c>
      <c r="J692" s="12" t="s">
        <v>3081</v>
      </c>
      <c r="K692" s="12" t="s">
        <v>3081</v>
      </c>
      <c r="L692" s="1">
        <v>0</v>
      </c>
      <c r="M692" s="6" t="str">
        <f t="shared" si="41"/>
        <v/>
      </c>
      <c r="N692" s="1">
        <v>1</v>
      </c>
      <c r="O692" s="6" t="str">
        <f t="shared" si="42"/>
        <v>LTI</v>
      </c>
      <c r="P692" s="6" t="str">
        <f t="shared" si="43"/>
        <v>LTI</v>
      </c>
      <c r="Q692" s="6" t="s">
        <v>2919</v>
      </c>
      <c r="R692" s="5" t="str">
        <f>INDEX(SAMRASS!$B:$B,MATCH(Q692,SAMRASS!$A:$A,0))</f>
        <v>Rerailing</v>
      </c>
      <c r="S692" s="1" t="s">
        <v>2433</v>
      </c>
      <c r="T692" s="1" t="s">
        <v>514</v>
      </c>
    </row>
    <row r="693" spans="1:20" x14ac:dyDescent="0.25">
      <c r="A693" s="1">
        <v>39</v>
      </c>
      <c r="B693" s="1">
        <v>2011</v>
      </c>
      <c r="C693" s="6" t="str">
        <f t="shared" si="40"/>
        <v>2011.039</v>
      </c>
      <c r="D693" s="12">
        <v>0</v>
      </c>
      <c r="E693" s="12" t="s">
        <v>3081</v>
      </c>
      <c r="F693" s="12">
        <v>0</v>
      </c>
      <c r="G693" s="12" t="s">
        <v>3081</v>
      </c>
      <c r="H693" s="12">
        <v>0</v>
      </c>
      <c r="I693" s="12" t="s">
        <v>3081</v>
      </c>
      <c r="J693" s="12" t="s">
        <v>3081</v>
      </c>
      <c r="K693" s="12" t="s">
        <v>3081</v>
      </c>
      <c r="L693" s="1">
        <v>1</v>
      </c>
      <c r="M693" s="6" t="str">
        <f t="shared" si="41"/>
        <v>SFI</v>
      </c>
      <c r="N693" s="1">
        <v>0</v>
      </c>
      <c r="O693" s="6" t="str">
        <f t="shared" si="42"/>
        <v/>
      </c>
      <c r="P693" s="6" t="str">
        <f t="shared" si="43"/>
        <v>SFI</v>
      </c>
      <c r="Q693" s="6" t="s">
        <v>707</v>
      </c>
      <c r="R693" s="5" t="str">
        <f>INDEX(SAMRASS!$B:$B,MATCH(Q693,SAMRASS!$A:$A,0))</f>
        <v>Hopper</v>
      </c>
      <c r="S693" s="1" t="s">
        <v>2486</v>
      </c>
      <c r="T693" s="1" t="s">
        <v>515</v>
      </c>
    </row>
    <row r="694" spans="1:20" x14ac:dyDescent="0.25">
      <c r="A694" s="1">
        <v>40</v>
      </c>
      <c r="B694" s="1">
        <v>2011</v>
      </c>
      <c r="C694" s="6" t="str">
        <f t="shared" si="40"/>
        <v>2011.040</v>
      </c>
      <c r="D694" s="12">
        <v>0</v>
      </c>
      <c r="E694" s="12" t="s">
        <v>3081</v>
      </c>
      <c r="F694" s="12">
        <v>0</v>
      </c>
      <c r="G694" s="12" t="s">
        <v>3081</v>
      </c>
      <c r="H694" s="12">
        <v>0</v>
      </c>
      <c r="I694" s="12" t="s">
        <v>3081</v>
      </c>
      <c r="J694" s="12" t="s">
        <v>3081</v>
      </c>
      <c r="K694" s="12" t="s">
        <v>3081</v>
      </c>
      <c r="L694" s="1">
        <v>0</v>
      </c>
      <c r="M694" s="6" t="str">
        <f t="shared" si="41"/>
        <v/>
      </c>
      <c r="N694" s="1">
        <v>1</v>
      </c>
      <c r="O694" s="6" t="str">
        <f t="shared" si="42"/>
        <v>LTI</v>
      </c>
      <c r="P694" s="6" t="str">
        <f t="shared" si="43"/>
        <v>LTI</v>
      </c>
      <c r="Q694" s="6" t="s">
        <v>2919</v>
      </c>
      <c r="R694" s="5" t="str">
        <f>INDEX(SAMRASS!$B:$B,MATCH(Q694,SAMRASS!$A:$A,0))</f>
        <v>Rerailing</v>
      </c>
      <c r="S694" s="1" t="s">
        <v>2433</v>
      </c>
      <c r="T694" s="1" t="s">
        <v>799</v>
      </c>
    </row>
    <row r="695" spans="1:20" x14ac:dyDescent="0.25">
      <c r="A695" s="1">
        <v>41</v>
      </c>
      <c r="B695" s="1">
        <v>2011</v>
      </c>
      <c r="C695" s="6" t="str">
        <f t="shared" si="40"/>
        <v>2011.041</v>
      </c>
      <c r="D695" s="12">
        <v>0</v>
      </c>
      <c r="E695" s="12" t="s">
        <v>3081</v>
      </c>
      <c r="F695" s="12">
        <v>0</v>
      </c>
      <c r="G695" s="12" t="s">
        <v>3081</v>
      </c>
      <c r="H695" s="12">
        <v>0</v>
      </c>
      <c r="I695" s="12" t="s">
        <v>3081</v>
      </c>
      <c r="J695" s="12" t="s">
        <v>3081</v>
      </c>
      <c r="K695" s="12" t="s">
        <v>3081</v>
      </c>
      <c r="L695" s="1">
        <v>0</v>
      </c>
      <c r="M695" s="6" t="str">
        <f t="shared" si="41"/>
        <v/>
      </c>
      <c r="N695" s="1">
        <v>1</v>
      </c>
      <c r="O695" s="6" t="str">
        <f t="shared" si="42"/>
        <v>LTI</v>
      </c>
      <c r="P695" s="6" t="str">
        <f t="shared" si="43"/>
        <v>LTI</v>
      </c>
      <c r="Q695" s="6" t="s">
        <v>710</v>
      </c>
      <c r="R695" s="5" t="str">
        <f>INDEX(SAMRASS!$B:$B,MATCH(Q695,SAMRASS!$A:$A,0))</f>
        <v>Double drum winch</v>
      </c>
      <c r="S695" s="1" t="s">
        <v>561</v>
      </c>
      <c r="T695" s="1" t="s">
        <v>800</v>
      </c>
    </row>
    <row r="696" spans="1:20" x14ac:dyDescent="0.25">
      <c r="A696" s="1">
        <v>42</v>
      </c>
      <c r="B696" s="1">
        <v>2011</v>
      </c>
      <c r="C696" s="6" t="str">
        <f t="shared" si="40"/>
        <v>2011.042</v>
      </c>
      <c r="D696" s="12">
        <v>0</v>
      </c>
      <c r="E696" s="12" t="s">
        <v>3081</v>
      </c>
      <c r="F696" s="12">
        <v>0</v>
      </c>
      <c r="G696" s="12" t="s">
        <v>3081</v>
      </c>
      <c r="H696" s="12">
        <v>0</v>
      </c>
      <c r="I696" s="12" t="s">
        <v>3081</v>
      </c>
      <c r="J696" s="12" t="s">
        <v>3081</v>
      </c>
      <c r="K696" s="12" t="s">
        <v>3081</v>
      </c>
      <c r="L696" s="1">
        <v>0</v>
      </c>
      <c r="M696" s="6" t="str">
        <f t="shared" si="41"/>
        <v/>
      </c>
      <c r="N696" s="1">
        <v>1</v>
      </c>
      <c r="O696" s="6" t="str">
        <f t="shared" si="42"/>
        <v>LTI</v>
      </c>
      <c r="P696" s="6" t="str">
        <f t="shared" si="43"/>
        <v>LTI</v>
      </c>
      <c r="Q696" s="6" t="s">
        <v>710</v>
      </c>
      <c r="R696" s="5" t="str">
        <f>INDEX(SAMRASS!$B:$B,MATCH(Q696,SAMRASS!$A:$A,0))</f>
        <v>Double drum winch</v>
      </c>
      <c r="S696" s="1" t="s">
        <v>561</v>
      </c>
      <c r="T696" s="1" t="s">
        <v>2764</v>
      </c>
    </row>
    <row r="697" spans="1:20" x14ac:dyDescent="0.25">
      <c r="A697" s="1">
        <v>43</v>
      </c>
      <c r="B697" s="1">
        <v>2011</v>
      </c>
      <c r="C697" s="6" t="str">
        <f t="shared" si="40"/>
        <v>2011.043</v>
      </c>
      <c r="D697" s="12">
        <v>0</v>
      </c>
      <c r="E697" s="12" t="s">
        <v>3081</v>
      </c>
      <c r="F697" s="12">
        <v>0</v>
      </c>
      <c r="G697" s="12" t="s">
        <v>3081</v>
      </c>
      <c r="H697" s="12">
        <v>0</v>
      </c>
      <c r="I697" s="12" t="s">
        <v>3081</v>
      </c>
      <c r="J697" s="12" t="s">
        <v>3081</v>
      </c>
      <c r="K697" s="12" t="s">
        <v>3081</v>
      </c>
      <c r="L697" s="1">
        <v>0</v>
      </c>
      <c r="M697" s="6" t="str">
        <f t="shared" si="41"/>
        <v/>
      </c>
      <c r="N697" s="1">
        <v>1</v>
      </c>
      <c r="O697" s="6" t="str">
        <f t="shared" si="42"/>
        <v>LTI</v>
      </c>
      <c r="P697" s="6" t="str">
        <f t="shared" si="43"/>
        <v>LTI</v>
      </c>
      <c r="Q697" s="6" t="s">
        <v>2924</v>
      </c>
      <c r="R697" s="5" t="str">
        <f>INDEX(SAMRASS!$B:$B,MATCH(Q697,SAMRASS!$A:$A,0))</f>
        <v>Coupling/uncoupling</v>
      </c>
      <c r="S697" s="1" t="s">
        <v>674</v>
      </c>
      <c r="T697" s="1" t="s">
        <v>2763</v>
      </c>
    </row>
    <row r="698" spans="1:20" x14ac:dyDescent="0.25">
      <c r="A698" s="1">
        <v>44</v>
      </c>
      <c r="B698" s="1">
        <v>2011</v>
      </c>
      <c r="C698" s="6" t="str">
        <f t="shared" si="40"/>
        <v>2011.044</v>
      </c>
      <c r="D698" s="12">
        <v>0</v>
      </c>
      <c r="E698" s="12" t="s">
        <v>3081</v>
      </c>
      <c r="F698" s="12">
        <v>0</v>
      </c>
      <c r="G698" s="12" t="s">
        <v>3081</v>
      </c>
      <c r="H698" s="12">
        <v>0</v>
      </c>
      <c r="I698" s="12" t="s">
        <v>3081</v>
      </c>
      <c r="J698" s="12" t="s">
        <v>3081</v>
      </c>
      <c r="K698" s="12" t="s">
        <v>3081</v>
      </c>
      <c r="L698" s="1">
        <v>0</v>
      </c>
      <c r="M698" s="6" t="str">
        <f t="shared" si="41"/>
        <v/>
      </c>
      <c r="N698" s="1">
        <v>1</v>
      </c>
      <c r="O698" s="6" t="str">
        <f t="shared" si="42"/>
        <v>LTI</v>
      </c>
      <c r="P698" s="6" t="str">
        <f t="shared" si="43"/>
        <v>LTI</v>
      </c>
      <c r="Q698" s="6" t="s">
        <v>709</v>
      </c>
      <c r="R698" s="5" t="str">
        <f>INDEX(SAMRASS!$B:$B,MATCH(Q698,SAMRASS!$A:$A,0))</f>
        <v>Single drum winch</v>
      </c>
      <c r="S698" s="1" t="s">
        <v>292</v>
      </c>
      <c r="T698" s="1" t="s">
        <v>2765</v>
      </c>
    </row>
    <row r="699" spans="1:20" x14ac:dyDescent="0.25">
      <c r="A699" s="1">
        <v>45</v>
      </c>
      <c r="B699" s="1">
        <v>2011</v>
      </c>
      <c r="C699" s="6" t="str">
        <f t="shared" si="40"/>
        <v>2011.045</v>
      </c>
      <c r="D699" s="12">
        <v>0</v>
      </c>
      <c r="E699" s="12" t="s">
        <v>3081</v>
      </c>
      <c r="F699" s="12">
        <v>0</v>
      </c>
      <c r="G699" s="12" t="s">
        <v>3081</v>
      </c>
      <c r="H699" s="12">
        <v>0</v>
      </c>
      <c r="I699" s="12" t="s">
        <v>3081</v>
      </c>
      <c r="J699" s="12" t="s">
        <v>3081</v>
      </c>
      <c r="K699" s="12" t="s">
        <v>3081</v>
      </c>
      <c r="L699" s="1">
        <v>0</v>
      </c>
      <c r="M699" s="6" t="str">
        <f t="shared" si="41"/>
        <v/>
      </c>
      <c r="N699" s="1">
        <v>1</v>
      </c>
      <c r="O699" s="6" t="str">
        <f t="shared" si="42"/>
        <v>LTI</v>
      </c>
      <c r="P699" s="6" t="str">
        <f t="shared" si="43"/>
        <v>LTI</v>
      </c>
      <c r="Q699" s="6" t="s">
        <v>727</v>
      </c>
      <c r="R699" s="5" t="str">
        <f>INDEX(SAMRASS!$B:$B,MATCH(Q699,SAMRASS!$A:$A,0))</f>
        <v>Battery</v>
      </c>
      <c r="S699" s="1" t="s">
        <v>939</v>
      </c>
      <c r="T699" s="1" t="s">
        <v>2376</v>
      </c>
    </row>
    <row r="700" spans="1:20" x14ac:dyDescent="0.25">
      <c r="A700" s="1">
        <v>46</v>
      </c>
      <c r="B700" s="1">
        <v>2011</v>
      </c>
      <c r="C700" s="6" t="str">
        <f t="shared" si="40"/>
        <v>2011.046</v>
      </c>
      <c r="D700" s="12">
        <v>0</v>
      </c>
      <c r="E700" s="12" t="s">
        <v>3081</v>
      </c>
      <c r="F700" s="12">
        <v>0</v>
      </c>
      <c r="G700" s="12" t="s">
        <v>3081</v>
      </c>
      <c r="H700" s="12" t="s">
        <v>3066</v>
      </c>
      <c r="I700" s="12" t="s">
        <v>3081</v>
      </c>
      <c r="J700" s="12" t="s">
        <v>3081</v>
      </c>
      <c r="K700" s="12" t="s">
        <v>3081</v>
      </c>
      <c r="L700" s="1">
        <v>0</v>
      </c>
      <c r="M700" s="6" t="str">
        <f t="shared" si="41"/>
        <v/>
      </c>
      <c r="N700" s="1">
        <v>1</v>
      </c>
      <c r="O700" s="6" t="str">
        <f t="shared" si="42"/>
        <v>LTI</v>
      </c>
      <c r="P700" s="6" t="str">
        <f t="shared" si="43"/>
        <v>LTI</v>
      </c>
      <c r="Q700" s="6" t="s">
        <v>2850</v>
      </c>
      <c r="R700" s="5" t="str">
        <f>INDEX(SAMRASS!$B:$B,MATCH(Q700,SAMRASS!$A:$A,0))</f>
        <v>Hydraulic drill rig</v>
      </c>
      <c r="S700" s="1" t="s">
        <v>64</v>
      </c>
      <c r="T700" s="1" t="s">
        <v>2377</v>
      </c>
    </row>
    <row r="701" spans="1:20" x14ac:dyDescent="0.25">
      <c r="A701" s="1">
        <v>47</v>
      </c>
      <c r="B701" s="1">
        <v>2011</v>
      </c>
      <c r="C701" s="6" t="str">
        <f t="shared" si="40"/>
        <v>2011.047</v>
      </c>
      <c r="D701" s="12">
        <v>0</v>
      </c>
      <c r="E701" s="12" t="s">
        <v>3081</v>
      </c>
      <c r="F701" s="12">
        <v>0</v>
      </c>
      <c r="G701" s="12" t="s">
        <v>3081</v>
      </c>
      <c r="H701" s="12">
        <v>0</v>
      </c>
      <c r="I701" s="12" t="s">
        <v>3081</v>
      </c>
      <c r="J701" s="12" t="s">
        <v>3081</v>
      </c>
      <c r="K701" s="12" t="s">
        <v>3081</v>
      </c>
      <c r="L701" s="1">
        <v>0</v>
      </c>
      <c r="M701" s="6" t="str">
        <f t="shared" si="41"/>
        <v/>
      </c>
      <c r="N701" s="1">
        <v>1</v>
      </c>
      <c r="O701" s="6" t="str">
        <f t="shared" si="42"/>
        <v>LTI</v>
      </c>
      <c r="P701" s="6" t="str">
        <f t="shared" si="43"/>
        <v>LTI</v>
      </c>
      <c r="Q701" s="6" t="s">
        <v>848</v>
      </c>
      <c r="R701" s="5" t="str">
        <f>INDEX(SAMRASS!$B:$B,MATCH(Q701,SAMRASS!$A:$A,0))</f>
        <v>Face scraper</v>
      </c>
      <c r="S701" s="1" t="s">
        <v>2432</v>
      </c>
      <c r="T701" s="1" t="s">
        <v>2378</v>
      </c>
    </row>
    <row r="702" spans="1:20" x14ac:dyDescent="0.25">
      <c r="A702" s="1">
        <v>48</v>
      </c>
      <c r="B702" s="1">
        <v>2011</v>
      </c>
      <c r="C702" s="6" t="str">
        <f t="shared" si="40"/>
        <v>2011.048</v>
      </c>
      <c r="D702" s="12" t="s">
        <v>880</v>
      </c>
      <c r="E702" s="12" t="s">
        <v>3081</v>
      </c>
      <c r="F702" s="12">
        <v>0</v>
      </c>
      <c r="G702" s="12" t="s">
        <v>3081</v>
      </c>
      <c r="H702" s="12" t="s">
        <v>3066</v>
      </c>
      <c r="I702" s="12" t="s">
        <v>3081</v>
      </c>
      <c r="J702" s="12" t="s">
        <v>3081</v>
      </c>
      <c r="K702" s="12" t="s">
        <v>3081</v>
      </c>
      <c r="L702" s="1">
        <v>0</v>
      </c>
      <c r="M702" s="6" t="str">
        <f t="shared" si="41"/>
        <v/>
      </c>
      <c r="N702" s="1">
        <v>1</v>
      </c>
      <c r="O702" s="6" t="str">
        <f t="shared" si="42"/>
        <v>LTI</v>
      </c>
      <c r="P702" s="6" t="str">
        <f t="shared" si="43"/>
        <v>LTI</v>
      </c>
      <c r="Q702" s="6" t="s">
        <v>1333</v>
      </c>
      <c r="R702" s="5" t="str">
        <f>INDEX(SAMRASS!$B:$B,MATCH(Q702,SAMRASS!$A:$A,0))</f>
        <v>Forklift</v>
      </c>
      <c r="S702" s="1" t="s">
        <v>1202</v>
      </c>
      <c r="T702" s="1" t="s">
        <v>1998</v>
      </c>
    </row>
    <row r="703" spans="1:20" x14ac:dyDescent="0.25">
      <c r="A703" s="1">
        <v>49</v>
      </c>
      <c r="B703" s="1">
        <v>2011</v>
      </c>
      <c r="C703" s="6" t="str">
        <f t="shared" si="40"/>
        <v>2011.049</v>
      </c>
      <c r="D703" s="12">
        <v>0</v>
      </c>
      <c r="E703" s="12" t="s">
        <v>3081</v>
      </c>
      <c r="F703" s="12">
        <v>0</v>
      </c>
      <c r="G703" s="12" t="s">
        <v>3081</v>
      </c>
      <c r="H703" s="12">
        <v>0</v>
      </c>
      <c r="I703" s="12" t="s">
        <v>3081</v>
      </c>
      <c r="J703" s="12" t="s">
        <v>3081</v>
      </c>
      <c r="K703" s="12" t="s">
        <v>3081</v>
      </c>
      <c r="L703" s="1">
        <v>0</v>
      </c>
      <c r="M703" s="6" t="str">
        <f t="shared" si="41"/>
        <v/>
      </c>
      <c r="N703" s="1">
        <v>1</v>
      </c>
      <c r="O703" s="6" t="str">
        <f t="shared" si="42"/>
        <v>LTI</v>
      </c>
      <c r="P703" s="6" t="str">
        <f t="shared" si="43"/>
        <v>LTI</v>
      </c>
      <c r="Q703" s="6" t="s">
        <v>2924</v>
      </c>
      <c r="R703" s="5" t="str">
        <f>INDEX(SAMRASS!$B:$B,MATCH(Q703,SAMRASS!$A:$A,0))</f>
        <v>Coupling/uncoupling</v>
      </c>
      <c r="S703" s="1" t="s">
        <v>674</v>
      </c>
      <c r="T703" s="1" t="s">
        <v>1997</v>
      </c>
    </row>
    <row r="704" spans="1:20" x14ac:dyDescent="0.25">
      <c r="A704" s="1">
        <v>50</v>
      </c>
      <c r="B704" s="1">
        <v>2011</v>
      </c>
      <c r="C704" s="6" t="str">
        <f t="shared" si="40"/>
        <v>2011.050</v>
      </c>
      <c r="D704" s="12">
        <v>0</v>
      </c>
      <c r="E704" s="12" t="s">
        <v>3081</v>
      </c>
      <c r="F704" s="12">
        <v>0</v>
      </c>
      <c r="G704" s="12" t="s">
        <v>3081</v>
      </c>
      <c r="H704" s="12">
        <v>0</v>
      </c>
      <c r="I704" s="12" t="s">
        <v>3081</v>
      </c>
      <c r="J704" s="12" t="s">
        <v>3081</v>
      </c>
      <c r="K704" s="12" t="s">
        <v>3081</v>
      </c>
      <c r="L704" s="1">
        <v>0</v>
      </c>
      <c r="M704" s="6" t="str">
        <f t="shared" si="41"/>
        <v/>
      </c>
      <c r="N704" s="1">
        <v>1</v>
      </c>
      <c r="O704" s="6" t="str">
        <f t="shared" si="42"/>
        <v>LTI</v>
      </c>
      <c r="P704" s="6" t="str">
        <f t="shared" si="43"/>
        <v>LTI</v>
      </c>
      <c r="Q704" s="6" t="s">
        <v>2772</v>
      </c>
      <c r="R704" s="5" t="str">
        <f>INDEX(SAMRASS!$B:$B,MATCH(Q704,SAMRASS!$A:$A,0))</f>
        <v>Other (specify)</v>
      </c>
      <c r="S704" s="1" t="s">
        <v>2883</v>
      </c>
      <c r="T704" s="1" t="s">
        <v>2272</v>
      </c>
    </row>
    <row r="705" spans="1:20" x14ac:dyDescent="0.25">
      <c r="A705" s="1">
        <v>51</v>
      </c>
      <c r="B705" s="1">
        <v>2011</v>
      </c>
      <c r="C705" s="6" t="str">
        <f t="shared" si="40"/>
        <v>2011.051</v>
      </c>
      <c r="D705" s="12">
        <v>0</v>
      </c>
      <c r="E705" s="12" t="s">
        <v>3081</v>
      </c>
      <c r="F705" s="12">
        <v>0</v>
      </c>
      <c r="G705" s="12" t="s">
        <v>3081</v>
      </c>
      <c r="H705" s="12">
        <v>0</v>
      </c>
      <c r="I705" s="12" t="s">
        <v>3081</v>
      </c>
      <c r="J705" s="12" t="s">
        <v>3081</v>
      </c>
      <c r="K705" s="12" t="s">
        <v>3081</v>
      </c>
      <c r="L705" s="1">
        <v>0</v>
      </c>
      <c r="M705" s="6" t="str">
        <f t="shared" si="41"/>
        <v/>
      </c>
      <c r="N705" s="1">
        <v>1</v>
      </c>
      <c r="O705" s="6" t="str">
        <f t="shared" si="42"/>
        <v>LTI</v>
      </c>
      <c r="P705" s="6" t="str">
        <f t="shared" si="43"/>
        <v>LTI</v>
      </c>
      <c r="Q705" s="6" t="s">
        <v>2924</v>
      </c>
      <c r="R705" s="5" t="str">
        <f>INDEX(SAMRASS!$B:$B,MATCH(Q705,SAMRASS!$A:$A,0))</f>
        <v>Coupling/uncoupling</v>
      </c>
      <c r="S705" s="1" t="s">
        <v>674</v>
      </c>
      <c r="T705" s="1" t="s">
        <v>2273</v>
      </c>
    </row>
    <row r="706" spans="1:20" x14ac:dyDescent="0.25">
      <c r="A706" s="1">
        <v>52</v>
      </c>
      <c r="B706" s="1">
        <v>2011</v>
      </c>
      <c r="C706" s="6" t="str">
        <f t="shared" si="40"/>
        <v>2011.052</v>
      </c>
      <c r="D706" s="12">
        <v>0</v>
      </c>
      <c r="E706" s="12" t="s">
        <v>3081</v>
      </c>
      <c r="F706" s="12">
        <v>0</v>
      </c>
      <c r="G706" s="12" t="s">
        <v>3081</v>
      </c>
      <c r="H706" s="12">
        <v>0</v>
      </c>
      <c r="I706" s="12" t="s">
        <v>3081</v>
      </c>
      <c r="J706" s="12" t="s">
        <v>3081</v>
      </c>
      <c r="K706" s="12" t="s">
        <v>3081</v>
      </c>
      <c r="L706" s="1">
        <v>0</v>
      </c>
      <c r="M706" s="6" t="str">
        <f t="shared" si="41"/>
        <v/>
      </c>
      <c r="N706" s="1">
        <v>1</v>
      </c>
      <c r="O706" s="6" t="str">
        <f t="shared" si="42"/>
        <v>LTI</v>
      </c>
      <c r="P706" s="6" t="str">
        <f t="shared" si="43"/>
        <v>LTI</v>
      </c>
      <c r="Q706" s="6" t="s">
        <v>2919</v>
      </c>
      <c r="R706" s="5" t="str">
        <f>INDEX(SAMRASS!$B:$B,MATCH(Q706,SAMRASS!$A:$A,0))</f>
        <v>Rerailing</v>
      </c>
      <c r="S706" s="1" t="s">
        <v>2433</v>
      </c>
      <c r="T706" s="1" t="s">
        <v>2274</v>
      </c>
    </row>
    <row r="707" spans="1:20" x14ac:dyDescent="0.25">
      <c r="A707" s="1">
        <v>53</v>
      </c>
      <c r="B707" s="1">
        <v>2011</v>
      </c>
      <c r="C707" s="6" t="str">
        <f t="shared" si="40"/>
        <v>2011.053</v>
      </c>
      <c r="D707" s="12">
        <v>0</v>
      </c>
      <c r="E707" s="12" t="s">
        <v>3081</v>
      </c>
      <c r="F707" s="12">
        <v>0</v>
      </c>
      <c r="G707" s="12" t="s">
        <v>3081</v>
      </c>
      <c r="H707" s="12">
        <v>0</v>
      </c>
      <c r="I707" s="12" t="s">
        <v>3081</v>
      </c>
      <c r="J707" s="12" t="s">
        <v>3081</v>
      </c>
      <c r="K707" s="12" t="s">
        <v>3081</v>
      </c>
      <c r="L707" s="1">
        <v>0</v>
      </c>
      <c r="M707" s="6" t="str">
        <f t="shared" si="41"/>
        <v/>
      </c>
      <c r="N707" s="1">
        <v>1</v>
      </c>
      <c r="O707" s="6" t="str">
        <f t="shared" si="42"/>
        <v>LTI</v>
      </c>
      <c r="P707" s="6" t="str">
        <f t="shared" si="43"/>
        <v>LTI</v>
      </c>
      <c r="Q707" s="6" t="s">
        <v>2924</v>
      </c>
      <c r="R707" s="5" t="str">
        <f>INDEX(SAMRASS!$B:$B,MATCH(Q707,SAMRASS!$A:$A,0))</f>
        <v>Coupling/uncoupling</v>
      </c>
      <c r="S707" s="1" t="s">
        <v>674</v>
      </c>
      <c r="T707" s="1" t="s">
        <v>2864</v>
      </c>
    </row>
    <row r="708" spans="1:20" x14ac:dyDescent="0.25">
      <c r="A708" s="1">
        <v>54</v>
      </c>
      <c r="B708" s="1">
        <v>2011</v>
      </c>
      <c r="C708" s="6" t="str">
        <f t="shared" si="40"/>
        <v>2011.054</v>
      </c>
      <c r="D708" s="12">
        <v>0</v>
      </c>
      <c r="E708" s="12" t="s">
        <v>3081</v>
      </c>
      <c r="F708" s="12">
        <v>0</v>
      </c>
      <c r="G708" s="12" t="s">
        <v>3081</v>
      </c>
      <c r="H708" s="12">
        <v>0</v>
      </c>
      <c r="I708" s="12" t="s">
        <v>3081</v>
      </c>
      <c r="J708" s="12" t="s">
        <v>3081</v>
      </c>
      <c r="K708" s="12" t="s">
        <v>3081</v>
      </c>
      <c r="L708" s="1">
        <v>0</v>
      </c>
      <c r="M708" s="6" t="str">
        <f t="shared" si="41"/>
        <v/>
      </c>
      <c r="N708" s="1">
        <v>1</v>
      </c>
      <c r="O708" s="6" t="str">
        <f t="shared" si="42"/>
        <v>LTI</v>
      </c>
      <c r="P708" s="6" t="str">
        <f t="shared" si="43"/>
        <v>LTI</v>
      </c>
      <c r="Q708" s="6" t="s">
        <v>710</v>
      </c>
      <c r="R708" s="5" t="str">
        <f>INDEX(SAMRASS!$B:$B,MATCH(Q708,SAMRASS!$A:$A,0))</f>
        <v>Double drum winch</v>
      </c>
      <c r="S708" s="1" t="s">
        <v>561</v>
      </c>
      <c r="T708" s="1" t="s">
        <v>365</v>
      </c>
    </row>
    <row r="709" spans="1:20" x14ac:dyDescent="0.25">
      <c r="A709" s="1">
        <v>55</v>
      </c>
      <c r="B709" s="1">
        <v>2011</v>
      </c>
      <c r="C709" s="6" t="str">
        <f t="shared" si="40"/>
        <v>2011.055</v>
      </c>
      <c r="D709" s="12">
        <v>0</v>
      </c>
      <c r="E709" s="12" t="s">
        <v>3081</v>
      </c>
      <c r="F709" s="12">
        <v>0</v>
      </c>
      <c r="G709" s="12" t="s">
        <v>3081</v>
      </c>
      <c r="H709" s="12">
        <v>0</v>
      </c>
      <c r="I709" s="12" t="s">
        <v>3081</v>
      </c>
      <c r="J709" s="12" t="s">
        <v>3081</v>
      </c>
      <c r="K709" s="12" t="s">
        <v>3081</v>
      </c>
      <c r="L709" s="1">
        <v>0</v>
      </c>
      <c r="M709" s="6" t="str">
        <f t="shared" si="41"/>
        <v/>
      </c>
      <c r="N709" s="1">
        <v>1</v>
      </c>
      <c r="O709" s="6" t="str">
        <f t="shared" si="42"/>
        <v>LTI</v>
      </c>
      <c r="P709" s="6" t="str">
        <f t="shared" si="43"/>
        <v>LTI</v>
      </c>
      <c r="Q709" s="6" t="s">
        <v>2924</v>
      </c>
      <c r="R709" s="5" t="str">
        <f>INDEX(SAMRASS!$B:$B,MATCH(Q709,SAMRASS!$A:$A,0))</f>
        <v>Coupling/uncoupling</v>
      </c>
      <c r="S709" s="1" t="s">
        <v>674</v>
      </c>
      <c r="T709" s="1" t="s">
        <v>2865</v>
      </c>
    </row>
    <row r="710" spans="1:20" x14ac:dyDescent="0.25">
      <c r="A710" s="1">
        <v>56</v>
      </c>
      <c r="B710" s="1">
        <v>2011</v>
      </c>
      <c r="C710" s="6" t="str">
        <f t="shared" si="40"/>
        <v>2011.056</v>
      </c>
      <c r="D710" s="12">
        <v>0</v>
      </c>
      <c r="E710" s="12" t="s">
        <v>3081</v>
      </c>
      <c r="F710" s="12">
        <v>0</v>
      </c>
      <c r="G710" s="12" t="s">
        <v>3081</v>
      </c>
      <c r="H710" s="12">
        <v>0</v>
      </c>
      <c r="I710" s="12" t="s">
        <v>3081</v>
      </c>
      <c r="J710" s="12" t="s">
        <v>3081</v>
      </c>
      <c r="K710" s="12" t="s">
        <v>3081</v>
      </c>
      <c r="L710" s="1">
        <v>0</v>
      </c>
      <c r="M710" s="6" t="str">
        <f t="shared" si="41"/>
        <v/>
      </c>
      <c r="N710" s="1">
        <v>1</v>
      </c>
      <c r="O710" s="6" t="str">
        <f t="shared" si="42"/>
        <v>LTI</v>
      </c>
      <c r="P710" s="6" t="str">
        <f t="shared" si="43"/>
        <v>LTI</v>
      </c>
      <c r="Q710" s="6" t="s">
        <v>1758</v>
      </c>
      <c r="R710" s="5" t="str">
        <f>INDEX(SAMRASS!$B:$B,MATCH(Q710,SAMRASS!$A:$A,0))</f>
        <v>Mono-rope installation</v>
      </c>
      <c r="S710" s="1" t="s">
        <v>1423</v>
      </c>
      <c r="T710" s="1" t="s">
        <v>366</v>
      </c>
    </row>
    <row r="711" spans="1:20" x14ac:dyDescent="0.25">
      <c r="A711" s="1">
        <v>57</v>
      </c>
      <c r="B711" s="1">
        <v>2011</v>
      </c>
      <c r="C711" s="6" t="str">
        <f t="shared" si="40"/>
        <v>2011.057</v>
      </c>
      <c r="D711" s="12">
        <v>0</v>
      </c>
      <c r="E711" s="12" t="s">
        <v>3081</v>
      </c>
      <c r="F711" s="12">
        <v>0</v>
      </c>
      <c r="G711" s="12" t="s">
        <v>3081</v>
      </c>
      <c r="H711" s="12">
        <v>0</v>
      </c>
      <c r="I711" s="12" t="s">
        <v>3081</v>
      </c>
      <c r="J711" s="12" t="s">
        <v>3081</v>
      </c>
      <c r="K711" s="12" t="s">
        <v>3081</v>
      </c>
      <c r="L711" s="1">
        <v>1</v>
      </c>
      <c r="M711" s="6" t="str">
        <f t="shared" si="41"/>
        <v>SFI</v>
      </c>
      <c r="N711" s="1">
        <v>0</v>
      </c>
      <c r="O711" s="6" t="str">
        <f t="shared" si="42"/>
        <v/>
      </c>
      <c r="P711" s="6" t="str">
        <f t="shared" si="43"/>
        <v>SFI</v>
      </c>
      <c r="Q711" s="6" t="s">
        <v>2918</v>
      </c>
      <c r="R711" s="5" t="str">
        <f>INDEX(SAMRASS!$B:$B,MATCH(Q711,SAMRASS!$A:$A,0))</f>
        <v>Other (specify)</v>
      </c>
      <c r="S711" s="1" t="s">
        <v>1500</v>
      </c>
      <c r="T711" s="1" t="s">
        <v>367</v>
      </c>
    </row>
    <row r="712" spans="1:20" x14ac:dyDescent="0.25">
      <c r="A712" s="1">
        <v>58</v>
      </c>
      <c r="B712" s="1">
        <v>2011</v>
      </c>
      <c r="C712" s="6" t="str">
        <f t="shared" ref="C712:C775" si="44">B712&amp;"."&amp;RIGHT("00"&amp;A712,3)</f>
        <v>2011.058</v>
      </c>
      <c r="D712" s="12">
        <v>0</v>
      </c>
      <c r="E712" s="12" t="s">
        <v>3081</v>
      </c>
      <c r="F712" s="12">
        <v>0</v>
      </c>
      <c r="G712" s="12" t="s">
        <v>3081</v>
      </c>
      <c r="H712" s="12" t="s">
        <v>3066</v>
      </c>
      <c r="I712" s="12" t="s">
        <v>3081</v>
      </c>
      <c r="J712" s="12" t="s">
        <v>3081</v>
      </c>
      <c r="K712" s="12" t="s">
        <v>3081</v>
      </c>
      <c r="L712" s="1">
        <v>0</v>
      </c>
      <c r="M712" s="6" t="str">
        <f t="shared" ref="M712:M775" si="45">IF(L712&gt;1,"MFI",IF(L712&gt;0,"SFI",""))</f>
        <v/>
      </c>
      <c r="N712" s="1">
        <v>1</v>
      </c>
      <c r="O712" s="6" t="str">
        <f t="shared" ref="O712:O775" si="46">IF(N712&gt;0,"LTI","")</f>
        <v>LTI</v>
      </c>
      <c r="P712" s="6" t="str">
        <f t="shared" ref="P712:P775" si="47">IF(M712&lt;&gt;"",M712,O712)</f>
        <v>LTI</v>
      </c>
      <c r="Q712" s="6" t="s">
        <v>180</v>
      </c>
      <c r="R712" s="5" t="str">
        <f>INDEX(SAMRASS!$B:$B,MATCH(Q712,SAMRASS!$A:$A,0))</f>
        <v>Multi purpose vehicle or utility vehicle</v>
      </c>
      <c r="S712" s="1" t="s">
        <v>334</v>
      </c>
      <c r="T712" s="1" t="s">
        <v>2641</v>
      </c>
    </row>
    <row r="713" spans="1:20" x14ac:dyDescent="0.25">
      <c r="A713" s="1">
        <v>59</v>
      </c>
      <c r="B713" s="1">
        <v>2011</v>
      </c>
      <c r="C713" s="6" t="str">
        <f t="shared" si="44"/>
        <v>2011.059</v>
      </c>
      <c r="D713" s="12">
        <v>0</v>
      </c>
      <c r="E713" s="12" t="s">
        <v>3081</v>
      </c>
      <c r="F713" s="12">
        <v>0</v>
      </c>
      <c r="G713" s="12" t="s">
        <v>3081</v>
      </c>
      <c r="H713" s="12">
        <v>0</v>
      </c>
      <c r="I713" s="12" t="s">
        <v>3081</v>
      </c>
      <c r="J713" s="12" t="s">
        <v>3081</v>
      </c>
      <c r="K713" s="12" t="s">
        <v>3081</v>
      </c>
      <c r="L713" s="1">
        <v>0</v>
      </c>
      <c r="M713" s="6" t="str">
        <f t="shared" si="45"/>
        <v/>
      </c>
      <c r="N713" s="1">
        <v>1</v>
      </c>
      <c r="O713" s="6" t="str">
        <f t="shared" si="46"/>
        <v>LTI</v>
      </c>
      <c r="P713" s="6" t="str">
        <f t="shared" si="47"/>
        <v>LTI</v>
      </c>
      <c r="Q713" s="6" t="s">
        <v>2924</v>
      </c>
      <c r="R713" s="5" t="str">
        <f>INDEX(SAMRASS!$B:$B,MATCH(Q713,SAMRASS!$A:$A,0))</f>
        <v>Coupling/uncoupling</v>
      </c>
      <c r="S713" s="1" t="s">
        <v>674</v>
      </c>
      <c r="T713" s="1" t="s">
        <v>2796</v>
      </c>
    </row>
    <row r="714" spans="1:20" x14ac:dyDescent="0.25">
      <c r="A714" s="1">
        <v>60</v>
      </c>
      <c r="B714" s="1">
        <v>2011</v>
      </c>
      <c r="C714" s="6" t="str">
        <f t="shared" si="44"/>
        <v>2011.060</v>
      </c>
      <c r="D714" s="12">
        <v>0</v>
      </c>
      <c r="E714" s="12" t="s">
        <v>3081</v>
      </c>
      <c r="F714" s="12">
        <v>0</v>
      </c>
      <c r="G714" s="12" t="s">
        <v>3081</v>
      </c>
      <c r="H714" s="12">
        <v>0</v>
      </c>
      <c r="I714" s="12" t="s">
        <v>3081</v>
      </c>
      <c r="J714" s="12" t="s">
        <v>3081</v>
      </c>
      <c r="K714" s="12" t="s">
        <v>3081</v>
      </c>
      <c r="L714" s="1">
        <v>0</v>
      </c>
      <c r="M714" s="6" t="str">
        <f t="shared" si="45"/>
        <v/>
      </c>
      <c r="N714" s="1">
        <v>1</v>
      </c>
      <c r="O714" s="6" t="str">
        <f t="shared" si="46"/>
        <v>LTI</v>
      </c>
      <c r="P714" s="6" t="str">
        <f t="shared" si="47"/>
        <v>LTI</v>
      </c>
      <c r="Q714" s="6" t="s">
        <v>707</v>
      </c>
      <c r="R714" s="5" t="str">
        <f>INDEX(SAMRASS!$B:$B,MATCH(Q714,SAMRASS!$A:$A,0))</f>
        <v>Hopper</v>
      </c>
      <c r="S714" s="1" t="s">
        <v>2486</v>
      </c>
      <c r="T714" s="1" t="s">
        <v>2798</v>
      </c>
    </row>
    <row r="715" spans="1:20" x14ac:dyDescent="0.25">
      <c r="A715" s="1">
        <v>61</v>
      </c>
      <c r="B715" s="1">
        <v>2011</v>
      </c>
      <c r="C715" s="6" t="str">
        <f t="shared" si="44"/>
        <v>2011.061</v>
      </c>
      <c r="D715" s="12">
        <v>0</v>
      </c>
      <c r="E715" s="12" t="s">
        <v>3081</v>
      </c>
      <c r="F715" s="12">
        <v>0</v>
      </c>
      <c r="G715" s="12" t="s">
        <v>3081</v>
      </c>
      <c r="H715" s="12">
        <v>0</v>
      </c>
      <c r="I715" s="12" t="s">
        <v>3081</v>
      </c>
      <c r="J715" s="12" t="s">
        <v>3081</v>
      </c>
      <c r="K715" s="12" t="s">
        <v>3081</v>
      </c>
      <c r="L715" s="1">
        <v>0</v>
      </c>
      <c r="M715" s="6" t="str">
        <f t="shared" si="45"/>
        <v/>
      </c>
      <c r="N715" s="1">
        <v>1</v>
      </c>
      <c r="O715" s="6" t="str">
        <f t="shared" si="46"/>
        <v>LTI</v>
      </c>
      <c r="P715" s="6" t="str">
        <f t="shared" si="47"/>
        <v>LTI</v>
      </c>
      <c r="Q715" s="6" t="s">
        <v>1755</v>
      </c>
      <c r="R715" s="5" t="str">
        <f>INDEX(SAMRASS!$B:$B,MATCH(Q715,SAMRASS!$A:$A,0))</f>
        <v>Hand tramming</v>
      </c>
      <c r="S715" s="1" t="s">
        <v>26</v>
      </c>
      <c r="T715" s="1" t="s">
        <v>2797</v>
      </c>
    </row>
    <row r="716" spans="1:20" x14ac:dyDescent="0.25">
      <c r="A716" s="1">
        <v>62</v>
      </c>
      <c r="B716" s="1">
        <v>2011</v>
      </c>
      <c r="C716" s="6" t="str">
        <f t="shared" si="44"/>
        <v>2011.062</v>
      </c>
      <c r="D716" s="12">
        <v>0</v>
      </c>
      <c r="E716" s="12" t="s">
        <v>3081</v>
      </c>
      <c r="F716" s="12">
        <v>0</v>
      </c>
      <c r="G716" s="12" t="s">
        <v>3081</v>
      </c>
      <c r="H716" s="12">
        <v>0</v>
      </c>
      <c r="I716" s="12" t="s">
        <v>3081</v>
      </c>
      <c r="J716" s="12" t="s">
        <v>3081</v>
      </c>
      <c r="K716" s="12" t="s">
        <v>3081</v>
      </c>
      <c r="L716" s="1">
        <v>0</v>
      </c>
      <c r="M716" s="6" t="str">
        <f t="shared" si="45"/>
        <v/>
      </c>
      <c r="N716" s="1">
        <v>1</v>
      </c>
      <c r="O716" s="6" t="str">
        <f t="shared" si="46"/>
        <v>LTI</v>
      </c>
      <c r="P716" s="6" t="str">
        <f t="shared" si="47"/>
        <v>LTI</v>
      </c>
      <c r="Q716" s="6" t="s">
        <v>2924</v>
      </c>
      <c r="R716" s="5" t="str">
        <f>INDEX(SAMRASS!$B:$B,MATCH(Q716,SAMRASS!$A:$A,0))</f>
        <v>Coupling/uncoupling</v>
      </c>
      <c r="S716" s="1" t="s">
        <v>674</v>
      </c>
      <c r="T716" s="1" t="s">
        <v>2642</v>
      </c>
    </row>
    <row r="717" spans="1:20" x14ac:dyDescent="0.25">
      <c r="A717" s="1">
        <v>63</v>
      </c>
      <c r="B717" s="1">
        <v>2011</v>
      </c>
      <c r="C717" s="6" t="str">
        <f t="shared" si="44"/>
        <v>2011.063</v>
      </c>
      <c r="D717" s="12" t="s">
        <v>880</v>
      </c>
      <c r="E717" s="12" t="s">
        <v>3079</v>
      </c>
      <c r="F717" s="12">
        <v>0</v>
      </c>
      <c r="G717" s="12" t="s">
        <v>3081</v>
      </c>
      <c r="H717" s="12">
        <v>0</v>
      </c>
      <c r="I717" s="12" t="s">
        <v>3081</v>
      </c>
      <c r="J717" s="12" t="s">
        <v>3081</v>
      </c>
      <c r="K717" s="12" t="s">
        <v>3081</v>
      </c>
      <c r="L717" s="1">
        <v>1</v>
      </c>
      <c r="M717" s="6" t="str">
        <f t="shared" si="45"/>
        <v>SFI</v>
      </c>
      <c r="N717" s="1">
        <v>0</v>
      </c>
      <c r="O717" s="6" t="str">
        <f t="shared" si="46"/>
        <v/>
      </c>
      <c r="P717" s="6" t="str">
        <f t="shared" si="47"/>
        <v>SFI</v>
      </c>
      <c r="Q717" s="6" t="s">
        <v>2767</v>
      </c>
      <c r="R717" s="5" t="str">
        <f>INDEX(SAMRASS!$B:$B,MATCH(Q717,SAMRASS!$A:$A,0))</f>
        <v>Front end loader</v>
      </c>
      <c r="S717" s="1" t="s">
        <v>443</v>
      </c>
      <c r="T717" s="1" t="s">
        <v>1846</v>
      </c>
    </row>
    <row r="718" spans="1:20" x14ac:dyDescent="0.25">
      <c r="A718" s="1">
        <v>64</v>
      </c>
      <c r="B718" s="1">
        <v>2011</v>
      </c>
      <c r="C718" s="6" t="str">
        <f t="shared" si="44"/>
        <v>2011.064</v>
      </c>
      <c r="D718" s="12">
        <v>0</v>
      </c>
      <c r="E718" s="12" t="s">
        <v>3081</v>
      </c>
      <c r="F718" s="12">
        <v>0</v>
      </c>
      <c r="G718" s="12" t="s">
        <v>3081</v>
      </c>
      <c r="H718" s="12">
        <v>0</v>
      </c>
      <c r="I718" s="12" t="s">
        <v>3081</v>
      </c>
      <c r="J718" s="12" t="s">
        <v>3081</v>
      </c>
      <c r="K718" s="12" t="s">
        <v>3081</v>
      </c>
      <c r="L718" s="1">
        <v>0</v>
      </c>
      <c r="M718" s="6" t="str">
        <f t="shared" si="45"/>
        <v/>
      </c>
      <c r="N718" s="1">
        <v>1</v>
      </c>
      <c r="O718" s="6" t="str">
        <f t="shared" si="46"/>
        <v>LTI</v>
      </c>
      <c r="P718" s="6" t="str">
        <f t="shared" si="47"/>
        <v>LTI</v>
      </c>
      <c r="Q718" s="6" t="s">
        <v>707</v>
      </c>
      <c r="R718" s="5" t="str">
        <f>INDEX(SAMRASS!$B:$B,MATCH(Q718,SAMRASS!$A:$A,0))</f>
        <v>Hopper</v>
      </c>
      <c r="S718" s="1" t="s">
        <v>2486</v>
      </c>
      <c r="T718" s="1" t="s">
        <v>1847</v>
      </c>
    </row>
    <row r="719" spans="1:20" x14ac:dyDescent="0.25">
      <c r="A719" s="1">
        <v>65</v>
      </c>
      <c r="B719" s="1">
        <v>2011</v>
      </c>
      <c r="C719" s="6" t="str">
        <f t="shared" si="44"/>
        <v>2011.065</v>
      </c>
      <c r="D719" s="12">
        <v>0</v>
      </c>
      <c r="E719" s="12" t="s">
        <v>3081</v>
      </c>
      <c r="F719" s="12">
        <v>0</v>
      </c>
      <c r="G719" s="12" t="s">
        <v>3081</v>
      </c>
      <c r="H719" s="12">
        <v>0</v>
      </c>
      <c r="I719" s="12" t="s">
        <v>3081</v>
      </c>
      <c r="J719" s="12" t="s">
        <v>3081</v>
      </c>
      <c r="K719" s="12" t="s">
        <v>3081</v>
      </c>
      <c r="L719" s="1">
        <v>0</v>
      </c>
      <c r="M719" s="6" t="str">
        <f t="shared" si="45"/>
        <v/>
      </c>
      <c r="N719" s="1">
        <v>1</v>
      </c>
      <c r="O719" s="6" t="str">
        <f t="shared" si="46"/>
        <v>LTI</v>
      </c>
      <c r="P719" s="6" t="str">
        <f t="shared" si="47"/>
        <v>LTI</v>
      </c>
      <c r="Q719" s="6" t="s">
        <v>707</v>
      </c>
      <c r="R719" s="5" t="str">
        <f>INDEX(SAMRASS!$B:$B,MATCH(Q719,SAMRASS!$A:$A,0))</f>
        <v>Hopper</v>
      </c>
      <c r="S719" s="1" t="s">
        <v>2486</v>
      </c>
      <c r="T719" s="1" t="s">
        <v>1848</v>
      </c>
    </row>
    <row r="720" spans="1:20" x14ac:dyDescent="0.25">
      <c r="A720" s="1">
        <v>66</v>
      </c>
      <c r="B720" s="1">
        <v>2011</v>
      </c>
      <c r="C720" s="6" t="str">
        <f t="shared" si="44"/>
        <v>2011.066</v>
      </c>
      <c r="D720" s="12">
        <v>0</v>
      </c>
      <c r="E720" s="12" t="s">
        <v>3081</v>
      </c>
      <c r="F720" s="12">
        <v>0</v>
      </c>
      <c r="G720" s="12" t="s">
        <v>3081</v>
      </c>
      <c r="H720" s="12">
        <v>0</v>
      </c>
      <c r="I720" s="12" t="s">
        <v>3081</v>
      </c>
      <c r="J720" s="12" t="s">
        <v>3081</v>
      </c>
      <c r="K720" s="12" t="s">
        <v>3081</v>
      </c>
      <c r="L720" s="1">
        <v>0</v>
      </c>
      <c r="M720" s="6" t="str">
        <f t="shared" si="45"/>
        <v/>
      </c>
      <c r="N720" s="1">
        <v>1</v>
      </c>
      <c r="O720" s="6" t="str">
        <f t="shared" si="46"/>
        <v>LTI</v>
      </c>
      <c r="P720" s="6" t="str">
        <f t="shared" si="47"/>
        <v>LTI</v>
      </c>
      <c r="Q720" s="6" t="s">
        <v>2918</v>
      </c>
      <c r="R720" s="5" t="str">
        <f>INDEX(SAMRASS!$B:$B,MATCH(Q720,SAMRASS!$A:$A,0))</f>
        <v>Other (specify)</v>
      </c>
      <c r="S720" s="1" t="s">
        <v>1500</v>
      </c>
      <c r="T720" s="1" t="s">
        <v>1226</v>
      </c>
    </row>
    <row r="721" spans="1:20" x14ac:dyDescent="0.25">
      <c r="A721" s="1">
        <v>67</v>
      </c>
      <c r="B721" s="1">
        <v>2011</v>
      </c>
      <c r="C721" s="6" t="str">
        <f t="shared" si="44"/>
        <v>2011.067</v>
      </c>
      <c r="D721" s="12">
        <v>0</v>
      </c>
      <c r="E721" s="12" t="s">
        <v>3081</v>
      </c>
      <c r="F721" s="12">
        <v>0</v>
      </c>
      <c r="G721" s="12" t="s">
        <v>3081</v>
      </c>
      <c r="H721" s="12">
        <v>0</v>
      </c>
      <c r="I721" s="12" t="s">
        <v>3081</v>
      </c>
      <c r="J721" s="12" t="s">
        <v>3081</v>
      </c>
      <c r="K721" s="12" t="s">
        <v>3081</v>
      </c>
      <c r="L721" s="1">
        <v>0</v>
      </c>
      <c r="M721" s="6" t="str">
        <f t="shared" si="45"/>
        <v/>
      </c>
      <c r="N721" s="1">
        <v>1</v>
      </c>
      <c r="O721" s="6" t="str">
        <f t="shared" si="46"/>
        <v>LTI</v>
      </c>
      <c r="P721" s="6" t="str">
        <f t="shared" si="47"/>
        <v>LTI</v>
      </c>
      <c r="Q721" s="6" t="s">
        <v>707</v>
      </c>
      <c r="R721" s="5" t="str">
        <f>INDEX(SAMRASS!$B:$B,MATCH(Q721,SAMRASS!$A:$A,0))</f>
        <v>Hopper</v>
      </c>
      <c r="S721" s="1" t="s">
        <v>2486</v>
      </c>
      <c r="T721" s="1" t="s">
        <v>1227</v>
      </c>
    </row>
    <row r="722" spans="1:20" x14ac:dyDescent="0.25">
      <c r="A722" s="1">
        <v>68</v>
      </c>
      <c r="B722" s="1">
        <v>2011</v>
      </c>
      <c r="C722" s="6" t="str">
        <f t="shared" si="44"/>
        <v>2011.068</v>
      </c>
      <c r="D722" s="12">
        <v>0</v>
      </c>
      <c r="E722" s="12" t="s">
        <v>3081</v>
      </c>
      <c r="F722" s="12">
        <v>0</v>
      </c>
      <c r="G722" s="12" t="s">
        <v>3081</v>
      </c>
      <c r="H722" s="12">
        <v>0</v>
      </c>
      <c r="I722" s="12" t="s">
        <v>3081</v>
      </c>
      <c r="J722" s="12" t="s">
        <v>3081</v>
      </c>
      <c r="K722" s="12" t="s">
        <v>3081</v>
      </c>
      <c r="L722" s="1">
        <v>0</v>
      </c>
      <c r="M722" s="6" t="str">
        <f t="shared" si="45"/>
        <v/>
      </c>
      <c r="N722" s="1">
        <v>1</v>
      </c>
      <c r="O722" s="6" t="str">
        <f t="shared" si="46"/>
        <v>LTI</v>
      </c>
      <c r="P722" s="6" t="str">
        <f t="shared" si="47"/>
        <v>LTI</v>
      </c>
      <c r="Q722" s="6" t="s">
        <v>707</v>
      </c>
      <c r="R722" s="5" t="str">
        <f>INDEX(SAMRASS!$B:$B,MATCH(Q722,SAMRASS!$A:$A,0))</f>
        <v>Hopper</v>
      </c>
      <c r="S722" s="1" t="s">
        <v>2486</v>
      </c>
      <c r="T722" s="1" t="s">
        <v>895</v>
      </c>
    </row>
    <row r="723" spans="1:20" x14ac:dyDescent="0.25">
      <c r="A723" s="1">
        <v>69</v>
      </c>
      <c r="B723" s="1">
        <v>2011</v>
      </c>
      <c r="C723" s="6" t="str">
        <f t="shared" si="44"/>
        <v>2011.069</v>
      </c>
      <c r="D723" s="12">
        <v>0</v>
      </c>
      <c r="E723" s="12" t="s">
        <v>3081</v>
      </c>
      <c r="F723" s="12">
        <v>0</v>
      </c>
      <c r="G723" s="12" t="s">
        <v>3081</v>
      </c>
      <c r="H723" s="12">
        <v>0</v>
      </c>
      <c r="I723" s="12" t="s">
        <v>3081</v>
      </c>
      <c r="J723" s="12" t="s">
        <v>3081</v>
      </c>
      <c r="K723" s="12" t="s">
        <v>3081</v>
      </c>
      <c r="L723" s="1">
        <v>0</v>
      </c>
      <c r="M723" s="6" t="str">
        <f t="shared" si="45"/>
        <v/>
      </c>
      <c r="N723" s="1">
        <v>1</v>
      </c>
      <c r="O723" s="6" t="str">
        <f t="shared" si="46"/>
        <v>LTI</v>
      </c>
      <c r="P723" s="6" t="str">
        <f t="shared" si="47"/>
        <v>LTI</v>
      </c>
      <c r="Q723" s="6" t="s">
        <v>707</v>
      </c>
      <c r="R723" s="5" t="str">
        <f>INDEX(SAMRASS!$B:$B,MATCH(Q723,SAMRASS!$A:$A,0))</f>
        <v>Hopper</v>
      </c>
      <c r="S723" s="1" t="s">
        <v>2486</v>
      </c>
      <c r="T723" s="1" t="s">
        <v>896</v>
      </c>
    </row>
    <row r="724" spans="1:20" x14ac:dyDescent="0.25">
      <c r="A724" s="1">
        <v>70</v>
      </c>
      <c r="B724" s="1">
        <v>2011</v>
      </c>
      <c r="C724" s="6" t="str">
        <f t="shared" si="44"/>
        <v>2011.070</v>
      </c>
      <c r="D724" s="12">
        <v>0</v>
      </c>
      <c r="E724" s="12" t="s">
        <v>3081</v>
      </c>
      <c r="F724" s="12">
        <v>0</v>
      </c>
      <c r="G724" s="12" t="s">
        <v>3081</v>
      </c>
      <c r="H724" s="12">
        <v>0</v>
      </c>
      <c r="I724" s="12" t="s">
        <v>3081</v>
      </c>
      <c r="J724" s="12" t="s">
        <v>3081</v>
      </c>
      <c r="K724" s="12" t="s">
        <v>3081</v>
      </c>
      <c r="L724" s="1">
        <v>0</v>
      </c>
      <c r="M724" s="6" t="str">
        <f t="shared" si="45"/>
        <v/>
      </c>
      <c r="N724" s="1">
        <v>1</v>
      </c>
      <c r="O724" s="6" t="str">
        <f t="shared" si="46"/>
        <v>LTI</v>
      </c>
      <c r="P724" s="6" t="str">
        <f t="shared" si="47"/>
        <v>LTI</v>
      </c>
      <c r="Q724" s="6" t="s">
        <v>2924</v>
      </c>
      <c r="R724" s="5" t="str">
        <f>INDEX(SAMRASS!$B:$B,MATCH(Q724,SAMRASS!$A:$A,0))</f>
        <v>Coupling/uncoupling</v>
      </c>
      <c r="S724" s="1" t="s">
        <v>674</v>
      </c>
      <c r="T724" s="1" t="s">
        <v>897</v>
      </c>
    </row>
    <row r="725" spans="1:20" x14ac:dyDescent="0.25">
      <c r="A725" s="1">
        <v>71</v>
      </c>
      <c r="B725" s="1">
        <v>2011</v>
      </c>
      <c r="C725" s="6" t="str">
        <f t="shared" si="44"/>
        <v>2011.071</v>
      </c>
      <c r="D725" s="12">
        <v>0</v>
      </c>
      <c r="E725" s="12" t="s">
        <v>3081</v>
      </c>
      <c r="F725" s="12">
        <v>0</v>
      </c>
      <c r="G725" s="12" t="s">
        <v>3081</v>
      </c>
      <c r="H725" s="12">
        <v>0</v>
      </c>
      <c r="I725" s="12" t="s">
        <v>3081</v>
      </c>
      <c r="J725" s="12" t="s">
        <v>3081</v>
      </c>
      <c r="K725" s="12" t="s">
        <v>3081</v>
      </c>
      <c r="L725" s="1">
        <v>0</v>
      </c>
      <c r="M725" s="6" t="str">
        <f t="shared" si="45"/>
        <v/>
      </c>
      <c r="N725" s="1">
        <v>1</v>
      </c>
      <c r="O725" s="6" t="str">
        <f t="shared" si="46"/>
        <v>LTI</v>
      </c>
      <c r="P725" s="6" t="str">
        <f t="shared" si="47"/>
        <v>LTI</v>
      </c>
      <c r="Q725" s="6" t="s">
        <v>2924</v>
      </c>
      <c r="R725" s="5" t="str">
        <f>INDEX(SAMRASS!$B:$B,MATCH(Q725,SAMRASS!$A:$A,0))</f>
        <v>Coupling/uncoupling</v>
      </c>
      <c r="S725" s="1" t="s">
        <v>674</v>
      </c>
      <c r="T725" s="1" t="s">
        <v>1792</v>
      </c>
    </row>
    <row r="726" spans="1:20" x14ac:dyDescent="0.25">
      <c r="A726" s="1">
        <v>72</v>
      </c>
      <c r="B726" s="1">
        <v>2011</v>
      </c>
      <c r="C726" s="6" t="str">
        <f t="shared" si="44"/>
        <v>2011.072</v>
      </c>
      <c r="D726" s="12" t="s">
        <v>880</v>
      </c>
      <c r="E726" s="12" t="s">
        <v>3081</v>
      </c>
      <c r="F726" s="12">
        <v>0</v>
      </c>
      <c r="G726" s="12" t="s">
        <v>3081</v>
      </c>
      <c r="H726" s="12">
        <v>0</v>
      </c>
      <c r="I726" s="12" t="s">
        <v>3081</v>
      </c>
      <c r="J726" s="12" t="s">
        <v>3081</v>
      </c>
      <c r="K726" s="12" t="s">
        <v>3081</v>
      </c>
      <c r="L726" s="1">
        <v>0</v>
      </c>
      <c r="M726" s="6" t="str">
        <f t="shared" si="45"/>
        <v/>
      </c>
      <c r="N726" s="1">
        <v>1</v>
      </c>
      <c r="O726" s="6" t="str">
        <f t="shared" si="46"/>
        <v>LTI</v>
      </c>
      <c r="P726" s="6" t="str">
        <f t="shared" si="47"/>
        <v>LTI</v>
      </c>
      <c r="Q726" s="6" t="s">
        <v>79</v>
      </c>
      <c r="R726" s="5" t="str">
        <f>INDEX(SAMRASS!$B:$B,MATCH(Q726,SAMRASS!$A:$A,0))</f>
        <v>20-99 ton Haultruck</v>
      </c>
      <c r="S726" s="1" t="s">
        <v>1658</v>
      </c>
      <c r="T726" s="1" t="s">
        <v>1791</v>
      </c>
    </row>
    <row r="727" spans="1:20" x14ac:dyDescent="0.25">
      <c r="A727" s="1">
        <v>73</v>
      </c>
      <c r="B727" s="1">
        <v>2011</v>
      </c>
      <c r="C727" s="6" t="str">
        <f t="shared" si="44"/>
        <v>2011.073</v>
      </c>
      <c r="D727" s="12">
        <v>0</v>
      </c>
      <c r="E727" s="12" t="s">
        <v>3081</v>
      </c>
      <c r="F727" s="12">
        <v>0</v>
      </c>
      <c r="G727" s="12" t="s">
        <v>3081</v>
      </c>
      <c r="H727" s="12">
        <v>0</v>
      </c>
      <c r="I727" s="12" t="s">
        <v>3081</v>
      </c>
      <c r="J727" s="12" t="s">
        <v>3081</v>
      </c>
      <c r="K727" s="12" t="s">
        <v>3081</v>
      </c>
      <c r="L727" s="1">
        <v>0</v>
      </c>
      <c r="M727" s="6" t="str">
        <f t="shared" si="45"/>
        <v/>
      </c>
      <c r="N727" s="1">
        <v>1</v>
      </c>
      <c r="O727" s="6" t="str">
        <f t="shared" si="46"/>
        <v>LTI</v>
      </c>
      <c r="P727" s="6" t="str">
        <f t="shared" si="47"/>
        <v>LTI</v>
      </c>
      <c r="Q727" s="6" t="s">
        <v>727</v>
      </c>
      <c r="R727" s="5" t="str">
        <f>INDEX(SAMRASS!$B:$B,MATCH(Q727,SAMRASS!$A:$A,0))</f>
        <v>Battery</v>
      </c>
      <c r="S727" s="1" t="s">
        <v>939</v>
      </c>
      <c r="T727" s="1" t="s">
        <v>677</v>
      </c>
    </row>
    <row r="728" spans="1:20" x14ac:dyDescent="0.25">
      <c r="A728" s="1">
        <v>74</v>
      </c>
      <c r="B728" s="1">
        <v>2011</v>
      </c>
      <c r="C728" s="6" t="str">
        <f t="shared" si="44"/>
        <v>2011.074</v>
      </c>
      <c r="D728" s="12">
        <v>0</v>
      </c>
      <c r="E728" s="12" t="s">
        <v>3081</v>
      </c>
      <c r="F728" s="12" t="s">
        <v>731</v>
      </c>
      <c r="G728" s="12" t="s">
        <v>3081</v>
      </c>
      <c r="H728" s="12" t="s">
        <v>3066</v>
      </c>
      <c r="I728" s="12" t="s">
        <v>3081</v>
      </c>
      <c r="J728" s="12" t="s">
        <v>3081</v>
      </c>
      <c r="K728" s="12" t="s">
        <v>3081</v>
      </c>
      <c r="L728" s="1">
        <v>0</v>
      </c>
      <c r="M728" s="6" t="str">
        <f t="shared" si="45"/>
        <v/>
      </c>
      <c r="N728" s="1">
        <v>1</v>
      </c>
      <c r="O728" s="6" t="str">
        <f t="shared" si="46"/>
        <v>LTI</v>
      </c>
      <c r="P728" s="6" t="str">
        <f t="shared" si="47"/>
        <v>LTI</v>
      </c>
      <c r="Q728" s="6" t="s">
        <v>2604</v>
      </c>
      <c r="R728" s="5" t="str">
        <f>INDEX(SAMRASS!$B:$B,MATCH(Q728,SAMRASS!$A:$A,0))</f>
        <v>Roofbolter</v>
      </c>
      <c r="S728" s="1" t="s">
        <v>2650</v>
      </c>
      <c r="T728" s="1" t="s">
        <v>678</v>
      </c>
    </row>
    <row r="729" spans="1:20" x14ac:dyDescent="0.25">
      <c r="A729" s="1">
        <v>75</v>
      </c>
      <c r="B729" s="1">
        <v>2011</v>
      </c>
      <c r="C729" s="6" t="str">
        <f t="shared" si="44"/>
        <v>2011.075</v>
      </c>
      <c r="D729" s="12">
        <v>0</v>
      </c>
      <c r="E729" s="12" t="s">
        <v>3081</v>
      </c>
      <c r="F729" s="12">
        <v>0</v>
      </c>
      <c r="G729" s="12" t="s">
        <v>3081</v>
      </c>
      <c r="H729" s="12">
        <v>0</v>
      </c>
      <c r="I729" s="12" t="s">
        <v>3081</v>
      </c>
      <c r="J729" s="12" t="s">
        <v>3081</v>
      </c>
      <c r="K729" s="12" t="s">
        <v>3081</v>
      </c>
      <c r="L729" s="1">
        <v>1</v>
      </c>
      <c r="M729" s="6" t="str">
        <f t="shared" si="45"/>
        <v>SFI</v>
      </c>
      <c r="N729" s="1">
        <v>0</v>
      </c>
      <c r="O729" s="6" t="str">
        <f t="shared" si="46"/>
        <v/>
      </c>
      <c r="P729" s="6" t="str">
        <f t="shared" si="47"/>
        <v>SFI</v>
      </c>
      <c r="Q729" s="6" t="s">
        <v>707</v>
      </c>
      <c r="R729" s="5" t="str">
        <f>INDEX(SAMRASS!$B:$B,MATCH(Q729,SAMRASS!$A:$A,0))</f>
        <v>Hopper</v>
      </c>
      <c r="S729" s="1" t="s">
        <v>2486</v>
      </c>
      <c r="T729" s="1" t="s">
        <v>679</v>
      </c>
    </row>
    <row r="730" spans="1:20" x14ac:dyDescent="0.25">
      <c r="A730" s="1">
        <v>76</v>
      </c>
      <c r="B730" s="1">
        <v>2011</v>
      </c>
      <c r="C730" s="6" t="str">
        <f t="shared" si="44"/>
        <v>2011.076</v>
      </c>
      <c r="D730" s="12">
        <v>0</v>
      </c>
      <c r="E730" s="12" t="s">
        <v>3081</v>
      </c>
      <c r="F730" s="12">
        <v>0</v>
      </c>
      <c r="G730" s="12" t="s">
        <v>3081</v>
      </c>
      <c r="H730" s="12">
        <v>0</v>
      </c>
      <c r="I730" s="12" t="s">
        <v>3081</v>
      </c>
      <c r="J730" s="12" t="s">
        <v>3081</v>
      </c>
      <c r="K730" s="12" t="s">
        <v>3081</v>
      </c>
      <c r="L730" s="1">
        <v>0</v>
      </c>
      <c r="M730" s="6" t="str">
        <f t="shared" si="45"/>
        <v/>
      </c>
      <c r="N730" s="1">
        <v>1</v>
      </c>
      <c r="O730" s="6" t="str">
        <f t="shared" si="46"/>
        <v>LTI</v>
      </c>
      <c r="P730" s="6" t="str">
        <f t="shared" si="47"/>
        <v>LTI</v>
      </c>
      <c r="Q730" s="6" t="s">
        <v>2918</v>
      </c>
      <c r="R730" s="5" t="str">
        <f>INDEX(SAMRASS!$B:$B,MATCH(Q730,SAMRASS!$A:$A,0))</f>
        <v>Other (specify)</v>
      </c>
      <c r="S730" s="1" t="s">
        <v>1500</v>
      </c>
      <c r="T730" s="1" t="s">
        <v>934</v>
      </c>
    </row>
    <row r="731" spans="1:20" x14ac:dyDescent="0.25">
      <c r="A731" s="1">
        <v>77</v>
      </c>
      <c r="B731" s="1">
        <v>2011</v>
      </c>
      <c r="C731" s="6" t="str">
        <f t="shared" si="44"/>
        <v>2011.077</v>
      </c>
      <c r="D731" s="12">
        <v>0</v>
      </c>
      <c r="E731" s="12" t="s">
        <v>3081</v>
      </c>
      <c r="F731" s="12">
        <v>0</v>
      </c>
      <c r="G731" s="12" t="s">
        <v>3081</v>
      </c>
      <c r="H731" s="12">
        <v>0</v>
      </c>
      <c r="I731" s="12" t="s">
        <v>3081</v>
      </c>
      <c r="J731" s="12" t="s">
        <v>3081</v>
      </c>
      <c r="K731" s="12" t="s">
        <v>3081</v>
      </c>
      <c r="L731" s="1">
        <v>0</v>
      </c>
      <c r="M731" s="6" t="str">
        <f t="shared" si="45"/>
        <v/>
      </c>
      <c r="N731" s="1">
        <v>1</v>
      </c>
      <c r="O731" s="6" t="str">
        <f t="shared" si="46"/>
        <v>LTI</v>
      </c>
      <c r="P731" s="6" t="str">
        <f t="shared" si="47"/>
        <v>LTI</v>
      </c>
      <c r="Q731" s="6" t="s">
        <v>2766</v>
      </c>
      <c r="R731" s="5" t="str">
        <f>INDEX(SAMRASS!$B:$B,MATCH(Q731,SAMRASS!$A:$A,0))</f>
        <v>Gully scraper</v>
      </c>
      <c r="S731" s="1" t="s">
        <v>63</v>
      </c>
      <c r="T731" s="1" t="s">
        <v>1664</v>
      </c>
    </row>
    <row r="732" spans="1:20" x14ac:dyDescent="0.25">
      <c r="A732" s="1">
        <v>78</v>
      </c>
      <c r="B732" s="1">
        <v>2011</v>
      </c>
      <c r="C732" s="6" t="str">
        <f t="shared" si="44"/>
        <v>2011.078</v>
      </c>
      <c r="D732" s="12">
        <v>0</v>
      </c>
      <c r="E732" s="12" t="s">
        <v>3081</v>
      </c>
      <c r="F732" s="12">
        <v>0</v>
      </c>
      <c r="G732" s="12" t="s">
        <v>3081</v>
      </c>
      <c r="H732" s="12">
        <v>0</v>
      </c>
      <c r="I732" s="12" t="s">
        <v>3081</v>
      </c>
      <c r="J732" s="12" t="s">
        <v>3081</v>
      </c>
      <c r="K732" s="12" t="s">
        <v>3081</v>
      </c>
      <c r="L732" s="1">
        <v>0</v>
      </c>
      <c r="M732" s="6" t="str">
        <f t="shared" si="45"/>
        <v/>
      </c>
      <c r="N732" s="1">
        <v>1</v>
      </c>
      <c r="O732" s="6" t="str">
        <f t="shared" si="46"/>
        <v>LTI</v>
      </c>
      <c r="P732" s="6" t="str">
        <f t="shared" si="47"/>
        <v>LTI</v>
      </c>
      <c r="Q732" s="6" t="s">
        <v>2851</v>
      </c>
      <c r="R732" s="5" t="str">
        <f>INDEX(SAMRASS!$B:$B,MATCH(Q732,SAMRASS!$A:$A,0))</f>
        <v>Other (specify)</v>
      </c>
      <c r="S732" s="1" t="s">
        <v>2962</v>
      </c>
      <c r="T732" s="1" t="s">
        <v>1666</v>
      </c>
    </row>
    <row r="733" spans="1:20" x14ac:dyDescent="0.25">
      <c r="A733" s="1">
        <v>79</v>
      </c>
      <c r="B733" s="1">
        <v>2011</v>
      </c>
      <c r="C733" s="6" t="str">
        <f t="shared" si="44"/>
        <v>2011.079</v>
      </c>
      <c r="D733" s="12">
        <v>0</v>
      </c>
      <c r="E733" s="12" t="s">
        <v>3081</v>
      </c>
      <c r="F733" s="12">
        <v>0</v>
      </c>
      <c r="G733" s="12" t="s">
        <v>3081</v>
      </c>
      <c r="H733" s="12">
        <v>0</v>
      </c>
      <c r="I733" s="12" t="s">
        <v>3081</v>
      </c>
      <c r="J733" s="12" t="s">
        <v>3081</v>
      </c>
      <c r="K733" s="12" t="s">
        <v>3081</v>
      </c>
      <c r="L733" s="1">
        <v>0</v>
      </c>
      <c r="M733" s="6" t="str">
        <f t="shared" si="45"/>
        <v/>
      </c>
      <c r="N733" s="1">
        <v>1</v>
      </c>
      <c r="O733" s="6" t="str">
        <f t="shared" si="46"/>
        <v>LTI</v>
      </c>
      <c r="P733" s="6" t="str">
        <f t="shared" si="47"/>
        <v>LTI</v>
      </c>
      <c r="Q733" s="6" t="s">
        <v>707</v>
      </c>
      <c r="R733" s="5" t="str">
        <f>INDEX(SAMRASS!$B:$B,MATCH(Q733,SAMRASS!$A:$A,0))</f>
        <v>Hopper</v>
      </c>
      <c r="S733" s="1" t="s">
        <v>2486</v>
      </c>
      <c r="T733" s="1" t="s">
        <v>1665</v>
      </c>
    </row>
    <row r="734" spans="1:20" x14ac:dyDescent="0.25">
      <c r="A734" s="1">
        <v>80</v>
      </c>
      <c r="B734" s="1">
        <v>2011</v>
      </c>
      <c r="C734" s="6" t="str">
        <f t="shared" si="44"/>
        <v>2011.080</v>
      </c>
      <c r="D734" s="12">
        <v>0</v>
      </c>
      <c r="E734" s="12" t="s">
        <v>3081</v>
      </c>
      <c r="F734" s="12">
        <v>0</v>
      </c>
      <c r="G734" s="12" t="s">
        <v>3081</v>
      </c>
      <c r="H734" s="12">
        <v>0</v>
      </c>
      <c r="I734" s="12" t="s">
        <v>3081</v>
      </c>
      <c r="J734" s="12" t="s">
        <v>3081</v>
      </c>
      <c r="K734" s="12" t="s">
        <v>3081</v>
      </c>
      <c r="L734" s="1">
        <v>0</v>
      </c>
      <c r="M734" s="6" t="str">
        <f t="shared" si="45"/>
        <v/>
      </c>
      <c r="N734" s="1">
        <v>1</v>
      </c>
      <c r="O734" s="6" t="str">
        <f t="shared" si="46"/>
        <v>LTI</v>
      </c>
      <c r="P734" s="6" t="str">
        <f t="shared" si="47"/>
        <v>LTI</v>
      </c>
      <c r="Q734" s="6" t="s">
        <v>707</v>
      </c>
      <c r="R734" s="5" t="str">
        <f>INDEX(SAMRASS!$B:$B,MATCH(Q734,SAMRASS!$A:$A,0))</f>
        <v>Hopper</v>
      </c>
      <c r="S734" s="1" t="s">
        <v>2486</v>
      </c>
      <c r="T734" s="1" t="s">
        <v>935</v>
      </c>
    </row>
    <row r="735" spans="1:20" x14ac:dyDescent="0.25">
      <c r="A735" s="1">
        <v>81</v>
      </c>
      <c r="B735" s="1">
        <v>2011</v>
      </c>
      <c r="C735" s="6" t="str">
        <f t="shared" si="44"/>
        <v>2011.081</v>
      </c>
      <c r="D735" s="12">
        <v>0</v>
      </c>
      <c r="E735" s="12" t="s">
        <v>3081</v>
      </c>
      <c r="F735" s="12">
        <v>0</v>
      </c>
      <c r="G735" s="12" t="s">
        <v>3081</v>
      </c>
      <c r="H735" s="12">
        <v>0</v>
      </c>
      <c r="I735" s="12" t="s">
        <v>3081</v>
      </c>
      <c r="J735" s="12" t="s">
        <v>3081</v>
      </c>
      <c r="K735" s="12" t="s">
        <v>3081</v>
      </c>
      <c r="L735" s="1">
        <v>0</v>
      </c>
      <c r="M735" s="6" t="str">
        <f t="shared" si="45"/>
        <v/>
      </c>
      <c r="N735" s="1">
        <v>1</v>
      </c>
      <c r="O735" s="6" t="str">
        <f t="shared" si="46"/>
        <v>LTI</v>
      </c>
      <c r="P735" s="6" t="str">
        <f t="shared" si="47"/>
        <v>LTI</v>
      </c>
      <c r="Q735" s="6" t="s">
        <v>2924</v>
      </c>
      <c r="R735" s="5" t="str">
        <f>INDEX(SAMRASS!$B:$B,MATCH(Q735,SAMRASS!$A:$A,0))</f>
        <v>Coupling/uncoupling</v>
      </c>
      <c r="S735" s="1" t="s">
        <v>674</v>
      </c>
      <c r="T735" s="1" t="s">
        <v>696</v>
      </c>
    </row>
    <row r="736" spans="1:20" x14ac:dyDescent="0.25">
      <c r="A736" s="1">
        <v>82</v>
      </c>
      <c r="B736" s="1">
        <v>2011</v>
      </c>
      <c r="C736" s="6" t="str">
        <f t="shared" si="44"/>
        <v>2011.082</v>
      </c>
      <c r="D736" s="12">
        <v>0</v>
      </c>
      <c r="E736" s="12" t="s">
        <v>3081</v>
      </c>
      <c r="F736" s="12">
        <v>0</v>
      </c>
      <c r="G736" s="12" t="s">
        <v>3081</v>
      </c>
      <c r="H736" s="12">
        <v>0</v>
      </c>
      <c r="I736" s="12" t="s">
        <v>3081</v>
      </c>
      <c r="J736" s="12" t="s">
        <v>3081</v>
      </c>
      <c r="K736" s="12" t="s">
        <v>3081</v>
      </c>
      <c r="L736" s="1">
        <v>0</v>
      </c>
      <c r="M736" s="6" t="str">
        <f t="shared" si="45"/>
        <v/>
      </c>
      <c r="N736" s="1">
        <v>1</v>
      </c>
      <c r="O736" s="6" t="str">
        <f t="shared" si="46"/>
        <v>LTI</v>
      </c>
      <c r="P736" s="6" t="str">
        <f t="shared" si="47"/>
        <v>LTI</v>
      </c>
      <c r="Q736" s="6" t="s">
        <v>2766</v>
      </c>
      <c r="R736" s="5" t="str">
        <f>INDEX(SAMRASS!$B:$B,MATCH(Q736,SAMRASS!$A:$A,0))</f>
        <v>Gully scraper</v>
      </c>
      <c r="S736" s="1" t="s">
        <v>63</v>
      </c>
      <c r="T736" s="1" t="s">
        <v>697</v>
      </c>
    </row>
    <row r="737" spans="1:20" x14ac:dyDescent="0.25">
      <c r="A737" s="1">
        <v>83</v>
      </c>
      <c r="B737" s="1">
        <v>2011</v>
      </c>
      <c r="C737" s="6" t="str">
        <f t="shared" si="44"/>
        <v>2011.083</v>
      </c>
      <c r="D737" s="12">
        <v>0</v>
      </c>
      <c r="E737" s="12" t="s">
        <v>3081</v>
      </c>
      <c r="F737" s="12">
        <v>0</v>
      </c>
      <c r="G737" s="12" t="s">
        <v>3081</v>
      </c>
      <c r="H737" s="12">
        <v>0</v>
      </c>
      <c r="I737" s="12" t="s">
        <v>3081</v>
      </c>
      <c r="J737" s="12" t="s">
        <v>3081</v>
      </c>
      <c r="K737" s="12" t="s">
        <v>3081</v>
      </c>
      <c r="L737" s="1">
        <v>0</v>
      </c>
      <c r="M737" s="6" t="str">
        <f t="shared" si="45"/>
        <v/>
      </c>
      <c r="N737" s="1">
        <v>1</v>
      </c>
      <c r="O737" s="6" t="str">
        <f t="shared" si="46"/>
        <v>LTI</v>
      </c>
      <c r="P737" s="6" t="str">
        <f t="shared" si="47"/>
        <v>LTI</v>
      </c>
      <c r="Q737" s="6" t="s">
        <v>2919</v>
      </c>
      <c r="R737" s="5" t="str">
        <f>INDEX(SAMRASS!$B:$B,MATCH(Q737,SAMRASS!$A:$A,0))</f>
        <v>Rerailing</v>
      </c>
      <c r="S737" s="1" t="s">
        <v>2433</v>
      </c>
      <c r="T737" s="1" t="s">
        <v>2940</v>
      </c>
    </row>
    <row r="738" spans="1:20" x14ac:dyDescent="0.25">
      <c r="A738" s="1">
        <v>84</v>
      </c>
      <c r="B738" s="1">
        <v>2011</v>
      </c>
      <c r="C738" s="6" t="str">
        <f t="shared" si="44"/>
        <v>2011.084</v>
      </c>
      <c r="D738" s="12">
        <v>0</v>
      </c>
      <c r="E738" s="12" t="s">
        <v>3081</v>
      </c>
      <c r="F738" s="12">
        <v>0</v>
      </c>
      <c r="G738" s="12" t="s">
        <v>3081</v>
      </c>
      <c r="H738" s="12">
        <v>0</v>
      </c>
      <c r="I738" s="12" t="s">
        <v>3081</v>
      </c>
      <c r="J738" s="12" t="s">
        <v>3081</v>
      </c>
      <c r="K738" s="12" t="s">
        <v>3081</v>
      </c>
      <c r="L738" s="1">
        <v>0</v>
      </c>
      <c r="M738" s="6" t="str">
        <f t="shared" si="45"/>
        <v/>
      </c>
      <c r="N738" s="1">
        <v>1</v>
      </c>
      <c r="O738" s="6" t="str">
        <f t="shared" si="46"/>
        <v>LTI</v>
      </c>
      <c r="P738" s="6" t="str">
        <f t="shared" si="47"/>
        <v>LTI</v>
      </c>
      <c r="Q738" s="6" t="s">
        <v>2924</v>
      </c>
      <c r="R738" s="5" t="str">
        <f>INDEX(SAMRASS!$B:$B,MATCH(Q738,SAMRASS!$A:$A,0))</f>
        <v>Coupling/uncoupling</v>
      </c>
      <c r="S738" s="1" t="s">
        <v>674</v>
      </c>
      <c r="T738" s="1" t="s">
        <v>2939</v>
      </c>
    </row>
    <row r="739" spans="1:20" x14ac:dyDescent="0.25">
      <c r="A739" s="1">
        <v>85</v>
      </c>
      <c r="B739" s="1">
        <v>2011</v>
      </c>
      <c r="C739" s="6" t="str">
        <f t="shared" si="44"/>
        <v>2011.085</v>
      </c>
      <c r="D739" s="12">
        <v>0</v>
      </c>
      <c r="E739" s="12" t="s">
        <v>3081</v>
      </c>
      <c r="F739" s="12" t="s">
        <v>731</v>
      </c>
      <c r="G739" s="12" t="s">
        <v>3076</v>
      </c>
      <c r="H739" s="12" t="s">
        <v>3066</v>
      </c>
      <c r="I739" s="12" t="s">
        <v>3076</v>
      </c>
      <c r="J739" s="12" t="s">
        <v>3081</v>
      </c>
      <c r="K739" s="12" t="s">
        <v>3076</v>
      </c>
      <c r="L739" s="1">
        <v>0</v>
      </c>
      <c r="M739" s="6" t="str">
        <f t="shared" si="45"/>
        <v/>
      </c>
      <c r="N739" s="1">
        <v>1</v>
      </c>
      <c r="O739" s="6" t="str">
        <f t="shared" si="46"/>
        <v>LTI</v>
      </c>
      <c r="P739" s="6" t="str">
        <f t="shared" si="47"/>
        <v>LTI</v>
      </c>
      <c r="Q739" s="6" t="s">
        <v>2906</v>
      </c>
      <c r="R739" s="5" t="str">
        <f>INDEX(SAMRASS!$B:$B,MATCH(Q739,SAMRASS!$A:$A,0))</f>
        <v>LHD Unit</v>
      </c>
      <c r="S739" s="1" t="s">
        <v>572</v>
      </c>
      <c r="T739" s="1" t="s">
        <v>1947</v>
      </c>
    </row>
    <row r="740" spans="1:20" x14ac:dyDescent="0.25">
      <c r="A740" s="1">
        <v>86</v>
      </c>
      <c r="B740" s="1">
        <v>2011</v>
      </c>
      <c r="C740" s="6" t="str">
        <f t="shared" si="44"/>
        <v>2011.086</v>
      </c>
      <c r="D740" s="12">
        <v>0</v>
      </c>
      <c r="E740" s="12" t="s">
        <v>3081</v>
      </c>
      <c r="F740" s="12">
        <v>0</v>
      </c>
      <c r="G740" s="12" t="s">
        <v>3081</v>
      </c>
      <c r="H740" s="12">
        <v>0</v>
      </c>
      <c r="I740" s="12" t="s">
        <v>3081</v>
      </c>
      <c r="J740" s="12" t="s">
        <v>3081</v>
      </c>
      <c r="K740" s="12" t="s">
        <v>3081</v>
      </c>
      <c r="L740" s="1">
        <v>0</v>
      </c>
      <c r="M740" s="6" t="str">
        <f t="shared" si="45"/>
        <v/>
      </c>
      <c r="N740" s="1">
        <v>1</v>
      </c>
      <c r="O740" s="6" t="str">
        <f t="shared" si="46"/>
        <v>LTI</v>
      </c>
      <c r="P740" s="6" t="str">
        <f t="shared" si="47"/>
        <v>LTI</v>
      </c>
      <c r="Q740" s="6" t="s">
        <v>727</v>
      </c>
      <c r="R740" s="5" t="str">
        <f>INDEX(SAMRASS!$B:$B,MATCH(Q740,SAMRASS!$A:$A,0))</f>
        <v>Battery</v>
      </c>
      <c r="S740" s="1" t="s">
        <v>939</v>
      </c>
      <c r="T740" s="1" t="s">
        <v>2941</v>
      </c>
    </row>
    <row r="741" spans="1:20" x14ac:dyDescent="0.25">
      <c r="A741" s="1">
        <v>87</v>
      </c>
      <c r="B741" s="1">
        <v>2011</v>
      </c>
      <c r="C741" s="6" t="str">
        <f t="shared" si="44"/>
        <v>2011.087</v>
      </c>
      <c r="D741" s="12">
        <v>0</v>
      </c>
      <c r="E741" s="12" t="s">
        <v>3081</v>
      </c>
      <c r="F741" s="12">
        <v>0</v>
      </c>
      <c r="G741" s="12" t="s">
        <v>3081</v>
      </c>
      <c r="H741" s="12">
        <v>0</v>
      </c>
      <c r="I741" s="12" t="s">
        <v>3081</v>
      </c>
      <c r="J741" s="12" t="s">
        <v>3081</v>
      </c>
      <c r="K741" s="12" t="s">
        <v>3081</v>
      </c>
      <c r="L741" s="1">
        <v>0</v>
      </c>
      <c r="M741" s="6" t="str">
        <f t="shared" si="45"/>
        <v/>
      </c>
      <c r="N741" s="1">
        <v>1</v>
      </c>
      <c r="O741" s="6" t="str">
        <f t="shared" si="46"/>
        <v>LTI</v>
      </c>
      <c r="P741" s="6" t="str">
        <f t="shared" si="47"/>
        <v>LTI</v>
      </c>
      <c r="Q741" s="6" t="s">
        <v>2924</v>
      </c>
      <c r="R741" s="5" t="str">
        <f>INDEX(SAMRASS!$B:$B,MATCH(Q741,SAMRASS!$A:$A,0))</f>
        <v>Coupling/uncoupling</v>
      </c>
      <c r="S741" s="1" t="s">
        <v>674</v>
      </c>
      <c r="T741" s="1" t="s">
        <v>3013</v>
      </c>
    </row>
    <row r="742" spans="1:20" x14ac:dyDescent="0.25">
      <c r="A742" s="1">
        <v>88</v>
      </c>
      <c r="B742" s="1">
        <v>2011</v>
      </c>
      <c r="C742" s="6" t="str">
        <f t="shared" si="44"/>
        <v>2011.088</v>
      </c>
      <c r="D742" s="12">
        <v>0</v>
      </c>
      <c r="E742" s="12" t="s">
        <v>3081</v>
      </c>
      <c r="F742" s="12">
        <v>0</v>
      </c>
      <c r="G742" s="12" t="s">
        <v>3081</v>
      </c>
      <c r="H742" s="12">
        <v>0</v>
      </c>
      <c r="I742" s="12" t="s">
        <v>3081</v>
      </c>
      <c r="J742" s="12" t="s">
        <v>3081</v>
      </c>
      <c r="K742" s="12" t="s">
        <v>3081</v>
      </c>
      <c r="L742" s="1">
        <v>0</v>
      </c>
      <c r="M742" s="6" t="str">
        <f t="shared" si="45"/>
        <v/>
      </c>
      <c r="N742" s="1">
        <v>1</v>
      </c>
      <c r="O742" s="6" t="str">
        <f t="shared" si="46"/>
        <v>LTI</v>
      </c>
      <c r="P742" s="6" t="str">
        <f t="shared" si="47"/>
        <v>LTI</v>
      </c>
      <c r="Q742" s="6" t="s">
        <v>2772</v>
      </c>
      <c r="R742" s="5" t="str">
        <f>INDEX(SAMRASS!$B:$B,MATCH(Q742,SAMRASS!$A:$A,0))</f>
        <v>Other (specify)</v>
      </c>
      <c r="S742" s="1" t="s">
        <v>2883</v>
      </c>
      <c r="T742" s="1" t="s">
        <v>3014</v>
      </c>
    </row>
    <row r="743" spans="1:20" x14ac:dyDescent="0.25">
      <c r="A743" s="1">
        <v>89</v>
      </c>
      <c r="B743" s="1">
        <v>2011</v>
      </c>
      <c r="C743" s="6" t="str">
        <f t="shared" si="44"/>
        <v>2011.089</v>
      </c>
      <c r="D743" s="12">
        <v>0</v>
      </c>
      <c r="E743" s="12" t="s">
        <v>3081</v>
      </c>
      <c r="F743" s="12">
        <v>0</v>
      </c>
      <c r="G743" s="12" t="s">
        <v>3081</v>
      </c>
      <c r="H743" s="12">
        <v>0</v>
      </c>
      <c r="I743" s="12" t="s">
        <v>3081</v>
      </c>
      <c r="J743" s="12" t="s">
        <v>3081</v>
      </c>
      <c r="K743" s="12" t="s">
        <v>3081</v>
      </c>
      <c r="L743" s="1">
        <v>0</v>
      </c>
      <c r="M743" s="6" t="str">
        <f t="shared" si="45"/>
        <v/>
      </c>
      <c r="N743" s="1">
        <v>1</v>
      </c>
      <c r="O743" s="6" t="str">
        <f t="shared" si="46"/>
        <v>LTI</v>
      </c>
      <c r="P743" s="6" t="str">
        <f t="shared" si="47"/>
        <v>LTI</v>
      </c>
      <c r="Q743" s="6" t="s">
        <v>2766</v>
      </c>
      <c r="R743" s="5" t="str">
        <f>INDEX(SAMRASS!$B:$B,MATCH(Q743,SAMRASS!$A:$A,0))</f>
        <v>Gully scraper</v>
      </c>
      <c r="S743" s="1" t="s">
        <v>63</v>
      </c>
      <c r="T743" s="1" t="s">
        <v>3015</v>
      </c>
    </row>
    <row r="744" spans="1:20" x14ac:dyDescent="0.25">
      <c r="A744" s="1">
        <v>90</v>
      </c>
      <c r="B744" s="1">
        <v>2011</v>
      </c>
      <c r="C744" s="6" t="str">
        <f t="shared" si="44"/>
        <v>2011.090</v>
      </c>
      <c r="D744" s="12">
        <v>0</v>
      </c>
      <c r="E744" s="12" t="s">
        <v>3081</v>
      </c>
      <c r="F744" s="12" t="s">
        <v>731</v>
      </c>
      <c r="G744" s="12" t="s">
        <v>3076</v>
      </c>
      <c r="H744" s="12" t="s">
        <v>3066</v>
      </c>
      <c r="I744" s="12" t="s">
        <v>3076</v>
      </c>
      <c r="J744" s="12" t="s">
        <v>3081</v>
      </c>
      <c r="K744" s="12" t="s">
        <v>3076</v>
      </c>
      <c r="L744" s="1">
        <v>0</v>
      </c>
      <c r="M744" s="6" t="str">
        <f t="shared" si="45"/>
        <v/>
      </c>
      <c r="N744" s="1">
        <v>1</v>
      </c>
      <c r="O744" s="6" t="str">
        <f t="shared" si="46"/>
        <v>LTI</v>
      </c>
      <c r="P744" s="6" t="str">
        <f t="shared" si="47"/>
        <v>LTI</v>
      </c>
      <c r="Q744" s="6" t="s">
        <v>2041</v>
      </c>
      <c r="R744" s="5" t="str">
        <f>INDEX(SAMRASS!$B:$B,MATCH(Q744,SAMRASS!$A:$A,0))</f>
        <v>Tractor</v>
      </c>
      <c r="S744" s="1" t="s">
        <v>883</v>
      </c>
      <c r="T744" s="1" t="s">
        <v>1948</v>
      </c>
    </row>
    <row r="745" spans="1:20" x14ac:dyDescent="0.25">
      <c r="A745" s="1">
        <v>91</v>
      </c>
      <c r="B745" s="1">
        <v>2011</v>
      </c>
      <c r="C745" s="6" t="str">
        <f t="shared" si="44"/>
        <v>2011.091</v>
      </c>
      <c r="D745" s="12" t="s">
        <v>880</v>
      </c>
      <c r="E745" s="12" t="s">
        <v>3081</v>
      </c>
      <c r="F745" s="12">
        <v>0</v>
      </c>
      <c r="G745" s="12" t="s">
        <v>3081</v>
      </c>
      <c r="H745" s="12" t="s">
        <v>3066</v>
      </c>
      <c r="I745" s="12" t="s">
        <v>3081</v>
      </c>
      <c r="J745" s="12" t="s">
        <v>3081</v>
      </c>
      <c r="K745" s="12" t="s">
        <v>3081</v>
      </c>
      <c r="L745" s="1">
        <v>0</v>
      </c>
      <c r="M745" s="6" t="str">
        <f t="shared" si="45"/>
        <v/>
      </c>
      <c r="N745" s="1">
        <v>1</v>
      </c>
      <c r="O745" s="6" t="str">
        <f t="shared" si="46"/>
        <v>LTI</v>
      </c>
      <c r="P745" s="6" t="str">
        <f t="shared" si="47"/>
        <v>LTI</v>
      </c>
      <c r="Q745" s="6" t="s">
        <v>1333</v>
      </c>
      <c r="R745" s="5" t="str">
        <f>INDEX(SAMRASS!$B:$B,MATCH(Q745,SAMRASS!$A:$A,0))</f>
        <v>Forklift</v>
      </c>
      <c r="S745" s="1" t="s">
        <v>1202</v>
      </c>
      <c r="T745" s="1" t="s">
        <v>554</v>
      </c>
    </row>
    <row r="746" spans="1:20" x14ac:dyDescent="0.25">
      <c r="A746" s="1">
        <v>92</v>
      </c>
      <c r="B746" s="1">
        <v>2011</v>
      </c>
      <c r="C746" s="6" t="str">
        <f t="shared" si="44"/>
        <v>2011.092</v>
      </c>
      <c r="D746" s="12">
        <v>0</v>
      </c>
      <c r="E746" s="12" t="s">
        <v>3081</v>
      </c>
      <c r="F746" s="12">
        <v>0</v>
      </c>
      <c r="G746" s="12" t="s">
        <v>3081</v>
      </c>
      <c r="H746" s="12" t="s">
        <v>3066</v>
      </c>
      <c r="I746" s="12" t="s">
        <v>3081</v>
      </c>
      <c r="J746" s="12" t="s">
        <v>3081</v>
      </c>
      <c r="K746" s="12" t="s">
        <v>3081</v>
      </c>
      <c r="L746" s="1">
        <v>0</v>
      </c>
      <c r="M746" s="6" t="str">
        <f t="shared" si="45"/>
        <v/>
      </c>
      <c r="N746" s="1">
        <v>1</v>
      </c>
      <c r="O746" s="6" t="str">
        <f t="shared" si="46"/>
        <v>LTI</v>
      </c>
      <c r="P746" s="6" t="str">
        <f t="shared" si="47"/>
        <v>LTI</v>
      </c>
      <c r="Q746" s="6" t="s">
        <v>1516</v>
      </c>
      <c r="R746" s="5" t="str">
        <f>INDEX(SAMRASS!$B:$B,MATCH(Q746,SAMRASS!$A:$A,0))</f>
        <v>10-19 ton Haultruck</v>
      </c>
      <c r="S746" s="1" t="s">
        <v>1277</v>
      </c>
      <c r="T746" s="1" t="s">
        <v>553</v>
      </c>
    </row>
    <row r="747" spans="1:20" x14ac:dyDescent="0.25">
      <c r="A747" s="1">
        <v>93</v>
      </c>
      <c r="B747" s="1">
        <v>2011</v>
      </c>
      <c r="C747" s="6" t="str">
        <f t="shared" si="44"/>
        <v>2011.093</v>
      </c>
      <c r="D747" s="12">
        <v>0</v>
      </c>
      <c r="E747" s="12" t="s">
        <v>3081</v>
      </c>
      <c r="F747" s="12">
        <v>0</v>
      </c>
      <c r="G747" s="12" t="s">
        <v>3081</v>
      </c>
      <c r="H747" s="12" t="s">
        <v>3066</v>
      </c>
      <c r="I747" s="12" t="s">
        <v>3081</v>
      </c>
      <c r="J747" s="12" t="s">
        <v>3081</v>
      </c>
      <c r="K747" s="12" t="s">
        <v>3081</v>
      </c>
      <c r="L747" s="1">
        <v>0</v>
      </c>
      <c r="M747" s="6" t="str">
        <f t="shared" si="45"/>
        <v/>
      </c>
      <c r="N747" s="1">
        <v>1</v>
      </c>
      <c r="O747" s="6" t="str">
        <f t="shared" si="46"/>
        <v>LTI</v>
      </c>
      <c r="P747" s="6" t="str">
        <f t="shared" si="47"/>
        <v>LTI</v>
      </c>
      <c r="Q747" s="6" t="s">
        <v>2850</v>
      </c>
      <c r="R747" s="5" t="str">
        <f>INDEX(SAMRASS!$B:$B,MATCH(Q747,SAMRASS!$A:$A,0))</f>
        <v>Hydraulic drill rig</v>
      </c>
      <c r="S747" s="1" t="s">
        <v>64</v>
      </c>
      <c r="T747" s="1" t="s">
        <v>605</v>
      </c>
    </row>
    <row r="748" spans="1:20" x14ac:dyDescent="0.25">
      <c r="A748" s="1">
        <v>94</v>
      </c>
      <c r="B748" s="1">
        <v>2011</v>
      </c>
      <c r="C748" s="6" t="str">
        <f t="shared" si="44"/>
        <v>2011.094</v>
      </c>
      <c r="D748" s="12">
        <v>0</v>
      </c>
      <c r="E748" s="12" t="s">
        <v>3081</v>
      </c>
      <c r="F748" s="12" t="s">
        <v>731</v>
      </c>
      <c r="G748" s="12" t="s">
        <v>3081</v>
      </c>
      <c r="H748" s="12" t="s">
        <v>3066</v>
      </c>
      <c r="I748" s="12" t="s">
        <v>3081</v>
      </c>
      <c r="J748" s="12" t="s">
        <v>3081</v>
      </c>
      <c r="K748" s="12" t="s">
        <v>3081</v>
      </c>
      <c r="L748" s="1">
        <v>0</v>
      </c>
      <c r="M748" s="6" t="str">
        <f t="shared" si="45"/>
        <v/>
      </c>
      <c r="N748" s="1">
        <v>1</v>
      </c>
      <c r="O748" s="6" t="str">
        <f t="shared" si="46"/>
        <v>LTI</v>
      </c>
      <c r="P748" s="6" t="str">
        <f t="shared" si="47"/>
        <v>LTI</v>
      </c>
      <c r="Q748" s="6" t="s">
        <v>2604</v>
      </c>
      <c r="R748" s="5" t="str">
        <f>INDEX(SAMRASS!$B:$B,MATCH(Q748,SAMRASS!$A:$A,0))</f>
        <v>Roofbolter</v>
      </c>
      <c r="S748" s="1" t="s">
        <v>2650</v>
      </c>
      <c r="T748" s="1" t="s">
        <v>606</v>
      </c>
    </row>
    <row r="749" spans="1:20" x14ac:dyDescent="0.25">
      <c r="A749" s="1">
        <v>95</v>
      </c>
      <c r="B749" s="1">
        <v>2011</v>
      </c>
      <c r="C749" s="6" t="str">
        <f t="shared" si="44"/>
        <v>2011.095</v>
      </c>
      <c r="D749" s="12">
        <v>0</v>
      </c>
      <c r="E749" s="12" t="s">
        <v>3081</v>
      </c>
      <c r="F749" s="12" t="s">
        <v>731</v>
      </c>
      <c r="G749" s="12" t="s">
        <v>3081</v>
      </c>
      <c r="H749" s="12" t="s">
        <v>3066</v>
      </c>
      <c r="I749" s="12" t="s">
        <v>3081</v>
      </c>
      <c r="J749" s="12" t="s">
        <v>3081</v>
      </c>
      <c r="K749" s="12" t="s">
        <v>3081</v>
      </c>
      <c r="L749" s="1">
        <v>0</v>
      </c>
      <c r="M749" s="6" t="str">
        <f t="shared" si="45"/>
        <v/>
      </c>
      <c r="N749" s="1">
        <v>1</v>
      </c>
      <c r="O749" s="6" t="str">
        <f t="shared" si="46"/>
        <v>LTI</v>
      </c>
      <c r="P749" s="6" t="str">
        <f t="shared" si="47"/>
        <v>LTI</v>
      </c>
      <c r="Q749" s="6" t="s">
        <v>2604</v>
      </c>
      <c r="R749" s="5" t="str">
        <f>INDEX(SAMRASS!$B:$B,MATCH(Q749,SAMRASS!$A:$A,0))</f>
        <v>Roofbolter</v>
      </c>
      <c r="S749" s="1" t="s">
        <v>2650</v>
      </c>
      <c r="T749" s="1" t="s">
        <v>607</v>
      </c>
    </row>
    <row r="750" spans="1:20" x14ac:dyDescent="0.25">
      <c r="A750" s="1">
        <v>96</v>
      </c>
      <c r="B750" s="1">
        <v>2011</v>
      </c>
      <c r="C750" s="6" t="str">
        <f t="shared" si="44"/>
        <v>2011.096</v>
      </c>
      <c r="D750" s="12">
        <v>0</v>
      </c>
      <c r="E750" s="12" t="s">
        <v>3081</v>
      </c>
      <c r="F750" s="12" t="s">
        <v>731</v>
      </c>
      <c r="G750" s="12" t="s">
        <v>3081</v>
      </c>
      <c r="H750" s="12" t="s">
        <v>3066</v>
      </c>
      <c r="I750" s="12" t="s">
        <v>3081</v>
      </c>
      <c r="J750" s="12" t="s">
        <v>3081</v>
      </c>
      <c r="K750" s="12" t="s">
        <v>3081</v>
      </c>
      <c r="L750" s="1">
        <v>0</v>
      </c>
      <c r="M750" s="6" t="str">
        <f t="shared" si="45"/>
        <v/>
      </c>
      <c r="N750" s="1">
        <v>1</v>
      </c>
      <c r="O750" s="6" t="str">
        <f t="shared" si="46"/>
        <v>LTI</v>
      </c>
      <c r="P750" s="6" t="str">
        <f t="shared" si="47"/>
        <v>LTI</v>
      </c>
      <c r="Q750" s="6" t="s">
        <v>2604</v>
      </c>
      <c r="R750" s="5" t="str">
        <f>INDEX(SAMRASS!$B:$B,MATCH(Q750,SAMRASS!$A:$A,0))</f>
        <v>Roofbolter</v>
      </c>
      <c r="S750" s="1" t="s">
        <v>2650</v>
      </c>
      <c r="T750" s="1" t="s">
        <v>2139</v>
      </c>
    </row>
    <row r="751" spans="1:20" x14ac:dyDescent="0.25">
      <c r="A751" s="1">
        <v>97</v>
      </c>
      <c r="B751" s="1">
        <v>2011</v>
      </c>
      <c r="C751" s="6" t="str">
        <f t="shared" si="44"/>
        <v>2011.097</v>
      </c>
      <c r="D751" s="12">
        <v>0</v>
      </c>
      <c r="E751" s="12" t="s">
        <v>3081</v>
      </c>
      <c r="F751" s="12" t="s">
        <v>731</v>
      </c>
      <c r="G751" s="12" t="s">
        <v>3077</v>
      </c>
      <c r="H751" s="12">
        <v>0</v>
      </c>
      <c r="I751" s="12" t="s">
        <v>3081</v>
      </c>
      <c r="J751" s="12" t="s">
        <v>3077</v>
      </c>
      <c r="K751" s="12" t="s">
        <v>3081</v>
      </c>
      <c r="L751" s="1">
        <v>0</v>
      </c>
      <c r="M751" s="6" t="str">
        <f t="shared" si="45"/>
        <v/>
      </c>
      <c r="N751" s="1">
        <v>1</v>
      </c>
      <c r="O751" s="6" t="str">
        <f t="shared" si="46"/>
        <v>LTI</v>
      </c>
      <c r="P751" s="6" t="str">
        <f t="shared" si="47"/>
        <v>LTI</v>
      </c>
      <c r="Q751" s="6" t="s">
        <v>2907</v>
      </c>
      <c r="R751" s="5" t="str">
        <f>INDEX(SAMRASS!$B:$B,MATCH(Q751,SAMRASS!$A:$A,0))</f>
        <v>Mechanical miners</v>
      </c>
      <c r="S751" s="1" t="s">
        <v>2588</v>
      </c>
      <c r="T751" s="1" t="s">
        <v>1949</v>
      </c>
    </row>
    <row r="752" spans="1:20" x14ac:dyDescent="0.25">
      <c r="A752" s="1">
        <v>98</v>
      </c>
      <c r="B752" s="1">
        <v>2011</v>
      </c>
      <c r="C752" s="6" t="str">
        <f t="shared" si="44"/>
        <v>2011.098</v>
      </c>
      <c r="D752" s="12">
        <v>0</v>
      </c>
      <c r="E752" s="12" t="s">
        <v>3081</v>
      </c>
      <c r="F752" s="12">
        <v>0</v>
      </c>
      <c r="G752" s="12" t="s">
        <v>3081</v>
      </c>
      <c r="H752" s="12">
        <v>0</v>
      </c>
      <c r="I752" s="12" t="s">
        <v>3081</v>
      </c>
      <c r="J752" s="12" t="s">
        <v>3081</v>
      </c>
      <c r="K752" s="12" t="s">
        <v>3081</v>
      </c>
      <c r="L752" s="1">
        <v>0</v>
      </c>
      <c r="M752" s="6" t="str">
        <f t="shared" si="45"/>
        <v/>
      </c>
      <c r="N752" s="1">
        <v>1</v>
      </c>
      <c r="O752" s="6" t="str">
        <f t="shared" si="46"/>
        <v>LTI</v>
      </c>
      <c r="P752" s="6" t="str">
        <f t="shared" si="47"/>
        <v>LTI</v>
      </c>
      <c r="Q752" s="6" t="s">
        <v>2177</v>
      </c>
      <c r="R752" s="5" t="str">
        <f>INDEX(SAMRASS!$B:$B,MATCH(Q752,SAMRASS!$A:$A,0))</f>
        <v>Other lifting machines (specify)</v>
      </c>
      <c r="S752" s="1" t="s">
        <v>2811</v>
      </c>
      <c r="T752" s="1" t="s">
        <v>2140</v>
      </c>
    </row>
    <row r="753" spans="1:20" x14ac:dyDescent="0.25">
      <c r="A753" s="1">
        <v>99</v>
      </c>
      <c r="B753" s="1">
        <v>2011</v>
      </c>
      <c r="C753" s="6" t="str">
        <f t="shared" si="44"/>
        <v>2011.099</v>
      </c>
      <c r="D753" s="12">
        <v>0</v>
      </c>
      <c r="E753" s="12" t="s">
        <v>3081</v>
      </c>
      <c r="F753" s="12">
        <v>0</v>
      </c>
      <c r="G753" s="12" t="s">
        <v>3081</v>
      </c>
      <c r="H753" s="12">
        <v>0</v>
      </c>
      <c r="I753" s="12" t="s">
        <v>3081</v>
      </c>
      <c r="J753" s="12" t="s">
        <v>3081</v>
      </c>
      <c r="K753" s="12" t="s">
        <v>3081</v>
      </c>
      <c r="L753" s="1">
        <v>0</v>
      </c>
      <c r="M753" s="6" t="str">
        <f t="shared" si="45"/>
        <v/>
      </c>
      <c r="N753" s="1">
        <v>1</v>
      </c>
      <c r="O753" s="6" t="str">
        <f t="shared" si="46"/>
        <v>LTI</v>
      </c>
      <c r="P753" s="6" t="str">
        <f t="shared" si="47"/>
        <v>LTI</v>
      </c>
      <c r="Q753" s="6" t="s">
        <v>1755</v>
      </c>
      <c r="R753" s="5" t="str">
        <f>INDEX(SAMRASS!$B:$B,MATCH(Q753,SAMRASS!$A:$A,0))</f>
        <v>Hand tramming</v>
      </c>
      <c r="S753" s="1" t="s">
        <v>26</v>
      </c>
      <c r="T753" s="1" t="s">
        <v>1765</v>
      </c>
    </row>
    <row r="754" spans="1:20" x14ac:dyDescent="0.25">
      <c r="A754" s="1">
        <v>100</v>
      </c>
      <c r="B754" s="1">
        <v>2011</v>
      </c>
      <c r="C754" s="6" t="str">
        <f t="shared" si="44"/>
        <v>2011.100</v>
      </c>
      <c r="D754" s="12">
        <v>0</v>
      </c>
      <c r="E754" s="12" t="s">
        <v>3081</v>
      </c>
      <c r="F754" s="12">
        <v>0</v>
      </c>
      <c r="G754" s="12" t="s">
        <v>3081</v>
      </c>
      <c r="H754" s="12">
        <v>0</v>
      </c>
      <c r="I754" s="12" t="s">
        <v>3081</v>
      </c>
      <c r="J754" s="12" t="s">
        <v>3081</v>
      </c>
      <c r="K754" s="12" t="s">
        <v>3081</v>
      </c>
      <c r="L754" s="1">
        <v>0</v>
      </c>
      <c r="M754" s="6" t="str">
        <f t="shared" si="45"/>
        <v/>
      </c>
      <c r="N754" s="1">
        <v>1</v>
      </c>
      <c r="O754" s="6" t="str">
        <f t="shared" si="46"/>
        <v>LTI</v>
      </c>
      <c r="P754" s="6" t="str">
        <f t="shared" si="47"/>
        <v>LTI</v>
      </c>
      <c r="Q754" s="6" t="s">
        <v>2921</v>
      </c>
      <c r="R754" s="5" t="str">
        <f>INDEX(SAMRASS!$B:$B,MATCH(Q754,SAMRASS!$A:$A,0))</f>
        <v>Bicycle</v>
      </c>
      <c r="S754" s="1" t="s">
        <v>2106</v>
      </c>
      <c r="T754" s="1" t="s">
        <v>1766</v>
      </c>
    </row>
    <row r="755" spans="1:20" x14ac:dyDescent="0.25">
      <c r="A755" s="1">
        <v>101</v>
      </c>
      <c r="B755" s="1">
        <v>2011</v>
      </c>
      <c r="C755" s="6" t="str">
        <f t="shared" si="44"/>
        <v>2011.101</v>
      </c>
      <c r="D755" s="12">
        <v>0</v>
      </c>
      <c r="E755" s="12" t="s">
        <v>3081</v>
      </c>
      <c r="F755" s="12">
        <v>0</v>
      </c>
      <c r="G755" s="12" t="s">
        <v>3081</v>
      </c>
      <c r="H755" s="12">
        <v>0</v>
      </c>
      <c r="I755" s="12" t="s">
        <v>3081</v>
      </c>
      <c r="J755" s="12" t="s">
        <v>3081</v>
      </c>
      <c r="K755" s="12" t="s">
        <v>3081</v>
      </c>
      <c r="L755" s="1">
        <v>0</v>
      </c>
      <c r="M755" s="6" t="str">
        <f t="shared" si="45"/>
        <v/>
      </c>
      <c r="N755" s="1">
        <v>1</v>
      </c>
      <c r="O755" s="6" t="str">
        <f t="shared" si="46"/>
        <v>LTI</v>
      </c>
      <c r="P755" s="6" t="str">
        <f t="shared" si="47"/>
        <v>LTI</v>
      </c>
      <c r="Q755" s="6" t="s">
        <v>1248</v>
      </c>
      <c r="R755" s="5" t="str">
        <f>INDEX(SAMRASS!$B:$B,MATCH(Q755,SAMRASS!$A:$A,0))</f>
        <v>Rocker arm shovel (boesman)</v>
      </c>
      <c r="S755" s="1" t="s">
        <v>1699</v>
      </c>
      <c r="T755" s="1" t="s">
        <v>1767</v>
      </c>
    </row>
    <row r="756" spans="1:20" x14ac:dyDescent="0.25">
      <c r="A756" s="1">
        <v>102</v>
      </c>
      <c r="B756" s="1">
        <v>2011</v>
      </c>
      <c r="C756" s="6" t="str">
        <f t="shared" si="44"/>
        <v>2011.102</v>
      </c>
      <c r="D756" s="12">
        <v>0</v>
      </c>
      <c r="E756" s="12" t="s">
        <v>3081</v>
      </c>
      <c r="F756" s="12">
        <v>0</v>
      </c>
      <c r="G756" s="12" t="s">
        <v>3081</v>
      </c>
      <c r="H756" s="12">
        <v>0</v>
      </c>
      <c r="I756" s="12" t="s">
        <v>3081</v>
      </c>
      <c r="J756" s="12" t="s">
        <v>3081</v>
      </c>
      <c r="K756" s="12" t="s">
        <v>3081</v>
      </c>
      <c r="L756" s="1">
        <v>0</v>
      </c>
      <c r="M756" s="6" t="str">
        <f t="shared" si="45"/>
        <v/>
      </c>
      <c r="N756" s="1">
        <v>1</v>
      </c>
      <c r="O756" s="6" t="str">
        <f t="shared" si="46"/>
        <v>LTI</v>
      </c>
      <c r="P756" s="6" t="str">
        <f t="shared" si="47"/>
        <v>LTI</v>
      </c>
      <c r="Q756" s="6" t="s">
        <v>843</v>
      </c>
      <c r="R756" s="5" t="str">
        <f>INDEX(SAMRASS!$B:$B,MATCH(Q756,SAMRASS!$A:$A,0))</f>
        <v>Other mechanical loaders (specify)</v>
      </c>
      <c r="S756" s="1" t="s">
        <v>2365</v>
      </c>
      <c r="T756" s="1" t="s">
        <v>542</v>
      </c>
    </row>
    <row r="757" spans="1:20" x14ac:dyDescent="0.25">
      <c r="A757" s="1">
        <v>103</v>
      </c>
      <c r="B757" s="1">
        <v>2011</v>
      </c>
      <c r="C757" s="6" t="str">
        <f t="shared" si="44"/>
        <v>2011.103</v>
      </c>
      <c r="D757" s="12">
        <v>0</v>
      </c>
      <c r="E757" s="12" t="s">
        <v>3081</v>
      </c>
      <c r="F757" s="12">
        <v>0</v>
      </c>
      <c r="G757" s="12" t="s">
        <v>3081</v>
      </c>
      <c r="H757" s="12">
        <v>0</v>
      </c>
      <c r="I757" s="12" t="s">
        <v>3081</v>
      </c>
      <c r="J757" s="12" t="s">
        <v>3081</v>
      </c>
      <c r="K757" s="12" t="s">
        <v>3081</v>
      </c>
      <c r="L757" s="1">
        <v>0</v>
      </c>
      <c r="M757" s="6" t="str">
        <f t="shared" si="45"/>
        <v/>
      </c>
      <c r="N757" s="1">
        <v>1</v>
      </c>
      <c r="O757" s="6" t="str">
        <f t="shared" si="46"/>
        <v>LTI</v>
      </c>
      <c r="P757" s="6" t="str">
        <f t="shared" si="47"/>
        <v>LTI</v>
      </c>
      <c r="Q757" s="6" t="s">
        <v>2772</v>
      </c>
      <c r="R757" s="5" t="str">
        <f>INDEX(SAMRASS!$B:$B,MATCH(Q757,SAMRASS!$A:$A,0))</f>
        <v>Other (specify)</v>
      </c>
      <c r="S757" s="1" t="s">
        <v>2883</v>
      </c>
      <c r="T757" s="1" t="s">
        <v>2352</v>
      </c>
    </row>
    <row r="758" spans="1:20" x14ac:dyDescent="0.25">
      <c r="A758" s="1">
        <v>104</v>
      </c>
      <c r="B758" s="1">
        <v>2011</v>
      </c>
      <c r="C758" s="6" t="str">
        <f t="shared" si="44"/>
        <v>2011.104</v>
      </c>
      <c r="D758" s="12">
        <v>0</v>
      </c>
      <c r="E758" s="12" t="s">
        <v>3081</v>
      </c>
      <c r="F758" s="12" t="s">
        <v>731</v>
      </c>
      <c r="G758" s="12" t="s">
        <v>3081</v>
      </c>
      <c r="H758" s="12" t="s">
        <v>3066</v>
      </c>
      <c r="I758" s="12" t="s">
        <v>3081</v>
      </c>
      <c r="J758" s="12" t="s">
        <v>3081</v>
      </c>
      <c r="K758" s="12" t="s">
        <v>3081</v>
      </c>
      <c r="L758" s="1">
        <v>0</v>
      </c>
      <c r="M758" s="6" t="str">
        <f t="shared" si="45"/>
        <v/>
      </c>
      <c r="N758" s="1">
        <v>1</v>
      </c>
      <c r="O758" s="6" t="str">
        <f t="shared" si="46"/>
        <v>LTI</v>
      </c>
      <c r="P758" s="6" t="str">
        <f t="shared" si="47"/>
        <v>LTI</v>
      </c>
      <c r="Q758" s="6" t="s">
        <v>2604</v>
      </c>
      <c r="R758" s="5" t="str">
        <f>INDEX(SAMRASS!$B:$B,MATCH(Q758,SAMRASS!$A:$A,0))</f>
        <v>Roofbolter</v>
      </c>
      <c r="S758" s="1" t="s">
        <v>2650</v>
      </c>
      <c r="T758" s="1" t="s">
        <v>2189</v>
      </c>
    </row>
    <row r="759" spans="1:20" x14ac:dyDescent="0.25">
      <c r="A759" s="1">
        <v>105</v>
      </c>
      <c r="B759" s="1">
        <v>2011</v>
      </c>
      <c r="C759" s="6" t="str">
        <f t="shared" si="44"/>
        <v>2011.105</v>
      </c>
      <c r="D759" s="12">
        <v>0</v>
      </c>
      <c r="E759" s="12" t="s">
        <v>3081</v>
      </c>
      <c r="F759" s="12" t="s">
        <v>731</v>
      </c>
      <c r="G759" s="12" t="s">
        <v>3081</v>
      </c>
      <c r="H759" s="12">
        <v>0</v>
      </c>
      <c r="I759" s="12" t="s">
        <v>3081</v>
      </c>
      <c r="J759" s="12" t="s">
        <v>3081</v>
      </c>
      <c r="K759" s="12" t="s">
        <v>3081</v>
      </c>
      <c r="L759" s="1">
        <v>0</v>
      </c>
      <c r="M759" s="6" t="str">
        <f t="shared" si="45"/>
        <v/>
      </c>
      <c r="N759" s="1">
        <v>1</v>
      </c>
      <c r="O759" s="6" t="str">
        <f t="shared" si="46"/>
        <v>LTI</v>
      </c>
      <c r="P759" s="6" t="str">
        <f t="shared" si="47"/>
        <v>LTI</v>
      </c>
      <c r="Q759" s="6" t="s">
        <v>407</v>
      </c>
      <c r="R759" s="5" t="str">
        <f>INDEX(SAMRASS!$B:$B,MATCH(Q759,SAMRASS!$A:$A,0))</f>
        <v>Shuttle car</v>
      </c>
      <c r="S759" s="1" t="s">
        <v>840</v>
      </c>
      <c r="T759" s="1" t="s">
        <v>2351</v>
      </c>
    </row>
    <row r="760" spans="1:20" x14ac:dyDescent="0.25">
      <c r="A760" s="1">
        <v>106</v>
      </c>
      <c r="B760" s="1">
        <v>2011</v>
      </c>
      <c r="C760" s="6" t="str">
        <f t="shared" si="44"/>
        <v>2011.106</v>
      </c>
      <c r="D760" s="12">
        <v>0</v>
      </c>
      <c r="E760" s="12" t="s">
        <v>3081</v>
      </c>
      <c r="F760" s="12">
        <v>0</v>
      </c>
      <c r="G760" s="12" t="s">
        <v>3081</v>
      </c>
      <c r="H760" s="12">
        <v>0</v>
      </c>
      <c r="I760" s="12" t="s">
        <v>3081</v>
      </c>
      <c r="J760" s="12" t="s">
        <v>3081</v>
      </c>
      <c r="K760" s="12" t="s">
        <v>3081</v>
      </c>
      <c r="L760" s="1">
        <v>0</v>
      </c>
      <c r="M760" s="6" t="str">
        <f t="shared" si="45"/>
        <v/>
      </c>
      <c r="N760" s="1">
        <v>1</v>
      </c>
      <c r="O760" s="6" t="str">
        <f t="shared" si="46"/>
        <v>LTI</v>
      </c>
      <c r="P760" s="6" t="str">
        <f t="shared" si="47"/>
        <v>LTI</v>
      </c>
      <c r="Q760" s="6" t="s">
        <v>2772</v>
      </c>
      <c r="R760" s="5" t="str">
        <f>INDEX(SAMRASS!$B:$B,MATCH(Q760,SAMRASS!$A:$A,0))</f>
        <v>Other (specify)</v>
      </c>
      <c r="S760" s="1" t="s">
        <v>2883</v>
      </c>
      <c r="T760" s="1" t="s">
        <v>2190</v>
      </c>
    </row>
    <row r="761" spans="1:20" x14ac:dyDescent="0.25">
      <c r="A761" s="1">
        <v>107</v>
      </c>
      <c r="B761" s="1">
        <v>2011</v>
      </c>
      <c r="C761" s="6" t="str">
        <f t="shared" si="44"/>
        <v>2011.107</v>
      </c>
      <c r="D761" s="12">
        <v>0</v>
      </c>
      <c r="E761" s="12" t="s">
        <v>3081</v>
      </c>
      <c r="F761" s="12" t="s">
        <v>731</v>
      </c>
      <c r="G761" s="12" t="s">
        <v>3081</v>
      </c>
      <c r="H761" s="12" t="s">
        <v>3066</v>
      </c>
      <c r="I761" s="12" t="s">
        <v>3081</v>
      </c>
      <c r="J761" s="12" t="s">
        <v>3081</v>
      </c>
      <c r="K761" s="12" t="s">
        <v>3081</v>
      </c>
      <c r="L761" s="1">
        <v>0</v>
      </c>
      <c r="M761" s="6" t="str">
        <f t="shared" si="45"/>
        <v/>
      </c>
      <c r="N761" s="1">
        <v>1</v>
      </c>
      <c r="O761" s="6" t="str">
        <f t="shared" si="46"/>
        <v>LTI</v>
      </c>
      <c r="P761" s="6" t="str">
        <f t="shared" si="47"/>
        <v>LTI</v>
      </c>
      <c r="Q761" s="6" t="s">
        <v>2906</v>
      </c>
      <c r="R761" s="5" t="str">
        <f>INDEX(SAMRASS!$B:$B,MATCH(Q761,SAMRASS!$A:$A,0))</f>
        <v>LHD Unit</v>
      </c>
      <c r="S761" s="1" t="s">
        <v>572</v>
      </c>
      <c r="T761" s="1" t="s">
        <v>1725</v>
      </c>
    </row>
    <row r="762" spans="1:20" x14ac:dyDescent="0.25">
      <c r="A762" s="1">
        <v>108</v>
      </c>
      <c r="B762" s="1">
        <v>2011</v>
      </c>
      <c r="C762" s="6" t="str">
        <f t="shared" si="44"/>
        <v>2011.108</v>
      </c>
      <c r="D762" s="12">
        <v>0</v>
      </c>
      <c r="E762" s="12" t="s">
        <v>3081</v>
      </c>
      <c r="F762" s="12" t="s">
        <v>731</v>
      </c>
      <c r="G762" s="12" t="s">
        <v>3077</v>
      </c>
      <c r="H762" s="12">
        <v>0</v>
      </c>
      <c r="I762" s="12" t="s">
        <v>3081</v>
      </c>
      <c r="J762" s="12" t="s">
        <v>3077</v>
      </c>
      <c r="K762" s="12" t="s">
        <v>3081</v>
      </c>
      <c r="L762" s="1">
        <v>1</v>
      </c>
      <c r="M762" s="6" t="str">
        <f t="shared" si="45"/>
        <v>SFI</v>
      </c>
      <c r="N762" s="1">
        <v>0</v>
      </c>
      <c r="O762" s="6" t="str">
        <f t="shared" si="46"/>
        <v/>
      </c>
      <c r="P762" s="6" t="str">
        <f t="shared" si="47"/>
        <v>SFI</v>
      </c>
      <c r="Q762" s="6" t="s">
        <v>407</v>
      </c>
      <c r="R762" s="5" t="str">
        <f>INDEX(SAMRASS!$B:$B,MATCH(Q762,SAMRASS!$A:$A,0))</f>
        <v>Shuttle car</v>
      </c>
      <c r="S762" s="1" t="s">
        <v>840</v>
      </c>
      <c r="T762" s="1" t="s">
        <v>984</v>
      </c>
    </row>
    <row r="763" spans="1:20" x14ac:dyDescent="0.25">
      <c r="A763" s="1">
        <v>109</v>
      </c>
      <c r="B763" s="1">
        <v>2011</v>
      </c>
      <c r="C763" s="6" t="str">
        <f t="shared" si="44"/>
        <v>2011.109</v>
      </c>
      <c r="D763" s="12">
        <v>0</v>
      </c>
      <c r="E763" s="12" t="s">
        <v>3081</v>
      </c>
      <c r="F763" s="12">
        <v>0</v>
      </c>
      <c r="G763" s="12" t="s">
        <v>3081</v>
      </c>
      <c r="H763" s="12">
        <v>0</v>
      </c>
      <c r="I763" s="12" t="s">
        <v>3081</v>
      </c>
      <c r="J763" s="12" t="s">
        <v>3081</v>
      </c>
      <c r="K763" s="12" t="s">
        <v>3081</v>
      </c>
      <c r="L763" s="1">
        <v>0</v>
      </c>
      <c r="M763" s="6" t="str">
        <f t="shared" si="45"/>
        <v/>
      </c>
      <c r="N763" s="1">
        <v>1</v>
      </c>
      <c r="O763" s="6" t="str">
        <f t="shared" si="46"/>
        <v>LTI</v>
      </c>
      <c r="P763" s="6" t="str">
        <f t="shared" si="47"/>
        <v>LTI</v>
      </c>
      <c r="Q763" s="6" t="s">
        <v>2851</v>
      </c>
      <c r="R763" s="5" t="str">
        <f>INDEX(SAMRASS!$B:$B,MATCH(Q763,SAMRASS!$A:$A,0))</f>
        <v>Other (specify)</v>
      </c>
      <c r="S763" s="1" t="s">
        <v>2962</v>
      </c>
      <c r="T763" s="1" t="s">
        <v>2188</v>
      </c>
    </row>
    <row r="764" spans="1:20" x14ac:dyDescent="0.25">
      <c r="A764" s="1">
        <v>110</v>
      </c>
      <c r="B764" s="1">
        <v>2011</v>
      </c>
      <c r="C764" s="6" t="str">
        <f t="shared" si="44"/>
        <v>2011.110</v>
      </c>
      <c r="D764" s="12">
        <v>0</v>
      </c>
      <c r="E764" s="12" t="s">
        <v>3081</v>
      </c>
      <c r="F764" s="12">
        <v>0</v>
      </c>
      <c r="G764" s="12" t="s">
        <v>3081</v>
      </c>
      <c r="H764" s="12" t="s">
        <v>3066</v>
      </c>
      <c r="I764" s="12" t="s">
        <v>3081</v>
      </c>
      <c r="J764" s="12" t="s">
        <v>3081</v>
      </c>
      <c r="K764" s="12" t="s">
        <v>3081</v>
      </c>
      <c r="L764" s="1">
        <v>0</v>
      </c>
      <c r="M764" s="6" t="str">
        <f t="shared" si="45"/>
        <v/>
      </c>
      <c r="N764" s="1">
        <v>1</v>
      </c>
      <c r="O764" s="6" t="str">
        <f t="shared" si="46"/>
        <v>LTI</v>
      </c>
      <c r="P764" s="6" t="str">
        <f t="shared" si="47"/>
        <v>LTI</v>
      </c>
      <c r="Q764" s="6" t="s">
        <v>2884</v>
      </c>
      <c r="R764" s="5" t="str">
        <f>INDEX(SAMRASS!$B:$B,MATCH(Q764,SAMRASS!$A:$A,0))</f>
        <v>Other transporters (specify)</v>
      </c>
      <c r="S764" s="1" t="s">
        <v>884</v>
      </c>
      <c r="T764" s="1" t="s">
        <v>539</v>
      </c>
    </row>
    <row r="765" spans="1:20" x14ac:dyDescent="0.25">
      <c r="A765" s="1">
        <v>111</v>
      </c>
      <c r="B765" s="1">
        <v>2011</v>
      </c>
      <c r="C765" s="6" t="str">
        <f t="shared" si="44"/>
        <v>2011.111</v>
      </c>
      <c r="D765" s="12">
        <v>0</v>
      </c>
      <c r="E765" s="12" t="s">
        <v>3081</v>
      </c>
      <c r="F765" s="12" t="s">
        <v>731</v>
      </c>
      <c r="G765" s="12" t="s">
        <v>3081</v>
      </c>
      <c r="H765" s="12">
        <v>0</v>
      </c>
      <c r="I765" s="12" t="s">
        <v>3081</v>
      </c>
      <c r="J765" s="12" t="s">
        <v>3081</v>
      </c>
      <c r="K765" s="12" t="s">
        <v>3081</v>
      </c>
      <c r="L765" s="1">
        <v>0</v>
      </c>
      <c r="M765" s="6" t="str">
        <f t="shared" si="45"/>
        <v/>
      </c>
      <c r="N765" s="1">
        <v>1</v>
      </c>
      <c r="O765" s="6" t="str">
        <f t="shared" si="46"/>
        <v>LTI</v>
      </c>
      <c r="P765" s="6" t="str">
        <f t="shared" si="47"/>
        <v>LTI</v>
      </c>
      <c r="Q765" s="6" t="s">
        <v>407</v>
      </c>
      <c r="R765" s="5" t="str">
        <f>INDEX(SAMRASS!$B:$B,MATCH(Q765,SAMRASS!$A:$A,0))</f>
        <v>Shuttle car</v>
      </c>
      <c r="S765" s="1" t="s">
        <v>840</v>
      </c>
      <c r="T765" s="1" t="s">
        <v>1724</v>
      </c>
    </row>
    <row r="766" spans="1:20" x14ac:dyDescent="0.25">
      <c r="A766" s="1">
        <v>112</v>
      </c>
      <c r="B766" s="1">
        <v>2011</v>
      </c>
      <c r="C766" s="6" t="str">
        <f t="shared" si="44"/>
        <v>2011.112</v>
      </c>
      <c r="D766" s="12">
        <v>0</v>
      </c>
      <c r="E766" s="12" t="s">
        <v>3081</v>
      </c>
      <c r="F766" s="12" t="s">
        <v>731</v>
      </c>
      <c r="G766" s="12" t="s">
        <v>3081</v>
      </c>
      <c r="H766" s="12" t="s">
        <v>3066</v>
      </c>
      <c r="I766" s="12" t="s">
        <v>3081</v>
      </c>
      <c r="J766" s="12" t="s">
        <v>3081</v>
      </c>
      <c r="K766" s="12" t="s">
        <v>3081</v>
      </c>
      <c r="L766" s="1">
        <v>0</v>
      </c>
      <c r="M766" s="6" t="str">
        <f t="shared" si="45"/>
        <v/>
      </c>
      <c r="N766" s="1">
        <v>1</v>
      </c>
      <c r="O766" s="6" t="str">
        <f t="shared" si="46"/>
        <v>LTI</v>
      </c>
      <c r="P766" s="6" t="str">
        <f t="shared" si="47"/>
        <v>LTI</v>
      </c>
      <c r="Q766" s="6" t="s">
        <v>2604</v>
      </c>
      <c r="R766" s="5" t="str">
        <f>INDEX(SAMRASS!$B:$B,MATCH(Q766,SAMRASS!$A:$A,0))</f>
        <v>Roofbolter</v>
      </c>
      <c r="S766" s="1" t="s">
        <v>2650</v>
      </c>
      <c r="T766" s="1" t="s">
        <v>1726</v>
      </c>
    </row>
    <row r="767" spans="1:20" x14ac:dyDescent="0.25">
      <c r="A767" s="1">
        <v>113</v>
      </c>
      <c r="B767" s="1">
        <v>2011</v>
      </c>
      <c r="C767" s="6" t="str">
        <f t="shared" si="44"/>
        <v>2011.113</v>
      </c>
      <c r="D767" s="12">
        <v>0</v>
      </c>
      <c r="E767" s="12" t="s">
        <v>3081</v>
      </c>
      <c r="F767" s="12" t="s">
        <v>731</v>
      </c>
      <c r="G767" s="12" t="s">
        <v>3077</v>
      </c>
      <c r="H767" s="12">
        <v>0</v>
      </c>
      <c r="I767" s="12" t="s">
        <v>3081</v>
      </c>
      <c r="J767" s="12" t="s">
        <v>3077</v>
      </c>
      <c r="K767" s="12" t="s">
        <v>3081</v>
      </c>
      <c r="L767" s="1">
        <v>0</v>
      </c>
      <c r="M767" s="6" t="str">
        <f t="shared" si="45"/>
        <v/>
      </c>
      <c r="N767" s="1">
        <v>1</v>
      </c>
      <c r="O767" s="6" t="str">
        <f t="shared" si="46"/>
        <v>LTI</v>
      </c>
      <c r="P767" s="6" t="str">
        <f t="shared" si="47"/>
        <v>LTI</v>
      </c>
      <c r="Q767" s="6" t="s">
        <v>407</v>
      </c>
      <c r="R767" s="5" t="str">
        <f>INDEX(SAMRASS!$B:$B,MATCH(Q767,SAMRASS!$A:$A,0))</f>
        <v>Shuttle car</v>
      </c>
      <c r="S767" s="1" t="s">
        <v>840</v>
      </c>
      <c r="T767" s="1" t="s">
        <v>985</v>
      </c>
    </row>
    <row r="768" spans="1:20" x14ac:dyDescent="0.25">
      <c r="A768" s="1">
        <v>114</v>
      </c>
      <c r="B768" s="1">
        <v>2011</v>
      </c>
      <c r="C768" s="6" t="str">
        <f t="shared" si="44"/>
        <v>2011.114</v>
      </c>
      <c r="D768" s="12">
        <v>0</v>
      </c>
      <c r="E768" s="12" t="s">
        <v>3081</v>
      </c>
      <c r="F768" s="12">
        <v>0</v>
      </c>
      <c r="G768" s="12" t="s">
        <v>3081</v>
      </c>
      <c r="H768" s="12" t="s">
        <v>3066</v>
      </c>
      <c r="I768" s="12" t="s">
        <v>3081</v>
      </c>
      <c r="J768" s="12" t="s">
        <v>3081</v>
      </c>
      <c r="K768" s="12" t="s">
        <v>3081</v>
      </c>
      <c r="L768" s="1">
        <v>0</v>
      </c>
      <c r="M768" s="6" t="str">
        <f t="shared" si="45"/>
        <v/>
      </c>
      <c r="N768" s="1">
        <v>1</v>
      </c>
      <c r="O768" s="6" t="str">
        <f t="shared" si="46"/>
        <v>LTI</v>
      </c>
      <c r="P768" s="6" t="str">
        <f t="shared" si="47"/>
        <v>LTI</v>
      </c>
      <c r="Q768" s="6" t="s">
        <v>2235</v>
      </c>
      <c r="R768" s="5" t="str">
        <f>INDEX(SAMRASS!$B:$B,MATCH(Q768,SAMRASS!$A:$A,0))</f>
        <v>Scooptram</v>
      </c>
      <c r="S768" s="1" t="s">
        <v>839</v>
      </c>
      <c r="T768" s="1" t="s">
        <v>928</v>
      </c>
    </row>
    <row r="769" spans="1:20" x14ac:dyDescent="0.25">
      <c r="A769" s="1">
        <v>115</v>
      </c>
      <c r="B769" s="1">
        <v>2011</v>
      </c>
      <c r="C769" s="6" t="str">
        <f t="shared" si="44"/>
        <v>2011.115</v>
      </c>
      <c r="D769" s="12">
        <v>0</v>
      </c>
      <c r="E769" s="12" t="s">
        <v>3081</v>
      </c>
      <c r="F769" s="12">
        <v>0</v>
      </c>
      <c r="G769" s="12" t="s">
        <v>3081</v>
      </c>
      <c r="H769" s="12" t="s">
        <v>3066</v>
      </c>
      <c r="I769" s="12" t="s">
        <v>3081</v>
      </c>
      <c r="J769" s="12" t="s">
        <v>3081</v>
      </c>
      <c r="K769" s="12" t="s">
        <v>3081</v>
      </c>
      <c r="L769" s="1">
        <v>0</v>
      </c>
      <c r="M769" s="6" t="str">
        <f t="shared" si="45"/>
        <v/>
      </c>
      <c r="N769" s="1">
        <v>1</v>
      </c>
      <c r="O769" s="6" t="str">
        <f t="shared" si="46"/>
        <v>LTI</v>
      </c>
      <c r="P769" s="6" t="str">
        <f t="shared" si="47"/>
        <v>LTI</v>
      </c>
      <c r="Q769" s="6" t="s">
        <v>2884</v>
      </c>
      <c r="R769" s="5" t="str">
        <f>INDEX(SAMRASS!$B:$B,MATCH(Q769,SAMRASS!$A:$A,0))</f>
        <v>Other transporters (specify)</v>
      </c>
      <c r="S769" s="1" t="s">
        <v>884</v>
      </c>
      <c r="T769" s="1" t="s">
        <v>2443</v>
      </c>
    </row>
    <row r="770" spans="1:20" x14ac:dyDescent="0.25">
      <c r="A770" s="1">
        <v>116</v>
      </c>
      <c r="B770" s="1">
        <v>2011</v>
      </c>
      <c r="C770" s="6" t="str">
        <f t="shared" si="44"/>
        <v>2011.116</v>
      </c>
      <c r="D770" s="12">
        <v>0</v>
      </c>
      <c r="E770" s="12" t="s">
        <v>3081</v>
      </c>
      <c r="F770" s="12">
        <v>0</v>
      </c>
      <c r="G770" s="12" t="s">
        <v>3081</v>
      </c>
      <c r="H770" s="12" t="s">
        <v>3066</v>
      </c>
      <c r="I770" s="12" t="s">
        <v>3081</v>
      </c>
      <c r="J770" s="12" t="s">
        <v>3081</v>
      </c>
      <c r="K770" s="12" t="s">
        <v>3081</v>
      </c>
      <c r="L770" s="1">
        <v>0</v>
      </c>
      <c r="M770" s="6" t="str">
        <f t="shared" si="45"/>
        <v/>
      </c>
      <c r="N770" s="1">
        <v>1</v>
      </c>
      <c r="O770" s="6" t="str">
        <f t="shared" si="46"/>
        <v>LTI</v>
      </c>
      <c r="P770" s="6" t="str">
        <f t="shared" si="47"/>
        <v>LTI</v>
      </c>
      <c r="Q770" s="6" t="s">
        <v>180</v>
      </c>
      <c r="R770" s="5" t="str">
        <f>INDEX(SAMRASS!$B:$B,MATCH(Q770,SAMRASS!$A:$A,0))</f>
        <v>Multi purpose vehicle or utility vehicle</v>
      </c>
      <c r="S770" s="1" t="s">
        <v>334</v>
      </c>
      <c r="T770" s="1" t="s">
        <v>930</v>
      </c>
    </row>
    <row r="771" spans="1:20" x14ac:dyDescent="0.25">
      <c r="A771" s="1">
        <v>117</v>
      </c>
      <c r="B771" s="1">
        <v>2011</v>
      </c>
      <c r="C771" s="6" t="str">
        <f t="shared" si="44"/>
        <v>2011.117</v>
      </c>
      <c r="D771" s="12">
        <v>0</v>
      </c>
      <c r="E771" s="12" t="s">
        <v>3081</v>
      </c>
      <c r="F771" s="12" t="s">
        <v>731</v>
      </c>
      <c r="G771" s="12" t="s">
        <v>3081</v>
      </c>
      <c r="H771" s="12">
        <v>0</v>
      </c>
      <c r="I771" s="12" t="s">
        <v>3081</v>
      </c>
      <c r="J771" s="12" t="s">
        <v>3081</v>
      </c>
      <c r="K771" s="12" t="s">
        <v>3081</v>
      </c>
      <c r="L771" s="1">
        <v>0</v>
      </c>
      <c r="M771" s="6" t="str">
        <f t="shared" si="45"/>
        <v/>
      </c>
      <c r="N771" s="1">
        <v>1</v>
      </c>
      <c r="O771" s="6" t="str">
        <f t="shared" si="46"/>
        <v>LTI</v>
      </c>
      <c r="P771" s="6" t="str">
        <f t="shared" si="47"/>
        <v>LTI</v>
      </c>
      <c r="Q771" s="6" t="s">
        <v>2907</v>
      </c>
      <c r="R771" s="5" t="str">
        <f>INDEX(SAMRASS!$B:$B,MATCH(Q771,SAMRASS!$A:$A,0))</f>
        <v>Mechanical miners</v>
      </c>
      <c r="S771" s="1" t="s">
        <v>2588</v>
      </c>
      <c r="T771" s="1" t="s">
        <v>2442</v>
      </c>
    </row>
    <row r="772" spans="1:20" x14ac:dyDescent="0.25">
      <c r="A772" s="1">
        <v>118</v>
      </c>
      <c r="B772" s="1">
        <v>2011</v>
      </c>
      <c r="C772" s="6" t="str">
        <f t="shared" si="44"/>
        <v>2011.118</v>
      </c>
      <c r="D772" s="12">
        <v>0</v>
      </c>
      <c r="E772" s="12" t="s">
        <v>3081</v>
      </c>
      <c r="F772" s="12">
        <v>0</v>
      </c>
      <c r="G772" s="12" t="s">
        <v>3081</v>
      </c>
      <c r="H772" s="12" t="s">
        <v>3066</v>
      </c>
      <c r="I772" s="12" t="s">
        <v>3081</v>
      </c>
      <c r="J772" s="12" t="s">
        <v>3081</v>
      </c>
      <c r="K772" s="12" t="s">
        <v>3081</v>
      </c>
      <c r="L772" s="1">
        <v>0</v>
      </c>
      <c r="M772" s="6" t="str">
        <f t="shared" si="45"/>
        <v/>
      </c>
      <c r="N772" s="1">
        <v>1</v>
      </c>
      <c r="O772" s="6" t="str">
        <f t="shared" si="46"/>
        <v>LTI</v>
      </c>
      <c r="P772" s="6" t="str">
        <f t="shared" si="47"/>
        <v>LTI</v>
      </c>
      <c r="Q772" s="6" t="s">
        <v>74</v>
      </c>
      <c r="R772" s="5" t="str">
        <f>INDEX(SAMRASS!$B:$B,MATCH(Q772,SAMRASS!$A:$A,0))</f>
        <v>Drawn by a vehicle</v>
      </c>
      <c r="S772" s="1" t="s">
        <v>2557</v>
      </c>
      <c r="T772" s="1" t="s">
        <v>427</v>
      </c>
    </row>
    <row r="773" spans="1:20" x14ac:dyDescent="0.25">
      <c r="A773" s="1">
        <v>119</v>
      </c>
      <c r="B773" s="1">
        <v>2011</v>
      </c>
      <c r="C773" s="6" t="str">
        <f t="shared" si="44"/>
        <v>2011.119</v>
      </c>
      <c r="D773" s="12">
        <v>0</v>
      </c>
      <c r="E773" s="12" t="s">
        <v>3081</v>
      </c>
      <c r="F773" s="12" t="s">
        <v>731</v>
      </c>
      <c r="G773" s="12" t="s">
        <v>3076</v>
      </c>
      <c r="H773" s="12" t="s">
        <v>3066</v>
      </c>
      <c r="I773" s="12" t="s">
        <v>3081</v>
      </c>
      <c r="J773" s="12" t="s">
        <v>3081</v>
      </c>
      <c r="K773" s="12" t="s">
        <v>3076</v>
      </c>
      <c r="L773" s="1">
        <v>0</v>
      </c>
      <c r="M773" s="6" t="str">
        <f t="shared" si="45"/>
        <v/>
      </c>
      <c r="N773" s="1">
        <v>1</v>
      </c>
      <c r="O773" s="6" t="str">
        <f t="shared" si="46"/>
        <v>LTI</v>
      </c>
      <c r="P773" s="6" t="str">
        <f t="shared" si="47"/>
        <v>LTI</v>
      </c>
      <c r="Q773" s="6" t="s">
        <v>2906</v>
      </c>
      <c r="R773" s="5" t="str">
        <f>INDEX(SAMRASS!$B:$B,MATCH(Q773,SAMRASS!$A:$A,0))</f>
        <v>LHD Unit</v>
      </c>
      <c r="S773" s="1" t="s">
        <v>572</v>
      </c>
      <c r="T773" s="1" t="s">
        <v>983</v>
      </c>
    </row>
    <row r="774" spans="1:20" x14ac:dyDescent="0.25">
      <c r="A774" s="1">
        <v>120</v>
      </c>
      <c r="B774" s="1">
        <v>2011</v>
      </c>
      <c r="C774" s="6" t="str">
        <f t="shared" si="44"/>
        <v>2011.120</v>
      </c>
      <c r="D774" s="12">
        <v>0</v>
      </c>
      <c r="E774" s="12" t="s">
        <v>3081</v>
      </c>
      <c r="F774" s="12">
        <v>0</v>
      </c>
      <c r="G774" s="12" t="s">
        <v>3081</v>
      </c>
      <c r="H774" s="12">
        <v>0</v>
      </c>
      <c r="I774" s="12" t="s">
        <v>3081</v>
      </c>
      <c r="J774" s="12" t="s">
        <v>3081</v>
      </c>
      <c r="K774" s="12" t="s">
        <v>3081</v>
      </c>
      <c r="L774" s="1">
        <v>0</v>
      </c>
      <c r="M774" s="6" t="str">
        <f t="shared" si="45"/>
        <v/>
      </c>
      <c r="N774" s="1">
        <v>1</v>
      </c>
      <c r="O774" s="6" t="str">
        <f t="shared" si="46"/>
        <v>LTI</v>
      </c>
      <c r="P774" s="6" t="str">
        <f t="shared" si="47"/>
        <v>LTI</v>
      </c>
      <c r="Q774" s="6" t="s">
        <v>2771</v>
      </c>
      <c r="R774" s="5" t="str">
        <f>INDEX(SAMRASS!$B:$B,MATCH(Q774,SAMRASS!$A:$A,0))</f>
        <v>rail switches</v>
      </c>
      <c r="S774" s="1" t="s">
        <v>2700</v>
      </c>
      <c r="T774" s="1" t="s">
        <v>428</v>
      </c>
    </row>
    <row r="775" spans="1:20" x14ac:dyDescent="0.25">
      <c r="A775" s="1">
        <v>121</v>
      </c>
      <c r="B775" s="1">
        <v>2011</v>
      </c>
      <c r="C775" s="6" t="str">
        <f t="shared" si="44"/>
        <v>2011.121</v>
      </c>
      <c r="D775" s="12" t="s">
        <v>880</v>
      </c>
      <c r="E775" s="12" t="s">
        <v>3081</v>
      </c>
      <c r="F775" s="12">
        <v>0</v>
      </c>
      <c r="G775" s="12" t="s">
        <v>3081</v>
      </c>
      <c r="H775" s="12" t="s">
        <v>3066</v>
      </c>
      <c r="I775" s="12" t="s">
        <v>3081</v>
      </c>
      <c r="J775" s="12" t="s">
        <v>3081</v>
      </c>
      <c r="K775" s="12" t="s">
        <v>3081</v>
      </c>
      <c r="L775" s="1">
        <v>0</v>
      </c>
      <c r="M775" s="6" t="str">
        <f t="shared" si="45"/>
        <v/>
      </c>
      <c r="N775" s="1">
        <v>1</v>
      </c>
      <c r="O775" s="6" t="str">
        <f t="shared" si="46"/>
        <v>LTI</v>
      </c>
      <c r="P775" s="6" t="str">
        <f t="shared" si="47"/>
        <v>LTI</v>
      </c>
      <c r="Q775" s="6" t="s">
        <v>2203</v>
      </c>
      <c r="R775" s="5" t="str">
        <f>INDEX(SAMRASS!$B:$B,MATCH(Q775,SAMRASS!$A:$A,0))</f>
        <v>Bulldozer</v>
      </c>
      <c r="S775" s="1" t="s">
        <v>2360</v>
      </c>
      <c r="T775" s="1" t="s">
        <v>429</v>
      </c>
    </row>
    <row r="776" spans="1:20" x14ac:dyDescent="0.25">
      <c r="A776" s="1">
        <v>122</v>
      </c>
      <c r="B776" s="1">
        <v>2011</v>
      </c>
      <c r="C776" s="6" t="str">
        <f t="shared" ref="C776:C839" si="48">B776&amp;"."&amp;RIGHT("00"&amp;A776,3)</f>
        <v>2011.122</v>
      </c>
      <c r="D776" s="12">
        <v>0</v>
      </c>
      <c r="E776" s="12" t="s">
        <v>3081</v>
      </c>
      <c r="F776" s="12" t="s">
        <v>731</v>
      </c>
      <c r="G776" s="12" t="s">
        <v>3081</v>
      </c>
      <c r="H776" s="12" t="s">
        <v>3066</v>
      </c>
      <c r="I776" s="12" t="s">
        <v>3081</v>
      </c>
      <c r="J776" s="12" t="s">
        <v>3081</v>
      </c>
      <c r="K776" s="12" t="s">
        <v>3081</v>
      </c>
      <c r="L776" s="1">
        <v>0</v>
      </c>
      <c r="M776" s="6" t="str">
        <f t="shared" ref="M776:M839" si="49">IF(L776&gt;1,"MFI",IF(L776&gt;0,"SFI",""))</f>
        <v/>
      </c>
      <c r="N776" s="1">
        <v>1</v>
      </c>
      <c r="O776" s="6" t="str">
        <f t="shared" ref="O776:O839" si="50">IF(N776&gt;0,"LTI","")</f>
        <v>LTI</v>
      </c>
      <c r="P776" s="6" t="str">
        <f t="shared" ref="P776:P839" si="51">IF(M776&lt;&gt;"",M776,O776)</f>
        <v>LTI</v>
      </c>
      <c r="Q776" s="6" t="s">
        <v>2604</v>
      </c>
      <c r="R776" s="5" t="str">
        <f>INDEX(SAMRASS!$B:$B,MATCH(Q776,SAMRASS!$A:$A,0))</f>
        <v>Roofbolter</v>
      </c>
      <c r="S776" s="1" t="s">
        <v>2650</v>
      </c>
      <c r="T776" s="1" t="s">
        <v>737</v>
      </c>
    </row>
    <row r="777" spans="1:20" x14ac:dyDescent="0.25">
      <c r="A777" s="1">
        <v>123</v>
      </c>
      <c r="B777" s="1">
        <v>2011</v>
      </c>
      <c r="C777" s="6" t="str">
        <f t="shared" si="48"/>
        <v>2011.123</v>
      </c>
      <c r="D777" s="12">
        <v>0</v>
      </c>
      <c r="E777" s="12" t="s">
        <v>3081</v>
      </c>
      <c r="F777" s="12" t="s">
        <v>731</v>
      </c>
      <c r="G777" s="12" t="s">
        <v>3081</v>
      </c>
      <c r="H777" s="12">
        <v>0</v>
      </c>
      <c r="I777" s="12" t="s">
        <v>3081</v>
      </c>
      <c r="J777" s="12" t="s">
        <v>3081</v>
      </c>
      <c r="K777" s="12" t="s">
        <v>3081</v>
      </c>
      <c r="L777" s="1">
        <v>0</v>
      </c>
      <c r="M777" s="6" t="str">
        <f t="shared" si="49"/>
        <v/>
      </c>
      <c r="N777" s="1">
        <v>1</v>
      </c>
      <c r="O777" s="6" t="str">
        <f t="shared" si="50"/>
        <v>LTI</v>
      </c>
      <c r="P777" s="6" t="str">
        <f t="shared" si="51"/>
        <v>LTI</v>
      </c>
      <c r="Q777" s="6" t="s">
        <v>407</v>
      </c>
      <c r="R777" s="5" t="str">
        <f>INDEX(SAMRASS!$B:$B,MATCH(Q777,SAMRASS!$A:$A,0))</f>
        <v>Shuttle car</v>
      </c>
      <c r="S777" s="1" t="s">
        <v>840</v>
      </c>
      <c r="T777" s="1" t="s">
        <v>738</v>
      </c>
    </row>
    <row r="778" spans="1:20" x14ac:dyDescent="0.25">
      <c r="A778" s="1">
        <v>124</v>
      </c>
      <c r="B778" s="1">
        <v>2011</v>
      </c>
      <c r="C778" s="6" t="str">
        <f t="shared" si="48"/>
        <v>2011.124</v>
      </c>
      <c r="D778" s="12">
        <v>0</v>
      </c>
      <c r="E778" s="12" t="s">
        <v>3081</v>
      </c>
      <c r="F778" s="12">
        <v>0</v>
      </c>
      <c r="G778" s="12" t="s">
        <v>3081</v>
      </c>
      <c r="H778" s="12" t="s">
        <v>3066</v>
      </c>
      <c r="I778" s="12" t="s">
        <v>3081</v>
      </c>
      <c r="J778" s="12" t="s">
        <v>3081</v>
      </c>
      <c r="K778" s="12" t="s">
        <v>3081</v>
      </c>
      <c r="L778" s="1">
        <v>0</v>
      </c>
      <c r="M778" s="6" t="str">
        <f t="shared" si="49"/>
        <v/>
      </c>
      <c r="N778" s="1">
        <v>1</v>
      </c>
      <c r="O778" s="6" t="str">
        <f t="shared" si="50"/>
        <v>LTI</v>
      </c>
      <c r="P778" s="6" t="str">
        <f t="shared" si="51"/>
        <v>LTI</v>
      </c>
      <c r="Q778" s="6" t="s">
        <v>2850</v>
      </c>
      <c r="R778" s="5" t="str">
        <f>INDEX(SAMRASS!$B:$B,MATCH(Q778,SAMRASS!$A:$A,0))</f>
        <v>Hydraulic drill rig</v>
      </c>
      <c r="S778" s="1" t="s">
        <v>64</v>
      </c>
      <c r="T778" s="1" t="s">
        <v>465</v>
      </c>
    </row>
    <row r="779" spans="1:20" x14ac:dyDescent="0.25">
      <c r="A779" s="1">
        <v>125</v>
      </c>
      <c r="B779" s="1">
        <v>2011</v>
      </c>
      <c r="C779" s="6" t="str">
        <f t="shared" si="48"/>
        <v>2011.125</v>
      </c>
      <c r="D779" s="12">
        <v>0</v>
      </c>
      <c r="E779" s="12" t="s">
        <v>3081</v>
      </c>
      <c r="F779" s="12" t="s">
        <v>731</v>
      </c>
      <c r="G779" s="12" t="s">
        <v>3081</v>
      </c>
      <c r="H779" s="12" t="s">
        <v>3066</v>
      </c>
      <c r="I779" s="12" t="s">
        <v>3081</v>
      </c>
      <c r="J779" s="12" t="s">
        <v>3081</v>
      </c>
      <c r="K779" s="12" t="s">
        <v>3081</v>
      </c>
      <c r="L779" s="1">
        <v>0</v>
      </c>
      <c r="M779" s="6" t="str">
        <f t="shared" si="49"/>
        <v/>
      </c>
      <c r="N779" s="1">
        <v>1</v>
      </c>
      <c r="O779" s="6" t="str">
        <f t="shared" si="50"/>
        <v>LTI</v>
      </c>
      <c r="P779" s="6" t="str">
        <f t="shared" si="51"/>
        <v>LTI</v>
      </c>
      <c r="Q779" s="6" t="s">
        <v>2604</v>
      </c>
      <c r="R779" s="5" t="str">
        <f>INDEX(SAMRASS!$B:$B,MATCH(Q779,SAMRASS!$A:$A,0))</f>
        <v>Roofbolter</v>
      </c>
      <c r="S779" s="1" t="s">
        <v>2650</v>
      </c>
      <c r="T779" s="1" t="s">
        <v>1060</v>
      </c>
    </row>
    <row r="780" spans="1:20" x14ac:dyDescent="0.25">
      <c r="A780" s="1">
        <v>126</v>
      </c>
      <c r="B780" s="1">
        <v>2011</v>
      </c>
      <c r="C780" s="6" t="str">
        <f t="shared" si="48"/>
        <v>2011.126</v>
      </c>
      <c r="D780" s="12">
        <v>0</v>
      </c>
      <c r="E780" s="12" t="s">
        <v>3081</v>
      </c>
      <c r="F780" s="12">
        <v>0</v>
      </c>
      <c r="G780" s="12" t="s">
        <v>3081</v>
      </c>
      <c r="H780" s="12">
        <v>0</v>
      </c>
      <c r="I780" s="12" t="s">
        <v>3081</v>
      </c>
      <c r="J780" s="12" t="s">
        <v>3081</v>
      </c>
      <c r="K780" s="12" t="s">
        <v>3081</v>
      </c>
      <c r="L780" s="1">
        <v>0</v>
      </c>
      <c r="M780" s="6" t="str">
        <f t="shared" si="49"/>
        <v/>
      </c>
      <c r="N780" s="1">
        <v>1</v>
      </c>
      <c r="O780" s="6" t="str">
        <f t="shared" si="50"/>
        <v>LTI</v>
      </c>
      <c r="P780" s="6" t="str">
        <f t="shared" si="51"/>
        <v>LTI</v>
      </c>
      <c r="Q780" s="6" t="s">
        <v>2726</v>
      </c>
      <c r="R780" s="5" t="str">
        <f>INDEX(SAMRASS!$B:$B,MATCH(Q780,SAMRASS!$A:$A,0))</f>
        <v>Backhoe (backactor)</v>
      </c>
      <c r="S780" s="1" t="s">
        <v>865</v>
      </c>
      <c r="T780" s="1" t="s">
        <v>1069</v>
      </c>
    </row>
    <row r="781" spans="1:20" x14ac:dyDescent="0.25">
      <c r="A781" s="1">
        <v>127</v>
      </c>
      <c r="B781" s="1">
        <v>2011</v>
      </c>
      <c r="C781" s="6" t="str">
        <f t="shared" si="48"/>
        <v>2011.127</v>
      </c>
      <c r="D781" s="12">
        <v>0</v>
      </c>
      <c r="E781" s="12" t="s">
        <v>3081</v>
      </c>
      <c r="F781" s="12" t="s">
        <v>731</v>
      </c>
      <c r="G781" s="12" t="s">
        <v>3081</v>
      </c>
      <c r="H781" s="12" t="s">
        <v>3066</v>
      </c>
      <c r="I781" s="12" t="s">
        <v>3081</v>
      </c>
      <c r="J781" s="12" t="s">
        <v>3081</v>
      </c>
      <c r="K781" s="12" t="s">
        <v>3081</v>
      </c>
      <c r="L781" s="1">
        <v>0</v>
      </c>
      <c r="M781" s="6" t="str">
        <f t="shared" si="49"/>
        <v/>
      </c>
      <c r="N781" s="1">
        <v>1</v>
      </c>
      <c r="O781" s="6" t="str">
        <f t="shared" si="50"/>
        <v>LTI</v>
      </c>
      <c r="P781" s="6" t="str">
        <f t="shared" si="51"/>
        <v>LTI</v>
      </c>
      <c r="Q781" s="6" t="s">
        <v>2604</v>
      </c>
      <c r="R781" s="5" t="str">
        <f>INDEX(SAMRASS!$B:$B,MATCH(Q781,SAMRASS!$A:$A,0))</f>
        <v>Roofbolter</v>
      </c>
      <c r="S781" s="1" t="s">
        <v>2650</v>
      </c>
      <c r="T781" s="1" t="s">
        <v>1536</v>
      </c>
    </row>
    <row r="782" spans="1:20" x14ac:dyDescent="0.25">
      <c r="A782" s="1">
        <v>128</v>
      </c>
      <c r="B782" s="1">
        <v>2011</v>
      </c>
      <c r="C782" s="6" t="str">
        <f t="shared" si="48"/>
        <v>2011.128</v>
      </c>
      <c r="D782" s="12">
        <v>0</v>
      </c>
      <c r="E782" s="12" t="s">
        <v>3081</v>
      </c>
      <c r="F782" s="12">
        <v>0</v>
      </c>
      <c r="G782" s="12" t="s">
        <v>3081</v>
      </c>
      <c r="H782" s="12" t="s">
        <v>3066</v>
      </c>
      <c r="I782" s="12" t="s">
        <v>3081</v>
      </c>
      <c r="J782" s="12" t="s">
        <v>3081</v>
      </c>
      <c r="K782" s="12" t="s">
        <v>3081</v>
      </c>
      <c r="L782" s="1">
        <v>0</v>
      </c>
      <c r="M782" s="6" t="str">
        <f t="shared" si="49"/>
        <v/>
      </c>
      <c r="N782" s="1">
        <v>1</v>
      </c>
      <c r="O782" s="6" t="str">
        <f t="shared" si="50"/>
        <v>LTI</v>
      </c>
      <c r="P782" s="6" t="str">
        <f t="shared" si="51"/>
        <v>LTI</v>
      </c>
      <c r="Q782" s="6" t="s">
        <v>577</v>
      </c>
      <c r="R782" s="5" t="str">
        <f>INDEX(SAMRASS!$B:$B,MATCH(Q782,SAMRASS!$A:$A,0))</f>
        <v>Scissors lift, or platform lift</v>
      </c>
      <c r="S782" s="1" t="s">
        <v>1313</v>
      </c>
      <c r="T782" s="1" t="s">
        <v>2151</v>
      </c>
    </row>
    <row r="783" spans="1:20" x14ac:dyDescent="0.25">
      <c r="A783" s="1">
        <v>129</v>
      </c>
      <c r="B783" s="1">
        <v>2011</v>
      </c>
      <c r="C783" s="6" t="str">
        <f t="shared" si="48"/>
        <v>2011.129</v>
      </c>
      <c r="D783" s="12">
        <v>0</v>
      </c>
      <c r="E783" s="12" t="s">
        <v>3081</v>
      </c>
      <c r="F783" s="12" t="s">
        <v>731</v>
      </c>
      <c r="G783" s="12" t="s">
        <v>3077</v>
      </c>
      <c r="H783" s="12">
        <v>0</v>
      </c>
      <c r="I783" s="12" t="s">
        <v>3081</v>
      </c>
      <c r="J783" s="12" t="s">
        <v>3077</v>
      </c>
      <c r="K783" s="12" t="s">
        <v>3081</v>
      </c>
      <c r="L783" s="1">
        <v>0</v>
      </c>
      <c r="M783" s="6" t="str">
        <f t="shared" si="49"/>
        <v/>
      </c>
      <c r="N783" s="1">
        <v>1</v>
      </c>
      <c r="O783" s="6" t="str">
        <f t="shared" si="50"/>
        <v>LTI</v>
      </c>
      <c r="P783" s="6" t="str">
        <f t="shared" si="51"/>
        <v>LTI</v>
      </c>
      <c r="Q783" s="6" t="s">
        <v>2907</v>
      </c>
      <c r="R783" s="5" t="str">
        <f>INDEX(SAMRASS!$B:$B,MATCH(Q783,SAMRASS!$A:$A,0))</f>
        <v>Mechanical miners</v>
      </c>
      <c r="S783" s="1" t="s">
        <v>2588</v>
      </c>
      <c r="T783" s="1" t="s">
        <v>2892</v>
      </c>
    </row>
    <row r="784" spans="1:20" x14ac:dyDescent="0.25">
      <c r="A784" s="1">
        <v>130</v>
      </c>
      <c r="B784" s="1">
        <v>2011</v>
      </c>
      <c r="C784" s="6" t="str">
        <f t="shared" si="48"/>
        <v>2011.130</v>
      </c>
      <c r="D784" s="12">
        <v>0</v>
      </c>
      <c r="E784" s="12" t="s">
        <v>3081</v>
      </c>
      <c r="F784" s="12">
        <v>0</v>
      </c>
      <c r="G784" s="12" t="s">
        <v>3081</v>
      </c>
      <c r="H784" s="12" t="s">
        <v>3066</v>
      </c>
      <c r="I784" s="12" t="s">
        <v>3081</v>
      </c>
      <c r="J784" s="12" t="s">
        <v>3081</v>
      </c>
      <c r="K784" s="12" t="s">
        <v>3081</v>
      </c>
      <c r="L784" s="1">
        <v>0</v>
      </c>
      <c r="M784" s="6" t="str">
        <f t="shared" si="49"/>
        <v/>
      </c>
      <c r="N784" s="1">
        <v>1</v>
      </c>
      <c r="O784" s="6" t="str">
        <f t="shared" si="50"/>
        <v>LTI</v>
      </c>
      <c r="P784" s="6" t="str">
        <f t="shared" si="51"/>
        <v>LTI</v>
      </c>
      <c r="Q784" s="6" t="s">
        <v>180</v>
      </c>
      <c r="R784" s="5" t="str">
        <f>INDEX(SAMRASS!$B:$B,MATCH(Q784,SAMRASS!$A:$A,0))</f>
        <v>Multi purpose vehicle or utility vehicle</v>
      </c>
      <c r="S784" s="1" t="s">
        <v>334</v>
      </c>
      <c r="T784" s="1" t="s">
        <v>2279</v>
      </c>
    </row>
    <row r="785" spans="1:20" x14ac:dyDescent="0.25">
      <c r="A785" s="1">
        <v>131</v>
      </c>
      <c r="B785" s="1">
        <v>2011</v>
      </c>
      <c r="C785" s="6" t="str">
        <f t="shared" si="48"/>
        <v>2011.131</v>
      </c>
      <c r="D785" s="12" t="s">
        <v>880</v>
      </c>
      <c r="E785" s="12" t="s">
        <v>3081</v>
      </c>
      <c r="F785" s="12">
        <v>0</v>
      </c>
      <c r="G785" s="12" t="s">
        <v>3081</v>
      </c>
      <c r="H785" s="12">
        <v>0</v>
      </c>
      <c r="I785" s="12" t="s">
        <v>3081</v>
      </c>
      <c r="J785" s="12" t="s">
        <v>3081</v>
      </c>
      <c r="K785" s="12" t="s">
        <v>3081</v>
      </c>
      <c r="L785" s="1">
        <v>0</v>
      </c>
      <c r="M785" s="6" t="str">
        <f t="shared" si="49"/>
        <v/>
      </c>
      <c r="N785" s="1">
        <v>1</v>
      </c>
      <c r="O785" s="6" t="str">
        <f t="shared" si="50"/>
        <v>LTI</v>
      </c>
      <c r="P785" s="6" t="str">
        <f t="shared" si="51"/>
        <v>LTI</v>
      </c>
      <c r="Q785" s="6" t="s">
        <v>79</v>
      </c>
      <c r="R785" s="5" t="str">
        <f>INDEX(SAMRASS!$B:$B,MATCH(Q785,SAMRASS!$A:$A,0))</f>
        <v>20-99 ton Haultruck</v>
      </c>
      <c r="S785" s="1" t="s">
        <v>1658</v>
      </c>
      <c r="T785" s="1" t="s">
        <v>1750</v>
      </c>
    </row>
    <row r="786" spans="1:20" x14ac:dyDescent="0.25">
      <c r="A786" s="1">
        <v>132</v>
      </c>
      <c r="B786" s="1">
        <v>2011</v>
      </c>
      <c r="C786" s="6" t="str">
        <f t="shared" si="48"/>
        <v>2011.132</v>
      </c>
      <c r="D786" s="12" t="s">
        <v>880</v>
      </c>
      <c r="E786" s="12" t="s">
        <v>3081</v>
      </c>
      <c r="F786" s="12">
        <v>0</v>
      </c>
      <c r="G786" s="12" t="s">
        <v>3081</v>
      </c>
      <c r="H786" s="12">
        <v>0</v>
      </c>
      <c r="I786" s="12" t="s">
        <v>3081</v>
      </c>
      <c r="J786" s="12" t="s">
        <v>3081</v>
      </c>
      <c r="K786" s="12" t="s">
        <v>3081</v>
      </c>
      <c r="L786" s="1">
        <v>0</v>
      </c>
      <c r="M786" s="6" t="str">
        <f t="shared" si="49"/>
        <v/>
      </c>
      <c r="N786" s="1">
        <v>1</v>
      </c>
      <c r="O786" s="6" t="str">
        <f t="shared" si="50"/>
        <v>LTI</v>
      </c>
      <c r="P786" s="6" t="str">
        <f t="shared" si="51"/>
        <v>LTI</v>
      </c>
      <c r="Q786" s="6" t="s">
        <v>79</v>
      </c>
      <c r="R786" s="5" t="str">
        <f>INDEX(SAMRASS!$B:$B,MATCH(Q786,SAMRASS!$A:$A,0))</f>
        <v>20-99 ton Haultruck</v>
      </c>
      <c r="S786" s="1" t="s">
        <v>1658</v>
      </c>
      <c r="T786" s="1" t="s">
        <v>2257</v>
      </c>
    </row>
    <row r="787" spans="1:20" x14ac:dyDescent="0.25">
      <c r="A787" s="1">
        <v>133</v>
      </c>
      <c r="B787" s="1">
        <v>2011</v>
      </c>
      <c r="C787" s="6" t="str">
        <f t="shared" si="48"/>
        <v>2011.133</v>
      </c>
      <c r="D787" s="12">
        <v>0</v>
      </c>
      <c r="E787" s="12" t="s">
        <v>3081</v>
      </c>
      <c r="F787" s="12" t="s">
        <v>731</v>
      </c>
      <c r="G787" s="12" t="s">
        <v>3081</v>
      </c>
      <c r="H787" s="12">
        <v>0</v>
      </c>
      <c r="I787" s="12" t="s">
        <v>3081</v>
      </c>
      <c r="J787" s="12" t="s">
        <v>3081</v>
      </c>
      <c r="K787" s="12" t="s">
        <v>3081</v>
      </c>
      <c r="L787" s="1">
        <v>0</v>
      </c>
      <c r="M787" s="6" t="str">
        <f t="shared" si="49"/>
        <v/>
      </c>
      <c r="N787" s="1">
        <v>1</v>
      </c>
      <c r="O787" s="6" t="str">
        <f t="shared" si="50"/>
        <v>LTI</v>
      </c>
      <c r="P787" s="6" t="str">
        <f t="shared" si="51"/>
        <v>LTI</v>
      </c>
      <c r="Q787" s="6" t="s">
        <v>10</v>
      </c>
      <c r="R787" s="5" t="str">
        <f>INDEX(SAMRASS!$B:$B,MATCH(Q787,SAMRASS!$A:$A,0))</f>
        <v>Diesel Locomotive</v>
      </c>
      <c r="S787" s="1" t="s">
        <v>192</v>
      </c>
      <c r="T787" s="1" t="s">
        <v>931</v>
      </c>
    </row>
    <row r="788" spans="1:20" x14ac:dyDescent="0.25">
      <c r="A788" s="1">
        <v>134</v>
      </c>
      <c r="B788" s="1">
        <v>2011</v>
      </c>
      <c r="C788" s="6" t="str">
        <f t="shared" si="48"/>
        <v>2011.134</v>
      </c>
      <c r="D788" s="12" t="s">
        <v>880</v>
      </c>
      <c r="E788" s="12" t="s">
        <v>3081</v>
      </c>
      <c r="F788" s="12">
        <v>0</v>
      </c>
      <c r="G788" s="12" t="s">
        <v>3081</v>
      </c>
      <c r="H788" s="12">
        <v>0</v>
      </c>
      <c r="I788" s="12" t="s">
        <v>3081</v>
      </c>
      <c r="J788" s="12" t="s">
        <v>3081</v>
      </c>
      <c r="K788" s="12" t="s">
        <v>3081</v>
      </c>
      <c r="L788" s="1">
        <v>0</v>
      </c>
      <c r="M788" s="6" t="str">
        <f t="shared" si="49"/>
        <v/>
      </c>
      <c r="N788" s="1">
        <v>1</v>
      </c>
      <c r="O788" s="6" t="str">
        <f t="shared" si="50"/>
        <v>LTI</v>
      </c>
      <c r="P788" s="6" t="str">
        <f t="shared" si="51"/>
        <v>LTI</v>
      </c>
      <c r="Q788" s="6" t="s">
        <v>79</v>
      </c>
      <c r="R788" s="5" t="str">
        <f>INDEX(SAMRASS!$B:$B,MATCH(Q788,SAMRASS!$A:$A,0))</f>
        <v>20-99 ton Haultruck</v>
      </c>
      <c r="S788" s="1" t="s">
        <v>1658</v>
      </c>
      <c r="T788" s="1" t="s">
        <v>564</v>
      </c>
    </row>
    <row r="789" spans="1:20" x14ac:dyDescent="0.25">
      <c r="A789" s="1">
        <v>135</v>
      </c>
      <c r="B789" s="1">
        <v>2011</v>
      </c>
      <c r="C789" s="6" t="str">
        <f t="shared" si="48"/>
        <v>2011.135</v>
      </c>
      <c r="D789" s="12">
        <v>0</v>
      </c>
      <c r="E789" s="12" t="s">
        <v>3081</v>
      </c>
      <c r="F789" s="12" t="s">
        <v>731</v>
      </c>
      <c r="G789" s="12" t="s">
        <v>3081</v>
      </c>
      <c r="H789" s="12" t="s">
        <v>3066</v>
      </c>
      <c r="I789" s="12" t="s">
        <v>3081</v>
      </c>
      <c r="J789" s="12" t="s">
        <v>3081</v>
      </c>
      <c r="K789" s="12" t="s">
        <v>3081</v>
      </c>
      <c r="L789" s="1">
        <v>0</v>
      </c>
      <c r="M789" s="6" t="str">
        <f t="shared" si="49"/>
        <v/>
      </c>
      <c r="N789" s="1">
        <v>1</v>
      </c>
      <c r="O789" s="6" t="str">
        <f t="shared" si="50"/>
        <v>LTI</v>
      </c>
      <c r="P789" s="6" t="str">
        <f t="shared" si="51"/>
        <v>LTI</v>
      </c>
      <c r="Q789" s="6" t="s">
        <v>2604</v>
      </c>
      <c r="R789" s="5" t="str">
        <f>INDEX(SAMRASS!$B:$B,MATCH(Q789,SAMRASS!$A:$A,0))</f>
        <v>Roofbolter</v>
      </c>
      <c r="S789" s="1" t="s">
        <v>2650</v>
      </c>
      <c r="T789" s="1" t="s">
        <v>444</v>
      </c>
    </row>
    <row r="790" spans="1:20" x14ac:dyDescent="0.25">
      <c r="A790" s="1">
        <v>136</v>
      </c>
      <c r="B790" s="1">
        <v>2011</v>
      </c>
      <c r="C790" s="6" t="str">
        <f t="shared" si="48"/>
        <v>2011.136</v>
      </c>
      <c r="D790" s="12">
        <v>0</v>
      </c>
      <c r="E790" s="12" t="s">
        <v>3081</v>
      </c>
      <c r="F790" s="12">
        <v>0</v>
      </c>
      <c r="G790" s="12" t="s">
        <v>3081</v>
      </c>
      <c r="H790" s="12">
        <v>0</v>
      </c>
      <c r="I790" s="12" t="s">
        <v>3081</v>
      </c>
      <c r="J790" s="12" t="s">
        <v>3081</v>
      </c>
      <c r="K790" s="12" t="s">
        <v>3081</v>
      </c>
      <c r="L790" s="1">
        <v>0</v>
      </c>
      <c r="M790" s="6" t="str">
        <f t="shared" si="49"/>
        <v/>
      </c>
      <c r="N790" s="1">
        <v>1</v>
      </c>
      <c r="O790" s="6" t="str">
        <f t="shared" si="50"/>
        <v>LTI</v>
      </c>
      <c r="P790" s="6" t="str">
        <f t="shared" si="51"/>
        <v>LTI</v>
      </c>
      <c r="Q790" s="6" t="s">
        <v>2918</v>
      </c>
      <c r="R790" s="5" t="str">
        <f>INDEX(SAMRASS!$B:$B,MATCH(Q790,SAMRASS!$A:$A,0))</f>
        <v>Other (specify)</v>
      </c>
      <c r="S790" s="1" t="s">
        <v>1500</v>
      </c>
      <c r="T790" s="1" t="s">
        <v>1820</v>
      </c>
    </row>
    <row r="791" spans="1:20" x14ac:dyDescent="0.25">
      <c r="A791" s="1">
        <v>137</v>
      </c>
      <c r="B791" s="1">
        <v>2011</v>
      </c>
      <c r="C791" s="6" t="str">
        <f t="shared" si="48"/>
        <v>2011.137</v>
      </c>
      <c r="D791" s="12">
        <v>0</v>
      </c>
      <c r="E791" s="12" t="s">
        <v>3081</v>
      </c>
      <c r="F791" s="12" t="s">
        <v>731</v>
      </c>
      <c r="G791" s="12" t="s">
        <v>3081</v>
      </c>
      <c r="H791" s="12">
        <v>0</v>
      </c>
      <c r="I791" s="12" t="s">
        <v>3081</v>
      </c>
      <c r="J791" s="12" t="s">
        <v>3081</v>
      </c>
      <c r="K791" s="12" t="s">
        <v>3081</v>
      </c>
      <c r="L791" s="1">
        <v>0</v>
      </c>
      <c r="M791" s="6" t="str">
        <f t="shared" si="49"/>
        <v/>
      </c>
      <c r="N791" s="1">
        <v>1</v>
      </c>
      <c r="O791" s="6" t="str">
        <f t="shared" si="50"/>
        <v>LTI</v>
      </c>
      <c r="P791" s="6" t="str">
        <f t="shared" si="51"/>
        <v>LTI</v>
      </c>
      <c r="Q791" s="6" t="s">
        <v>2993</v>
      </c>
      <c r="R791" s="5" t="str">
        <f>INDEX(SAMRASS!$B:$B,MATCH(Q791,SAMRASS!$A:$A,0))</f>
        <v>Coal cutter</v>
      </c>
      <c r="S791" s="1" t="s">
        <v>11</v>
      </c>
      <c r="T791" s="1" t="s">
        <v>1866</v>
      </c>
    </row>
    <row r="792" spans="1:20" x14ac:dyDescent="0.25">
      <c r="A792" s="1">
        <v>138</v>
      </c>
      <c r="B792" s="1">
        <v>2011</v>
      </c>
      <c r="C792" s="6" t="str">
        <f t="shared" si="48"/>
        <v>2011.138</v>
      </c>
      <c r="D792" s="12" t="s">
        <v>880</v>
      </c>
      <c r="E792" s="12" t="s">
        <v>3081</v>
      </c>
      <c r="F792" s="12">
        <v>0</v>
      </c>
      <c r="G792" s="12" t="s">
        <v>3081</v>
      </c>
      <c r="H792" s="12" t="s">
        <v>3066</v>
      </c>
      <c r="I792" s="12" t="s">
        <v>3081</v>
      </c>
      <c r="J792" s="12" t="s">
        <v>3081</v>
      </c>
      <c r="K792" s="12" t="s">
        <v>3081</v>
      </c>
      <c r="L792" s="1">
        <v>0</v>
      </c>
      <c r="M792" s="6" t="str">
        <f t="shared" si="49"/>
        <v/>
      </c>
      <c r="N792" s="1">
        <v>1</v>
      </c>
      <c r="O792" s="6" t="str">
        <f t="shared" si="50"/>
        <v>LTI</v>
      </c>
      <c r="P792" s="6" t="str">
        <f t="shared" si="51"/>
        <v>LTI</v>
      </c>
      <c r="Q792" s="6" t="s">
        <v>2203</v>
      </c>
      <c r="R792" s="5" t="str">
        <f>INDEX(SAMRASS!$B:$B,MATCH(Q792,SAMRASS!$A:$A,0))</f>
        <v>Bulldozer</v>
      </c>
      <c r="S792" s="1" t="s">
        <v>2360</v>
      </c>
      <c r="T792" s="1" t="s">
        <v>186</v>
      </c>
    </row>
    <row r="793" spans="1:20" x14ac:dyDescent="0.25">
      <c r="A793" s="1">
        <v>139</v>
      </c>
      <c r="B793" s="1">
        <v>2011</v>
      </c>
      <c r="C793" s="6" t="str">
        <f t="shared" si="48"/>
        <v>2011.139</v>
      </c>
      <c r="D793" s="12">
        <v>0</v>
      </c>
      <c r="E793" s="12" t="s">
        <v>3081</v>
      </c>
      <c r="F793" s="12" t="s">
        <v>731</v>
      </c>
      <c r="G793" s="12" t="s">
        <v>3081</v>
      </c>
      <c r="H793" s="12" t="s">
        <v>3066</v>
      </c>
      <c r="I793" s="12" t="s">
        <v>3081</v>
      </c>
      <c r="J793" s="12" t="s">
        <v>3081</v>
      </c>
      <c r="K793" s="12" t="s">
        <v>3081</v>
      </c>
      <c r="L793" s="1">
        <v>0</v>
      </c>
      <c r="M793" s="6" t="str">
        <f t="shared" si="49"/>
        <v/>
      </c>
      <c r="N793" s="1">
        <v>1</v>
      </c>
      <c r="O793" s="6" t="str">
        <f t="shared" si="50"/>
        <v>LTI</v>
      </c>
      <c r="P793" s="6" t="str">
        <f t="shared" si="51"/>
        <v>LTI</v>
      </c>
      <c r="Q793" s="6" t="s">
        <v>2604</v>
      </c>
      <c r="R793" s="5" t="str">
        <f>INDEX(SAMRASS!$B:$B,MATCH(Q793,SAMRASS!$A:$A,0))</f>
        <v>Roofbolter</v>
      </c>
      <c r="S793" s="1" t="s">
        <v>2650</v>
      </c>
      <c r="T793" s="1" t="s">
        <v>156</v>
      </c>
    </row>
    <row r="794" spans="1:20" x14ac:dyDescent="0.25">
      <c r="A794" s="1">
        <v>140</v>
      </c>
      <c r="B794" s="1">
        <v>2011</v>
      </c>
      <c r="C794" s="6" t="str">
        <f t="shared" si="48"/>
        <v>2011.140</v>
      </c>
      <c r="D794" s="12">
        <v>0</v>
      </c>
      <c r="E794" s="12" t="s">
        <v>3081</v>
      </c>
      <c r="F794" s="12" t="s">
        <v>731</v>
      </c>
      <c r="G794" s="12" t="s">
        <v>3081</v>
      </c>
      <c r="H794" s="12">
        <v>0</v>
      </c>
      <c r="I794" s="12" t="s">
        <v>3081</v>
      </c>
      <c r="J794" s="12" t="s">
        <v>3081</v>
      </c>
      <c r="K794" s="12" t="s">
        <v>3081</v>
      </c>
      <c r="L794" s="1">
        <v>0</v>
      </c>
      <c r="M794" s="6" t="str">
        <f t="shared" si="49"/>
        <v/>
      </c>
      <c r="N794" s="1">
        <v>1</v>
      </c>
      <c r="O794" s="6" t="str">
        <f t="shared" si="50"/>
        <v>LTI</v>
      </c>
      <c r="P794" s="6" t="str">
        <f t="shared" si="51"/>
        <v>LTI</v>
      </c>
      <c r="Q794" s="6" t="s">
        <v>2993</v>
      </c>
      <c r="R794" s="5" t="str">
        <f>INDEX(SAMRASS!$B:$B,MATCH(Q794,SAMRASS!$A:$A,0))</f>
        <v>Coal cutter</v>
      </c>
      <c r="S794" s="1" t="s">
        <v>11</v>
      </c>
      <c r="T794" s="1" t="s">
        <v>482</v>
      </c>
    </row>
    <row r="795" spans="1:20" x14ac:dyDescent="0.25">
      <c r="A795" s="1">
        <v>141</v>
      </c>
      <c r="B795" s="1">
        <v>2011</v>
      </c>
      <c r="C795" s="6" t="str">
        <f t="shared" si="48"/>
        <v>2011.141</v>
      </c>
      <c r="D795" s="12" t="s">
        <v>880</v>
      </c>
      <c r="E795" s="12" t="s">
        <v>3081</v>
      </c>
      <c r="F795" s="12" t="s">
        <v>731</v>
      </c>
      <c r="G795" s="12" t="s">
        <v>3081</v>
      </c>
      <c r="H795" s="12" t="s">
        <v>3066</v>
      </c>
      <c r="I795" s="12" t="s">
        <v>3081</v>
      </c>
      <c r="J795" s="12" t="s">
        <v>3081</v>
      </c>
      <c r="K795" s="12" t="s">
        <v>3081</v>
      </c>
      <c r="L795" s="1">
        <v>0</v>
      </c>
      <c r="M795" s="6" t="str">
        <f t="shared" si="49"/>
        <v/>
      </c>
      <c r="N795" s="1">
        <v>1</v>
      </c>
      <c r="O795" s="6" t="str">
        <f t="shared" si="50"/>
        <v>LTI</v>
      </c>
      <c r="P795" s="6" t="str">
        <f t="shared" si="51"/>
        <v>LTI</v>
      </c>
      <c r="Q795" s="6" t="s">
        <v>2903</v>
      </c>
      <c r="R795" s="5" t="str">
        <f>INDEX(SAMRASS!$B:$B,MATCH(Q795,SAMRASS!$A:$A,0))</f>
        <v>LDV</v>
      </c>
      <c r="S795" s="1" t="s">
        <v>1566</v>
      </c>
      <c r="T795" s="1" t="s">
        <v>1502</v>
      </c>
    </row>
    <row r="796" spans="1:20" x14ac:dyDescent="0.25">
      <c r="A796" s="1">
        <v>142</v>
      </c>
      <c r="B796" s="1">
        <v>2011</v>
      </c>
      <c r="C796" s="6" t="str">
        <f t="shared" si="48"/>
        <v>2011.142</v>
      </c>
      <c r="D796" s="12">
        <v>0</v>
      </c>
      <c r="E796" s="12" t="s">
        <v>3081</v>
      </c>
      <c r="F796" s="12">
        <v>0</v>
      </c>
      <c r="G796" s="12" t="s">
        <v>3081</v>
      </c>
      <c r="H796" s="12" t="s">
        <v>3066</v>
      </c>
      <c r="I796" s="12" t="s">
        <v>3081</v>
      </c>
      <c r="J796" s="12" t="s">
        <v>3081</v>
      </c>
      <c r="K796" s="12" t="s">
        <v>3081</v>
      </c>
      <c r="L796" s="1">
        <v>1</v>
      </c>
      <c r="M796" s="6" t="str">
        <f t="shared" si="49"/>
        <v>SFI</v>
      </c>
      <c r="N796" s="1">
        <v>3</v>
      </c>
      <c r="O796" s="6" t="str">
        <f t="shared" si="50"/>
        <v>LTI</v>
      </c>
      <c r="P796" s="6" t="str">
        <f t="shared" si="51"/>
        <v>SFI</v>
      </c>
      <c r="Q796" s="6" t="s">
        <v>2884</v>
      </c>
      <c r="R796" s="5" t="str">
        <f>INDEX(SAMRASS!$B:$B,MATCH(Q796,SAMRASS!$A:$A,0))</f>
        <v>Other transporters (specify)</v>
      </c>
      <c r="S796" s="1" t="s">
        <v>884</v>
      </c>
      <c r="T796" s="1" t="s">
        <v>762</v>
      </c>
    </row>
    <row r="797" spans="1:20" x14ac:dyDescent="0.25">
      <c r="A797" s="1">
        <v>143</v>
      </c>
      <c r="B797" s="1">
        <v>2011</v>
      </c>
      <c r="C797" s="6" t="str">
        <f t="shared" si="48"/>
        <v>2011.143</v>
      </c>
      <c r="D797" s="12">
        <v>0</v>
      </c>
      <c r="E797" s="12" t="s">
        <v>3081</v>
      </c>
      <c r="F797" s="12" t="s">
        <v>731</v>
      </c>
      <c r="G797" s="12" t="s">
        <v>3081</v>
      </c>
      <c r="H797" s="12" t="s">
        <v>3066</v>
      </c>
      <c r="I797" s="12" t="s">
        <v>3081</v>
      </c>
      <c r="J797" s="12" t="s">
        <v>3081</v>
      </c>
      <c r="K797" s="12" t="s">
        <v>3081</v>
      </c>
      <c r="L797" s="1">
        <v>0</v>
      </c>
      <c r="M797" s="6" t="str">
        <f t="shared" si="49"/>
        <v/>
      </c>
      <c r="N797" s="1">
        <v>1</v>
      </c>
      <c r="O797" s="6" t="str">
        <f t="shared" si="50"/>
        <v>LTI</v>
      </c>
      <c r="P797" s="6" t="str">
        <f t="shared" si="51"/>
        <v>LTI</v>
      </c>
      <c r="Q797" s="6" t="s">
        <v>2906</v>
      </c>
      <c r="R797" s="5" t="str">
        <f>INDEX(SAMRASS!$B:$B,MATCH(Q797,SAMRASS!$A:$A,0))</f>
        <v>LHD Unit</v>
      </c>
      <c r="S797" s="1" t="s">
        <v>572</v>
      </c>
      <c r="T797" s="1" t="s">
        <v>2295</v>
      </c>
    </row>
    <row r="798" spans="1:20" x14ac:dyDescent="0.25">
      <c r="A798" s="1">
        <v>144</v>
      </c>
      <c r="B798" s="1">
        <v>2011</v>
      </c>
      <c r="C798" s="6" t="str">
        <f t="shared" si="48"/>
        <v>2011.144</v>
      </c>
      <c r="D798" s="12">
        <v>0</v>
      </c>
      <c r="E798" s="12" t="s">
        <v>3081</v>
      </c>
      <c r="F798" s="12" t="s">
        <v>731</v>
      </c>
      <c r="G798" s="12" t="s">
        <v>3081</v>
      </c>
      <c r="H798" s="12" t="s">
        <v>3066</v>
      </c>
      <c r="I798" s="12" t="s">
        <v>3081</v>
      </c>
      <c r="J798" s="12" t="s">
        <v>3081</v>
      </c>
      <c r="K798" s="12" t="s">
        <v>3081</v>
      </c>
      <c r="L798" s="1">
        <v>0</v>
      </c>
      <c r="M798" s="6" t="str">
        <f t="shared" si="49"/>
        <v/>
      </c>
      <c r="N798" s="1">
        <v>1</v>
      </c>
      <c r="O798" s="6" t="str">
        <f t="shared" si="50"/>
        <v>LTI</v>
      </c>
      <c r="P798" s="6" t="str">
        <f t="shared" si="51"/>
        <v>LTI</v>
      </c>
      <c r="Q798" s="6" t="s">
        <v>2604</v>
      </c>
      <c r="R798" s="5" t="str">
        <f>INDEX(SAMRASS!$B:$B,MATCH(Q798,SAMRASS!$A:$A,0))</f>
        <v>Roofbolter</v>
      </c>
      <c r="S798" s="1" t="s">
        <v>2650</v>
      </c>
      <c r="T798" s="1" t="s">
        <v>2590</v>
      </c>
    </row>
    <row r="799" spans="1:20" x14ac:dyDescent="0.25">
      <c r="A799" s="1">
        <v>145</v>
      </c>
      <c r="B799" s="1">
        <v>2011</v>
      </c>
      <c r="C799" s="6" t="str">
        <f t="shared" si="48"/>
        <v>2011.145</v>
      </c>
      <c r="D799" s="12">
        <v>0</v>
      </c>
      <c r="E799" s="12" t="s">
        <v>3081</v>
      </c>
      <c r="F799" s="12" t="s">
        <v>731</v>
      </c>
      <c r="G799" s="12" t="s">
        <v>3081</v>
      </c>
      <c r="H799" s="12">
        <v>0</v>
      </c>
      <c r="I799" s="12" t="s">
        <v>3081</v>
      </c>
      <c r="J799" s="12" t="s">
        <v>3081</v>
      </c>
      <c r="K799" s="12" t="s">
        <v>3081</v>
      </c>
      <c r="L799" s="1">
        <v>0</v>
      </c>
      <c r="M799" s="6" t="str">
        <f t="shared" si="49"/>
        <v/>
      </c>
      <c r="N799" s="1">
        <v>1</v>
      </c>
      <c r="O799" s="6" t="str">
        <f t="shared" si="50"/>
        <v>LTI</v>
      </c>
      <c r="P799" s="6" t="str">
        <f t="shared" si="51"/>
        <v>LTI</v>
      </c>
      <c r="Q799" s="6" t="s">
        <v>407</v>
      </c>
      <c r="R799" s="5" t="str">
        <f>INDEX(SAMRASS!$B:$B,MATCH(Q799,SAMRASS!$A:$A,0))</f>
        <v>Shuttle car</v>
      </c>
      <c r="S799" s="1" t="s">
        <v>840</v>
      </c>
      <c r="T799" s="1" t="s">
        <v>1909</v>
      </c>
    </row>
    <row r="800" spans="1:20" x14ac:dyDescent="0.25">
      <c r="A800" s="1">
        <v>146</v>
      </c>
      <c r="B800" s="1">
        <v>2011</v>
      </c>
      <c r="C800" s="6" t="str">
        <f t="shared" si="48"/>
        <v>2011.146</v>
      </c>
      <c r="D800" s="12">
        <v>0</v>
      </c>
      <c r="E800" s="12" t="s">
        <v>3081</v>
      </c>
      <c r="F800" s="12" t="s">
        <v>731</v>
      </c>
      <c r="G800" s="12" t="s">
        <v>3076</v>
      </c>
      <c r="H800" s="12" t="s">
        <v>3066</v>
      </c>
      <c r="I800" s="12" t="s">
        <v>3076</v>
      </c>
      <c r="J800" s="12" t="s">
        <v>3081</v>
      </c>
      <c r="K800" s="12" t="s">
        <v>3076</v>
      </c>
      <c r="L800" s="1">
        <v>0</v>
      </c>
      <c r="M800" s="6" t="str">
        <f t="shared" si="49"/>
        <v/>
      </c>
      <c r="N800" s="1">
        <v>1</v>
      </c>
      <c r="O800" s="6" t="str">
        <f t="shared" si="50"/>
        <v>LTI</v>
      </c>
      <c r="P800" s="6" t="str">
        <f t="shared" si="51"/>
        <v>LTI</v>
      </c>
      <c r="Q800" s="6" t="s">
        <v>2041</v>
      </c>
      <c r="R800" s="5" t="str">
        <f>INDEX(SAMRASS!$B:$B,MATCH(Q800,SAMRASS!$A:$A,0))</f>
        <v>Tractor</v>
      </c>
      <c r="S800" s="1" t="s">
        <v>883</v>
      </c>
      <c r="T800" s="1" t="s">
        <v>2893</v>
      </c>
    </row>
    <row r="801" spans="1:20" x14ac:dyDescent="0.25">
      <c r="A801" s="1">
        <v>147</v>
      </c>
      <c r="B801" s="1">
        <v>2011</v>
      </c>
      <c r="C801" s="6" t="str">
        <f t="shared" si="48"/>
        <v>2011.147</v>
      </c>
      <c r="D801" s="12">
        <v>0</v>
      </c>
      <c r="E801" s="12" t="s">
        <v>3081</v>
      </c>
      <c r="F801" s="12" t="s">
        <v>731</v>
      </c>
      <c r="G801" s="12" t="s">
        <v>3081</v>
      </c>
      <c r="H801" s="12" t="s">
        <v>3066</v>
      </c>
      <c r="I801" s="12" t="s">
        <v>3081</v>
      </c>
      <c r="J801" s="12" t="s">
        <v>3081</v>
      </c>
      <c r="K801" s="12" t="s">
        <v>3081</v>
      </c>
      <c r="L801" s="1">
        <v>0</v>
      </c>
      <c r="M801" s="6" t="str">
        <f t="shared" si="49"/>
        <v/>
      </c>
      <c r="N801" s="1">
        <v>1</v>
      </c>
      <c r="O801" s="6" t="str">
        <f t="shared" si="50"/>
        <v>LTI</v>
      </c>
      <c r="P801" s="6" t="str">
        <f t="shared" si="51"/>
        <v>LTI</v>
      </c>
      <c r="Q801" s="6" t="s">
        <v>2604</v>
      </c>
      <c r="R801" s="5" t="str">
        <f>INDEX(SAMRASS!$B:$B,MATCH(Q801,SAMRASS!$A:$A,0))</f>
        <v>Roofbolter</v>
      </c>
      <c r="S801" s="1" t="s">
        <v>2650</v>
      </c>
      <c r="T801" s="1" t="s">
        <v>754</v>
      </c>
    </row>
    <row r="802" spans="1:20" x14ac:dyDescent="0.25">
      <c r="A802" s="1">
        <v>148</v>
      </c>
      <c r="B802" s="1">
        <v>2011</v>
      </c>
      <c r="C802" s="6" t="str">
        <f t="shared" si="48"/>
        <v>2011.148</v>
      </c>
      <c r="D802" s="12">
        <v>0</v>
      </c>
      <c r="E802" s="12" t="s">
        <v>3081</v>
      </c>
      <c r="F802" s="12">
        <v>0</v>
      </c>
      <c r="G802" s="12" t="s">
        <v>3081</v>
      </c>
      <c r="H802" s="12" t="s">
        <v>3066</v>
      </c>
      <c r="I802" s="12" t="s">
        <v>3081</v>
      </c>
      <c r="J802" s="12" t="s">
        <v>3081</v>
      </c>
      <c r="K802" s="12" t="s">
        <v>3081</v>
      </c>
      <c r="L802" s="1">
        <v>0</v>
      </c>
      <c r="M802" s="6" t="str">
        <f t="shared" si="49"/>
        <v/>
      </c>
      <c r="N802" s="1">
        <v>1</v>
      </c>
      <c r="O802" s="6" t="str">
        <f t="shared" si="50"/>
        <v>LTI</v>
      </c>
      <c r="P802" s="6" t="str">
        <f t="shared" si="51"/>
        <v>LTI</v>
      </c>
      <c r="Q802" s="6" t="s">
        <v>2850</v>
      </c>
      <c r="R802" s="5" t="str">
        <f>INDEX(SAMRASS!$B:$B,MATCH(Q802,SAMRASS!$A:$A,0))</f>
        <v>Hydraulic drill rig</v>
      </c>
      <c r="S802" s="1" t="s">
        <v>64</v>
      </c>
      <c r="T802" s="1" t="s">
        <v>619</v>
      </c>
    </row>
    <row r="803" spans="1:20" x14ac:dyDescent="0.25">
      <c r="A803" s="1">
        <v>149</v>
      </c>
      <c r="B803" s="1">
        <v>2011</v>
      </c>
      <c r="C803" s="6" t="str">
        <f t="shared" si="48"/>
        <v>2011.149</v>
      </c>
      <c r="D803" s="12">
        <v>0</v>
      </c>
      <c r="E803" s="12" t="s">
        <v>3081</v>
      </c>
      <c r="F803" s="12" t="s">
        <v>731</v>
      </c>
      <c r="G803" s="12" t="s">
        <v>3081</v>
      </c>
      <c r="H803" s="12" t="s">
        <v>3066</v>
      </c>
      <c r="I803" s="12" t="s">
        <v>3081</v>
      </c>
      <c r="J803" s="12" t="s">
        <v>3081</v>
      </c>
      <c r="K803" s="12" t="s">
        <v>3081</v>
      </c>
      <c r="L803" s="1">
        <v>0</v>
      </c>
      <c r="M803" s="6" t="str">
        <f t="shared" si="49"/>
        <v/>
      </c>
      <c r="N803" s="1">
        <v>1</v>
      </c>
      <c r="O803" s="6" t="str">
        <f t="shared" si="50"/>
        <v>LTI</v>
      </c>
      <c r="P803" s="6" t="str">
        <f t="shared" si="51"/>
        <v>LTI</v>
      </c>
      <c r="Q803" s="6" t="s">
        <v>2604</v>
      </c>
      <c r="R803" s="5" t="str">
        <f>INDEX(SAMRASS!$B:$B,MATCH(Q803,SAMRASS!$A:$A,0))</f>
        <v>Roofbolter</v>
      </c>
      <c r="S803" s="1" t="s">
        <v>2650</v>
      </c>
      <c r="T803" s="1" t="s">
        <v>1383</v>
      </c>
    </row>
    <row r="804" spans="1:20" x14ac:dyDescent="0.25">
      <c r="A804" s="1">
        <v>150</v>
      </c>
      <c r="B804" s="1">
        <v>2011</v>
      </c>
      <c r="C804" s="6" t="str">
        <f t="shared" si="48"/>
        <v>2011.150</v>
      </c>
      <c r="D804" s="12">
        <v>0</v>
      </c>
      <c r="E804" s="12" t="s">
        <v>3081</v>
      </c>
      <c r="F804" s="12">
        <v>0</v>
      </c>
      <c r="G804" s="12" t="s">
        <v>3081</v>
      </c>
      <c r="H804" s="12">
        <v>0</v>
      </c>
      <c r="I804" s="12" t="s">
        <v>3081</v>
      </c>
      <c r="J804" s="12" t="s">
        <v>3081</v>
      </c>
      <c r="K804" s="12" t="s">
        <v>3081</v>
      </c>
      <c r="L804" s="1">
        <v>0</v>
      </c>
      <c r="M804" s="6" t="str">
        <f t="shared" si="49"/>
        <v/>
      </c>
      <c r="N804" s="1">
        <v>1</v>
      </c>
      <c r="O804" s="6" t="str">
        <f t="shared" si="50"/>
        <v>LTI</v>
      </c>
      <c r="P804" s="6" t="str">
        <f t="shared" si="51"/>
        <v>LTI</v>
      </c>
      <c r="Q804" s="6" t="s">
        <v>2851</v>
      </c>
      <c r="R804" s="5" t="str">
        <f>INDEX(SAMRASS!$B:$B,MATCH(Q804,SAMRASS!$A:$A,0))</f>
        <v>Other (specify)</v>
      </c>
      <c r="S804" s="1" t="s">
        <v>2962</v>
      </c>
      <c r="T804" s="1" t="s">
        <v>1773</v>
      </c>
    </row>
    <row r="805" spans="1:20" x14ac:dyDescent="0.25">
      <c r="A805" s="1">
        <v>151</v>
      </c>
      <c r="B805" s="1">
        <v>2011</v>
      </c>
      <c r="C805" s="6" t="str">
        <f t="shared" si="48"/>
        <v>2011.151</v>
      </c>
      <c r="D805" s="12">
        <v>0</v>
      </c>
      <c r="E805" s="12" t="s">
        <v>3081</v>
      </c>
      <c r="F805" s="12" t="s">
        <v>731</v>
      </c>
      <c r="G805" s="12" t="s">
        <v>3081</v>
      </c>
      <c r="H805" s="12">
        <v>0</v>
      </c>
      <c r="I805" s="12" t="s">
        <v>3081</v>
      </c>
      <c r="J805" s="12" t="s">
        <v>3081</v>
      </c>
      <c r="K805" s="12" t="s">
        <v>3081</v>
      </c>
      <c r="L805" s="1">
        <v>0</v>
      </c>
      <c r="M805" s="6" t="str">
        <f t="shared" si="49"/>
        <v/>
      </c>
      <c r="N805" s="1">
        <v>1</v>
      </c>
      <c r="O805" s="6" t="str">
        <f t="shared" si="50"/>
        <v>LTI</v>
      </c>
      <c r="P805" s="6" t="str">
        <f t="shared" si="51"/>
        <v>LTI</v>
      </c>
      <c r="Q805" s="6" t="s">
        <v>407</v>
      </c>
      <c r="R805" s="5" t="str">
        <f>INDEX(SAMRASS!$B:$B,MATCH(Q805,SAMRASS!$A:$A,0))</f>
        <v>Shuttle car</v>
      </c>
      <c r="S805" s="1" t="s">
        <v>840</v>
      </c>
      <c r="T805" s="1" t="s">
        <v>891</v>
      </c>
    </row>
    <row r="806" spans="1:20" x14ac:dyDescent="0.25">
      <c r="A806" s="1">
        <v>152</v>
      </c>
      <c r="B806" s="1">
        <v>2011</v>
      </c>
      <c r="C806" s="6" t="str">
        <f t="shared" si="48"/>
        <v>2011.152</v>
      </c>
      <c r="D806" s="12">
        <v>0</v>
      </c>
      <c r="E806" s="12" t="s">
        <v>3081</v>
      </c>
      <c r="F806" s="12" t="s">
        <v>731</v>
      </c>
      <c r="G806" s="12" t="s">
        <v>3081</v>
      </c>
      <c r="H806" s="12">
        <v>0</v>
      </c>
      <c r="I806" s="12" t="s">
        <v>3081</v>
      </c>
      <c r="J806" s="12" t="s">
        <v>3081</v>
      </c>
      <c r="K806" s="12" t="s">
        <v>3081</v>
      </c>
      <c r="L806" s="1">
        <v>0</v>
      </c>
      <c r="M806" s="6" t="str">
        <f t="shared" si="49"/>
        <v/>
      </c>
      <c r="N806" s="1">
        <v>1</v>
      </c>
      <c r="O806" s="6" t="str">
        <f t="shared" si="50"/>
        <v>LTI</v>
      </c>
      <c r="P806" s="6" t="str">
        <f t="shared" si="51"/>
        <v>LTI</v>
      </c>
      <c r="Q806" s="6" t="s">
        <v>407</v>
      </c>
      <c r="R806" s="5" t="str">
        <f>INDEX(SAMRASS!$B:$B,MATCH(Q806,SAMRASS!$A:$A,0))</f>
        <v>Shuttle car</v>
      </c>
      <c r="S806" s="1" t="s">
        <v>840</v>
      </c>
      <c r="T806" s="1" t="s">
        <v>532</v>
      </c>
    </row>
    <row r="807" spans="1:20" x14ac:dyDescent="0.25">
      <c r="A807" s="1">
        <v>153</v>
      </c>
      <c r="B807" s="1">
        <v>2011</v>
      </c>
      <c r="C807" s="6" t="str">
        <f t="shared" si="48"/>
        <v>2011.153</v>
      </c>
      <c r="D807" s="12">
        <v>0</v>
      </c>
      <c r="E807" s="12" t="s">
        <v>3081</v>
      </c>
      <c r="F807" s="12" t="s">
        <v>731</v>
      </c>
      <c r="G807" s="12" t="s">
        <v>3076</v>
      </c>
      <c r="H807" s="12" t="s">
        <v>3066</v>
      </c>
      <c r="I807" s="12" t="s">
        <v>3081</v>
      </c>
      <c r="J807" s="12" t="s">
        <v>3081</v>
      </c>
      <c r="K807" s="12" t="s">
        <v>3076</v>
      </c>
      <c r="L807" s="1">
        <v>0</v>
      </c>
      <c r="M807" s="6" t="str">
        <f t="shared" si="49"/>
        <v/>
      </c>
      <c r="N807" s="1">
        <v>1</v>
      </c>
      <c r="O807" s="6" t="str">
        <f t="shared" si="50"/>
        <v>LTI</v>
      </c>
      <c r="P807" s="6" t="str">
        <f t="shared" si="51"/>
        <v>LTI</v>
      </c>
      <c r="Q807" s="6" t="s">
        <v>2041</v>
      </c>
      <c r="R807" s="5" t="str">
        <f>INDEX(SAMRASS!$B:$B,MATCH(Q807,SAMRASS!$A:$A,0))</f>
        <v>Tractor</v>
      </c>
      <c r="S807" s="1" t="s">
        <v>883</v>
      </c>
      <c r="T807" s="1" t="s">
        <v>1220</v>
      </c>
    </row>
    <row r="808" spans="1:20" x14ac:dyDescent="0.25">
      <c r="A808" s="1">
        <v>154</v>
      </c>
      <c r="B808" s="1">
        <v>2011</v>
      </c>
      <c r="C808" s="6" t="str">
        <f t="shared" si="48"/>
        <v>2011.154</v>
      </c>
      <c r="D808" s="12" t="s">
        <v>880</v>
      </c>
      <c r="E808" s="12" t="s">
        <v>3079</v>
      </c>
      <c r="F808" s="12">
        <v>0</v>
      </c>
      <c r="G808" s="12" t="s">
        <v>3081</v>
      </c>
      <c r="H808" s="12">
        <v>0</v>
      </c>
      <c r="I808" s="12" t="s">
        <v>3081</v>
      </c>
      <c r="J808" s="12" t="s">
        <v>3081</v>
      </c>
      <c r="K808" s="12" t="s">
        <v>3081</v>
      </c>
      <c r="L808" s="1">
        <v>1</v>
      </c>
      <c r="M808" s="6" t="str">
        <f t="shared" si="49"/>
        <v>SFI</v>
      </c>
      <c r="N808" s="1">
        <v>0</v>
      </c>
      <c r="O808" s="6" t="str">
        <f t="shared" si="50"/>
        <v/>
      </c>
      <c r="P808" s="6" t="str">
        <f t="shared" si="51"/>
        <v>SFI</v>
      </c>
      <c r="Q808" s="6" t="s">
        <v>79</v>
      </c>
      <c r="R808" s="5" t="str">
        <f>INDEX(SAMRASS!$B:$B,MATCH(Q808,SAMRASS!$A:$A,0))</f>
        <v>20-99 ton Haultruck</v>
      </c>
      <c r="S808" s="1" t="s">
        <v>1658</v>
      </c>
      <c r="T808" s="1" t="s">
        <v>1195</v>
      </c>
    </row>
    <row r="809" spans="1:20" x14ac:dyDescent="0.25">
      <c r="A809" s="1">
        <v>155</v>
      </c>
      <c r="B809" s="1">
        <v>2011</v>
      </c>
      <c r="C809" s="6" t="str">
        <f t="shared" si="48"/>
        <v>2011.155</v>
      </c>
      <c r="D809" s="12" t="s">
        <v>880</v>
      </c>
      <c r="E809" s="12" t="s">
        <v>3079</v>
      </c>
      <c r="F809" s="12">
        <v>0</v>
      </c>
      <c r="G809" s="12" t="s">
        <v>3081</v>
      </c>
      <c r="H809" s="12">
        <v>0</v>
      </c>
      <c r="I809" s="12" t="s">
        <v>3081</v>
      </c>
      <c r="J809" s="12" t="s">
        <v>3081</v>
      </c>
      <c r="K809" s="12" t="s">
        <v>3081</v>
      </c>
      <c r="L809" s="1">
        <v>1</v>
      </c>
      <c r="M809" s="6" t="str">
        <f t="shared" si="49"/>
        <v>SFI</v>
      </c>
      <c r="N809" s="1">
        <v>0</v>
      </c>
      <c r="O809" s="6" t="str">
        <f t="shared" si="50"/>
        <v/>
      </c>
      <c r="P809" s="6" t="str">
        <f t="shared" si="51"/>
        <v>SFI</v>
      </c>
      <c r="Q809" s="6" t="s">
        <v>79</v>
      </c>
      <c r="R809" s="5" t="str">
        <f>INDEX(SAMRASS!$B:$B,MATCH(Q809,SAMRASS!$A:$A,0))</f>
        <v>20-99 ton Haultruck</v>
      </c>
      <c r="S809" s="1" t="s">
        <v>1658</v>
      </c>
      <c r="T809" s="1" t="s">
        <v>2716</v>
      </c>
    </row>
    <row r="810" spans="1:20" x14ac:dyDescent="0.25">
      <c r="A810" s="1">
        <v>156</v>
      </c>
      <c r="B810" s="1">
        <v>2011</v>
      </c>
      <c r="C810" s="6" t="str">
        <f t="shared" si="48"/>
        <v>2011.156</v>
      </c>
      <c r="D810" s="12">
        <v>0</v>
      </c>
      <c r="E810" s="12" t="s">
        <v>3081</v>
      </c>
      <c r="F810" s="12">
        <v>0</v>
      </c>
      <c r="G810" s="12" t="s">
        <v>3081</v>
      </c>
      <c r="H810" s="12" t="s">
        <v>3066</v>
      </c>
      <c r="I810" s="12" t="s">
        <v>3081</v>
      </c>
      <c r="J810" s="12" t="s">
        <v>3081</v>
      </c>
      <c r="K810" s="12" t="s">
        <v>3081</v>
      </c>
      <c r="L810" s="1">
        <v>1</v>
      </c>
      <c r="M810" s="6" t="str">
        <f t="shared" si="49"/>
        <v>SFI</v>
      </c>
      <c r="N810" s="1">
        <v>0</v>
      </c>
      <c r="O810" s="6" t="str">
        <f t="shared" si="50"/>
        <v/>
      </c>
      <c r="P810" s="6" t="str">
        <f t="shared" si="51"/>
        <v>SFI</v>
      </c>
      <c r="Q810" s="6" t="s">
        <v>74</v>
      </c>
      <c r="R810" s="5" t="str">
        <f>INDEX(SAMRASS!$B:$B,MATCH(Q810,SAMRASS!$A:$A,0))</f>
        <v>Drawn by a vehicle</v>
      </c>
      <c r="S810" s="1" t="s">
        <v>2557</v>
      </c>
      <c r="T810" s="1" t="s">
        <v>2466</v>
      </c>
    </row>
    <row r="811" spans="1:20" x14ac:dyDescent="0.25">
      <c r="A811" s="1">
        <v>157</v>
      </c>
      <c r="B811" s="1">
        <v>2011</v>
      </c>
      <c r="C811" s="6" t="str">
        <f t="shared" si="48"/>
        <v>2011.157</v>
      </c>
      <c r="D811" s="12">
        <v>0</v>
      </c>
      <c r="E811" s="12" t="s">
        <v>3081</v>
      </c>
      <c r="F811" s="12">
        <v>0</v>
      </c>
      <c r="G811" s="12" t="s">
        <v>3081</v>
      </c>
      <c r="H811" s="12" t="s">
        <v>3066</v>
      </c>
      <c r="I811" s="12" t="s">
        <v>3081</v>
      </c>
      <c r="J811" s="12" t="s">
        <v>3081</v>
      </c>
      <c r="K811" s="12" t="s">
        <v>3081</v>
      </c>
      <c r="L811" s="1">
        <v>0</v>
      </c>
      <c r="M811" s="6" t="str">
        <f t="shared" si="49"/>
        <v/>
      </c>
      <c r="N811" s="1">
        <v>1</v>
      </c>
      <c r="O811" s="6" t="str">
        <f t="shared" si="50"/>
        <v>LTI</v>
      </c>
      <c r="P811" s="6" t="str">
        <f t="shared" si="51"/>
        <v>LTI</v>
      </c>
      <c r="Q811" s="6" t="s">
        <v>78</v>
      </c>
      <c r="R811" s="5" t="str">
        <f>INDEX(SAMRASS!$B:$B,MATCH(Q811,SAMRASS!$A:$A,0))</f>
        <v>0-9 ton Haultruck</v>
      </c>
      <c r="S811" s="1" t="s">
        <v>1240</v>
      </c>
      <c r="T811" s="1" t="s">
        <v>1690</v>
      </c>
    </row>
    <row r="812" spans="1:20" x14ac:dyDescent="0.25">
      <c r="A812" s="1">
        <v>158</v>
      </c>
      <c r="B812" s="1">
        <v>2011</v>
      </c>
      <c r="C812" s="6" t="str">
        <f t="shared" si="48"/>
        <v>2011.158</v>
      </c>
      <c r="D812" s="12">
        <v>0</v>
      </c>
      <c r="E812" s="12" t="s">
        <v>3081</v>
      </c>
      <c r="F812" s="12" t="s">
        <v>731</v>
      </c>
      <c r="G812" s="12" t="s">
        <v>3081</v>
      </c>
      <c r="H812" s="12">
        <v>0</v>
      </c>
      <c r="I812" s="12" t="s">
        <v>3081</v>
      </c>
      <c r="J812" s="12" t="s">
        <v>3081</v>
      </c>
      <c r="K812" s="12" t="s">
        <v>3081</v>
      </c>
      <c r="L812" s="1">
        <v>0</v>
      </c>
      <c r="M812" s="6" t="str">
        <f t="shared" si="49"/>
        <v/>
      </c>
      <c r="N812" s="1">
        <v>1</v>
      </c>
      <c r="O812" s="6" t="str">
        <f t="shared" si="50"/>
        <v>LTI</v>
      </c>
      <c r="P812" s="6" t="str">
        <f t="shared" si="51"/>
        <v>LTI</v>
      </c>
      <c r="Q812" s="6" t="s">
        <v>407</v>
      </c>
      <c r="R812" s="5" t="str">
        <f>INDEX(SAMRASS!$B:$B,MATCH(Q812,SAMRASS!$A:$A,0))</f>
        <v>Shuttle car</v>
      </c>
      <c r="S812" s="1" t="s">
        <v>840</v>
      </c>
      <c r="T812" s="1" t="s">
        <v>1790</v>
      </c>
    </row>
    <row r="813" spans="1:20" x14ac:dyDescent="0.25">
      <c r="A813" s="1">
        <v>159</v>
      </c>
      <c r="B813" s="1">
        <v>2011</v>
      </c>
      <c r="C813" s="6" t="str">
        <f t="shared" si="48"/>
        <v>2011.159</v>
      </c>
      <c r="D813" s="12">
        <v>0</v>
      </c>
      <c r="E813" s="12" t="s">
        <v>3081</v>
      </c>
      <c r="F813" s="12" t="s">
        <v>731</v>
      </c>
      <c r="G813" s="12" t="s">
        <v>3081</v>
      </c>
      <c r="H813" s="12">
        <v>0</v>
      </c>
      <c r="I813" s="12" t="s">
        <v>3081</v>
      </c>
      <c r="J813" s="12" t="s">
        <v>3081</v>
      </c>
      <c r="K813" s="12" t="s">
        <v>3081</v>
      </c>
      <c r="L813" s="1">
        <v>1</v>
      </c>
      <c r="M813" s="6" t="str">
        <f t="shared" si="49"/>
        <v>SFI</v>
      </c>
      <c r="N813" s="1">
        <v>0</v>
      </c>
      <c r="O813" s="6" t="str">
        <f t="shared" si="50"/>
        <v/>
      </c>
      <c r="P813" s="6" t="str">
        <f t="shared" si="51"/>
        <v>SFI</v>
      </c>
      <c r="Q813" s="6" t="s">
        <v>10</v>
      </c>
      <c r="R813" s="5" t="str">
        <f>INDEX(SAMRASS!$B:$B,MATCH(Q813,SAMRASS!$A:$A,0))</f>
        <v>Diesel Locomotive</v>
      </c>
      <c r="S813" s="1" t="s">
        <v>192</v>
      </c>
      <c r="T813" s="1" t="s">
        <v>2162</v>
      </c>
    </row>
    <row r="814" spans="1:20" x14ac:dyDescent="0.25">
      <c r="A814" s="1">
        <v>160</v>
      </c>
      <c r="B814" s="1">
        <v>2011</v>
      </c>
      <c r="C814" s="6" t="str">
        <f t="shared" si="48"/>
        <v>2011.160</v>
      </c>
      <c r="D814" s="12">
        <v>0</v>
      </c>
      <c r="E814" s="12" t="s">
        <v>3081</v>
      </c>
      <c r="F814" s="12" t="s">
        <v>731</v>
      </c>
      <c r="G814" s="12" t="s">
        <v>3077</v>
      </c>
      <c r="H814" s="12">
        <v>0</v>
      </c>
      <c r="I814" s="12" t="s">
        <v>3081</v>
      </c>
      <c r="J814" s="12" t="s">
        <v>3077</v>
      </c>
      <c r="K814" s="12" t="s">
        <v>3081</v>
      </c>
      <c r="L814" s="1">
        <v>0</v>
      </c>
      <c r="M814" s="6" t="str">
        <f t="shared" si="49"/>
        <v/>
      </c>
      <c r="N814" s="1">
        <v>1</v>
      </c>
      <c r="O814" s="6" t="str">
        <f t="shared" si="50"/>
        <v>LTI</v>
      </c>
      <c r="P814" s="6" t="str">
        <f t="shared" si="51"/>
        <v>LTI</v>
      </c>
      <c r="Q814" s="6" t="s">
        <v>407</v>
      </c>
      <c r="R814" s="5" t="str">
        <f>INDEX(SAMRASS!$B:$B,MATCH(Q814,SAMRASS!$A:$A,0))</f>
        <v>Shuttle car</v>
      </c>
      <c r="S814" s="1" t="s">
        <v>840</v>
      </c>
      <c r="T814" s="1" t="s">
        <v>2894</v>
      </c>
    </row>
    <row r="815" spans="1:20" x14ac:dyDescent="0.25">
      <c r="A815" s="1">
        <v>161</v>
      </c>
      <c r="B815" s="1">
        <v>2011</v>
      </c>
      <c r="C815" s="6" t="str">
        <f t="shared" si="48"/>
        <v>2011.161</v>
      </c>
      <c r="D815" s="12">
        <v>0</v>
      </c>
      <c r="E815" s="12" t="s">
        <v>3081</v>
      </c>
      <c r="F815" s="12" t="s">
        <v>731</v>
      </c>
      <c r="G815" s="12" t="s">
        <v>3077</v>
      </c>
      <c r="H815" s="12">
        <v>0</v>
      </c>
      <c r="I815" s="12" t="s">
        <v>3081</v>
      </c>
      <c r="J815" s="12" t="s">
        <v>3077</v>
      </c>
      <c r="K815" s="12" t="s">
        <v>3081</v>
      </c>
      <c r="L815" s="1">
        <v>0</v>
      </c>
      <c r="M815" s="6" t="str">
        <f t="shared" si="49"/>
        <v/>
      </c>
      <c r="N815" s="1">
        <v>1</v>
      </c>
      <c r="O815" s="6" t="str">
        <f t="shared" si="50"/>
        <v>LTI</v>
      </c>
      <c r="P815" s="6" t="str">
        <f t="shared" si="51"/>
        <v>LTI</v>
      </c>
      <c r="Q815" s="6" t="s">
        <v>2907</v>
      </c>
      <c r="R815" s="5" t="str">
        <f>INDEX(SAMRASS!$B:$B,MATCH(Q815,SAMRASS!$A:$A,0))</f>
        <v>Mechanical miners</v>
      </c>
      <c r="S815" s="1" t="s">
        <v>2588</v>
      </c>
      <c r="T815" s="1" t="s">
        <v>2895</v>
      </c>
    </row>
    <row r="816" spans="1:20" x14ac:dyDescent="0.25">
      <c r="A816" s="1">
        <v>162</v>
      </c>
      <c r="B816" s="1">
        <v>2011</v>
      </c>
      <c r="C816" s="6" t="str">
        <f t="shared" si="48"/>
        <v>2011.162</v>
      </c>
      <c r="D816" s="12">
        <v>0</v>
      </c>
      <c r="E816" s="12" t="s">
        <v>3081</v>
      </c>
      <c r="F816" s="12">
        <v>0</v>
      </c>
      <c r="G816" s="12" t="s">
        <v>3081</v>
      </c>
      <c r="H816" s="12">
        <v>0</v>
      </c>
      <c r="I816" s="12" t="s">
        <v>3081</v>
      </c>
      <c r="J816" s="12" t="s">
        <v>3081</v>
      </c>
      <c r="K816" s="12" t="s">
        <v>3081</v>
      </c>
      <c r="L816" s="1">
        <v>0</v>
      </c>
      <c r="M816" s="6" t="str">
        <f t="shared" si="49"/>
        <v/>
      </c>
      <c r="N816" s="1">
        <v>1</v>
      </c>
      <c r="O816" s="6" t="str">
        <f t="shared" si="50"/>
        <v>LTI</v>
      </c>
      <c r="P816" s="6" t="str">
        <f t="shared" si="51"/>
        <v>LTI</v>
      </c>
      <c r="Q816" s="6" t="s">
        <v>1249</v>
      </c>
      <c r="R816" s="5" t="str">
        <f>INDEX(SAMRASS!$B:$B,MATCH(Q816,SAMRASS!$A:$A,0))</f>
        <v>Gathering arm coal loader</v>
      </c>
      <c r="S816" s="1" t="s">
        <v>2992</v>
      </c>
      <c r="T816" s="1" t="s">
        <v>1885</v>
      </c>
    </row>
    <row r="817" spans="1:20" x14ac:dyDescent="0.25">
      <c r="A817" s="1">
        <v>163</v>
      </c>
      <c r="B817" s="1">
        <v>2011</v>
      </c>
      <c r="C817" s="6" t="str">
        <f t="shared" si="48"/>
        <v>2011.163</v>
      </c>
      <c r="D817" s="12">
        <v>0</v>
      </c>
      <c r="E817" s="12" t="s">
        <v>3081</v>
      </c>
      <c r="F817" s="12" t="s">
        <v>731</v>
      </c>
      <c r="G817" s="12" t="s">
        <v>3081</v>
      </c>
      <c r="H817" s="12">
        <v>0</v>
      </c>
      <c r="I817" s="12" t="s">
        <v>3081</v>
      </c>
      <c r="J817" s="12" t="s">
        <v>3081</v>
      </c>
      <c r="K817" s="12" t="s">
        <v>3081</v>
      </c>
      <c r="L817" s="1">
        <v>1</v>
      </c>
      <c r="M817" s="6" t="str">
        <f t="shared" si="49"/>
        <v>SFI</v>
      </c>
      <c r="N817" s="1">
        <v>0</v>
      </c>
      <c r="O817" s="6" t="str">
        <f t="shared" si="50"/>
        <v/>
      </c>
      <c r="P817" s="6" t="str">
        <f t="shared" si="51"/>
        <v>SFI</v>
      </c>
      <c r="Q817" s="6" t="s">
        <v>2094</v>
      </c>
      <c r="R817" s="5" t="str">
        <f>INDEX(SAMRASS!$B:$B,MATCH(Q817,SAMRASS!$A:$A,0))</f>
        <v>Longwall</v>
      </c>
      <c r="S817" s="1" t="s">
        <v>2242</v>
      </c>
      <c r="T817" s="1" t="s">
        <v>2640</v>
      </c>
    </row>
    <row r="818" spans="1:20" x14ac:dyDescent="0.25">
      <c r="A818" s="1">
        <v>164</v>
      </c>
      <c r="B818" s="1">
        <v>2011</v>
      </c>
      <c r="C818" s="6" t="str">
        <f t="shared" si="48"/>
        <v>2011.164</v>
      </c>
      <c r="D818" s="12">
        <v>0</v>
      </c>
      <c r="E818" s="12" t="s">
        <v>3081</v>
      </c>
      <c r="F818" s="12" t="s">
        <v>731</v>
      </c>
      <c r="G818" s="12" t="s">
        <v>3081</v>
      </c>
      <c r="H818" s="12">
        <v>0</v>
      </c>
      <c r="I818" s="12" t="s">
        <v>3081</v>
      </c>
      <c r="J818" s="12" t="s">
        <v>3081</v>
      </c>
      <c r="K818" s="12" t="s">
        <v>3081</v>
      </c>
      <c r="L818" s="1">
        <v>0</v>
      </c>
      <c r="M818" s="6" t="str">
        <f t="shared" si="49"/>
        <v/>
      </c>
      <c r="N818" s="1">
        <v>1</v>
      </c>
      <c r="O818" s="6" t="str">
        <f t="shared" si="50"/>
        <v>LTI</v>
      </c>
      <c r="P818" s="6" t="str">
        <f t="shared" si="51"/>
        <v>LTI</v>
      </c>
      <c r="Q818" s="6" t="s">
        <v>407</v>
      </c>
      <c r="R818" s="5" t="str">
        <f>INDEX(SAMRASS!$B:$B,MATCH(Q818,SAMRASS!$A:$A,0))</f>
        <v>Shuttle car</v>
      </c>
      <c r="S818" s="1" t="s">
        <v>840</v>
      </c>
      <c r="T818" s="1" t="s">
        <v>1607</v>
      </c>
    </row>
    <row r="819" spans="1:20" x14ac:dyDescent="0.25">
      <c r="A819" s="1">
        <v>165</v>
      </c>
      <c r="B819" s="1">
        <v>2011</v>
      </c>
      <c r="C819" s="6" t="str">
        <f t="shared" si="48"/>
        <v>2011.165</v>
      </c>
      <c r="D819" s="12" t="s">
        <v>880</v>
      </c>
      <c r="E819" s="12" t="s">
        <v>3081</v>
      </c>
      <c r="F819" s="12">
        <v>0</v>
      </c>
      <c r="G819" s="12" t="s">
        <v>3081</v>
      </c>
      <c r="H819" s="12" t="s">
        <v>3066</v>
      </c>
      <c r="I819" s="12" t="s">
        <v>3081</v>
      </c>
      <c r="J819" s="12" t="s">
        <v>3081</v>
      </c>
      <c r="K819" s="12" t="s">
        <v>3081</v>
      </c>
      <c r="L819" s="1">
        <v>0</v>
      </c>
      <c r="M819" s="6" t="str">
        <f t="shared" si="49"/>
        <v/>
      </c>
      <c r="N819" s="1">
        <v>1</v>
      </c>
      <c r="O819" s="6" t="str">
        <f t="shared" si="50"/>
        <v>LTI</v>
      </c>
      <c r="P819" s="6" t="str">
        <f t="shared" si="51"/>
        <v>LTI</v>
      </c>
      <c r="Q819" s="6" t="s">
        <v>1973</v>
      </c>
      <c r="R819" s="5" t="str">
        <f>INDEX(SAMRASS!$B:$B,MATCH(Q819,SAMRASS!$A:$A,0))</f>
        <v>Mobile crane</v>
      </c>
      <c r="S819" s="1" t="s">
        <v>203</v>
      </c>
      <c r="T819" s="1" t="s">
        <v>417</v>
      </c>
    </row>
    <row r="820" spans="1:20" x14ac:dyDescent="0.25">
      <c r="A820" s="1">
        <v>166</v>
      </c>
      <c r="B820" s="1">
        <v>2011</v>
      </c>
      <c r="C820" s="6" t="str">
        <f t="shared" si="48"/>
        <v>2011.166</v>
      </c>
      <c r="D820" s="12">
        <v>0</v>
      </c>
      <c r="E820" s="12" t="s">
        <v>3081</v>
      </c>
      <c r="F820" s="12" t="s">
        <v>731</v>
      </c>
      <c r="G820" s="12" t="s">
        <v>3081</v>
      </c>
      <c r="H820" s="12" t="s">
        <v>3066</v>
      </c>
      <c r="I820" s="12" t="s">
        <v>3081</v>
      </c>
      <c r="J820" s="12" t="s">
        <v>3081</v>
      </c>
      <c r="K820" s="12" t="s">
        <v>3081</v>
      </c>
      <c r="L820" s="1">
        <v>0</v>
      </c>
      <c r="M820" s="6" t="str">
        <f t="shared" si="49"/>
        <v/>
      </c>
      <c r="N820" s="1">
        <v>1</v>
      </c>
      <c r="O820" s="6" t="str">
        <f t="shared" si="50"/>
        <v>LTI</v>
      </c>
      <c r="P820" s="6" t="str">
        <f t="shared" si="51"/>
        <v>LTI</v>
      </c>
      <c r="Q820" s="6" t="s">
        <v>2604</v>
      </c>
      <c r="R820" s="5" t="str">
        <f>INDEX(SAMRASS!$B:$B,MATCH(Q820,SAMRASS!$A:$A,0))</f>
        <v>Roofbolter</v>
      </c>
      <c r="S820" s="1" t="s">
        <v>2650</v>
      </c>
      <c r="T820" s="1" t="s">
        <v>167</v>
      </c>
    </row>
    <row r="821" spans="1:20" x14ac:dyDescent="0.25">
      <c r="A821" s="1">
        <v>167</v>
      </c>
      <c r="B821" s="1">
        <v>2011</v>
      </c>
      <c r="C821" s="6" t="str">
        <f t="shared" si="48"/>
        <v>2011.167</v>
      </c>
      <c r="D821" s="12">
        <v>0</v>
      </c>
      <c r="E821" s="12" t="s">
        <v>3081</v>
      </c>
      <c r="F821" s="12">
        <v>0</v>
      </c>
      <c r="G821" s="12" t="s">
        <v>3081</v>
      </c>
      <c r="H821" s="12">
        <v>0</v>
      </c>
      <c r="I821" s="12" t="s">
        <v>3081</v>
      </c>
      <c r="J821" s="12" t="s">
        <v>3081</v>
      </c>
      <c r="K821" s="12" t="s">
        <v>3081</v>
      </c>
      <c r="L821" s="1">
        <v>1</v>
      </c>
      <c r="M821" s="6" t="str">
        <f t="shared" si="49"/>
        <v>SFI</v>
      </c>
      <c r="N821" s="1">
        <v>0</v>
      </c>
      <c r="O821" s="6" t="str">
        <f t="shared" si="50"/>
        <v/>
      </c>
      <c r="P821" s="6" t="str">
        <f t="shared" si="51"/>
        <v>SFI</v>
      </c>
      <c r="Q821" s="6" t="s">
        <v>1970</v>
      </c>
      <c r="R821" s="5" t="str">
        <f>INDEX(SAMRASS!$B:$B,MATCH(Q821,SAMRASS!$A:$A,0))</f>
        <v>Overhead crane</v>
      </c>
      <c r="S821" s="1" t="s">
        <v>24</v>
      </c>
      <c r="T821" s="1" t="s">
        <v>163</v>
      </c>
    </row>
    <row r="822" spans="1:20" x14ac:dyDescent="0.25">
      <c r="A822" s="1">
        <v>168</v>
      </c>
      <c r="B822" s="1">
        <v>2011</v>
      </c>
      <c r="C822" s="6" t="str">
        <f t="shared" si="48"/>
        <v>2011.168</v>
      </c>
      <c r="D822" s="12" t="s">
        <v>880</v>
      </c>
      <c r="E822" s="12" t="s">
        <v>3081</v>
      </c>
      <c r="F822" s="12">
        <v>0</v>
      </c>
      <c r="G822" s="12" t="s">
        <v>3081</v>
      </c>
      <c r="H822" s="12">
        <v>0</v>
      </c>
      <c r="I822" s="12" t="s">
        <v>3081</v>
      </c>
      <c r="J822" s="12" t="s">
        <v>3081</v>
      </c>
      <c r="K822" s="12" t="s">
        <v>3081</v>
      </c>
      <c r="L822" s="1">
        <v>0</v>
      </c>
      <c r="M822" s="6" t="str">
        <f t="shared" si="49"/>
        <v/>
      </c>
      <c r="N822" s="1">
        <v>1</v>
      </c>
      <c r="O822" s="6" t="str">
        <f t="shared" si="50"/>
        <v>LTI</v>
      </c>
      <c r="P822" s="6" t="str">
        <f t="shared" si="51"/>
        <v>LTI</v>
      </c>
      <c r="Q822" s="6" t="s">
        <v>79</v>
      </c>
      <c r="R822" s="5" t="str">
        <f>INDEX(SAMRASS!$B:$B,MATCH(Q822,SAMRASS!$A:$A,0))</f>
        <v>20-99 ton Haultruck</v>
      </c>
      <c r="S822" s="1" t="s">
        <v>1658</v>
      </c>
      <c r="T822" s="1" t="s">
        <v>1476</v>
      </c>
    </row>
    <row r="823" spans="1:20" x14ac:dyDescent="0.25">
      <c r="A823" s="1">
        <v>169</v>
      </c>
      <c r="B823" s="1">
        <v>2011</v>
      </c>
      <c r="C823" s="6" t="str">
        <f t="shared" si="48"/>
        <v>2011.169</v>
      </c>
      <c r="D823" s="12">
        <v>0</v>
      </c>
      <c r="E823" s="12" t="s">
        <v>3081</v>
      </c>
      <c r="F823" s="12">
        <v>0</v>
      </c>
      <c r="G823" s="12" t="s">
        <v>3081</v>
      </c>
      <c r="H823" s="12" t="s">
        <v>3066</v>
      </c>
      <c r="I823" s="12" t="s">
        <v>3081</v>
      </c>
      <c r="J823" s="12" t="s">
        <v>3081</v>
      </c>
      <c r="K823" s="12" t="s">
        <v>3081</v>
      </c>
      <c r="L823" s="1">
        <v>0</v>
      </c>
      <c r="M823" s="6" t="str">
        <f t="shared" si="49"/>
        <v/>
      </c>
      <c r="N823" s="1">
        <v>1</v>
      </c>
      <c r="O823" s="6" t="str">
        <f t="shared" si="50"/>
        <v>LTI</v>
      </c>
      <c r="P823" s="6" t="str">
        <f t="shared" si="51"/>
        <v>LTI</v>
      </c>
      <c r="Q823" s="6" t="s">
        <v>180</v>
      </c>
      <c r="R823" s="5" t="str">
        <f>INDEX(SAMRASS!$B:$B,MATCH(Q823,SAMRASS!$A:$A,0))</f>
        <v>Multi purpose vehicle or utility vehicle</v>
      </c>
      <c r="S823" s="1" t="s">
        <v>334</v>
      </c>
      <c r="T823" s="1" t="s">
        <v>285</v>
      </c>
    </row>
    <row r="824" spans="1:20" x14ac:dyDescent="0.25">
      <c r="A824" s="1">
        <v>170</v>
      </c>
      <c r="B824" s="1">
        <v>2011</v>
      </c>
      <c r="C824" s="6" t="str">
        <f t="shared" si="48"/>
        <v>2011.170</v>
      </c>
      <c r="D824" s="12" t="s">
        <v>880</v>
      </c>
      <c r="E824" s="12" t="s">
        <v>3081</v>
      </c>
      <c r="F824" s="12">
        <v>0</v>
      </c>
      <c r="G824" s="12" t="s">
        <v>3081</v>
      </c>
      <c r="H824" s="12" t="s">
        <v>3066</v>
      </c>
      <c r="I824" s="12" t="s">
        <v>3081</v>
      </c>
      <c r="J824" s="12" t="s">
        <v>3081</v>
      </c>
      <c r="K824" s="12" t="s">
        <v>3081</v>
      </c>
      <c r="L824" s="1">
        <v>0</v>
      </c>
      <c r="M824" s="6" t="str">
        <f t="shared" si="49"/>
        <v/>
      </c>
      <c r="N824" s="1">
        <v>1</v>
      </c>
      <c r="O824" s="6" t="str">
        <f t="shared" si="50"/>
        <v>LTI</v>
      </c>
      <c r="P824" s="6" t="str">
        <f t="shared" si="51"/>
        <v>LTI</v>
      </c>
      <c r="Q824" s="6" t="s">
        <v>1333</v>
      </c>
      <c r="R824" s="5" t="str">
        <f>INDEX(SAMRASS!$B:$B,MATCH(Q824,SAMRASS!$A:$A,0))</f>
        <v>Forklift</v>
      </c>
      <c r="S824" s="1" t="s">
        <v>1202</v>
      </c>
      <c r="T824" s="1" t="s">
        <v>286</v>
      </c>
    </row>
    <row r="825" spans="1:20" x14ac:dyDescent="0.25">
      <c r="A825" s="1">
        <v>171</v>
      </c>
      <c r="B825" s="1">
        <v>2011</v>
      </c>
      <c r="C825" s="6" t="str">
        <f t="shared" si="48"/>
        <v>2011.171</v>
      </c>
      <c r="D825" s="12">
        <v>0</v>
      </c>
      <c r="E825" s="12" t="s">
        <v>3081</v>
      </c>
      <c r="F825" s="12">
        <v>0</v>
      </c>
      <c r="G825" s="12" t="s">
        <v>3081</v>
      </c>
      <c r="H825" s="12">
        <v>0</v>
      </c>
      <c r="I825" s="12" t="s">
        <v>3081</v>
      </c>
      <c r="J825" s="12" t="s">
        <v>3081</v>
      </c>
      <c r="K825" s="12" t="s">
        <v>3081</v>
      </c>
      <c r="L825" s="1">
        <v>0</v>
      </c>
      <c r="M825" s="6" t="str">
        <f t="shared" si="49"/>
        <v/>
      </c>
      <c r="N825" s="1">
        <v>1</v>
      </c>
      <c r="O825" s="6" t="str">
        <f t="shared" si="50"/>
        <v>LTI</v>
      </c>
      <c r="P825" s="6" t="str">
        <f t="shared" si="51"/>
        <v>LTI</v>
      </c>
      <c r="Q825" s="6" t="s">
        <v>2177</v>
      </c>
      <c r="R825" s="5" t="str">
        <f>INDEX(SAMRASS!$B:$B,MATCH(Q825,SAMRASS!$A:$A,0))</f>
        <v>Other lifting machines (specify)</v>
      </c>
      <c r="S825" s="1" t="s">
        <v>2811</v>
      </c>
      <c r="T825" s="1" t="s">
        <v>284</v>
      </c>
    </row>
    <row r="826" spans="1:20" x14ac:dyDescent="0.25">
      <c r="A826" s="1">
        <v>172</v>
      </c>
      <c r="B826" s="1">
        <v>2011</v>
      </c>
      <c r="C826" s="6" t="str">
        <f t="shared" si="48"/>
        <v>2011.172</v>
      </c>
      <c r="D826" s="12">
        <v>0</v>
      </c>
      <c r="E826" s="12" t="s">
        <v>3081</v>
      </c>
      <c r="F826" s="12" t="s">
        <v>731</v>
      </c>
      <c r="G826" s="12" t="s">
        <v>3076</v>
      </c>
      <c r="H826" s="12" t="s">
        <v>3066</v>
      </c>
      <c r="I826" s="12" t="s">
        <v>3076</v>
      </c>
      <c r="J826" s="12" t="s">
        <v>3081</v>
      </c>
      <c r="K826" s="12" t="s">
        <v>3076</v>
      </c>
      <c r="L826" s="1">
        <v>0</v>
      </c>
      <c r="M826" s="6" t="str">
        <f t="shared" si="49"/>
        <v/>
      </c>
      <c r="N826" s="1">
        <v>1</v>
      </c>
      <c r="O826" s="6" t="str">
        <f t="shared" si="50"/>
        <v>LTI</v>
      </c>
      <c r="P826" s="6" t="str">
        <f t="shared" si="51"/>
        <v>LTI</v>
      </c>
      <c r="Q826" s="6" t="s">
        <v>2041</v>
      </c>
      <c r="R826" s="5" t="str">
        <f>INDEX(SAMRASS!$B:$B,MATCH(Q826,SAMRASS!$A:$A,0))</f>
        <v>Tractor</v>
      </c>
      <c r="S826" s="1" t="s">
        <v>883</v>
      </c>
      <c r="T826" s="1" t="s">
        <v>2012</v>
      </c>
    </row>
    <row r="827" spans="1:20" x14ac:dyDescent="0.25">
      <c r="A827" s="1">
        <v>173</v>
      </c>
      <c r="B827" s="1">
        <v>2011</v>
      </c>
      <c r="C827" s="6" t="str">
        <f t="shared" si="48"/>
        <v>2011.173</v>
      </c>
      <c r="D827" s="12" t="s">
        <v>880</v>
      </c>
      <c r="E827" s="12" t="s">
        <v>3079</v>
      </c>
      <c r="F827" s="12">
        <v>0</v>
      </c>
      <c r="G827" s="12" t="s">
        <v>3081</v>
      </c>
      <c r="H827" s="12">
        <v>0</v>
      </c>
      <c r="I827" s="12" t="s">
        <v>3081</v>
      </c>
      <c r="J827" s="12" t="s">
        <v>3081</v>
      </c>
      <c r="K827" s="12" t="s">
        <v>3081</v>
      </c>
      <c r="L827" s="1">
        <v>0</v>
      </c>
      <c r="M827" s="6" t="str">
        <f t="shared" si="49"/>
        <v/>
      </c>
      <c r="N827" s="1">
        <v>1</v>
      </c>
      <c r="O827" s="6" t="str">
        <f t="shared" si="50"/>
        <v>LTI</v>
      </c>
      <c r="P827" s="6" t="str">
        <f t="shared" si="51"/>
        <v>LTI</v>
      </c>
      <c r="Q827" s="6" t="s">
        <v>79</v>
      </c>
      <c r="R827" s="5" t="str">
        <f>INDEX(SAMRASS!$B:$B,MATCH(Q827,SAMRASS!$A:$A,0))</f>
        <v>20-99 ton Haultruck</v>
      </c>
      <c r="S827" s="1" t="s">
        <v>1658</v>
      </c>
      <c r="T827" s="1" t="s">
        <v>2024</v>
      </c>
    </row>
    <row r="828" spans="1:20" x14ac:dyDescent="0.25">
      <c r="A828" s="1">
        <v>174</v>
      </c>
      <c r="B828" s="1">
        <v>2011</v>
      </c>
      <c r="C828" s="6" t="str">
        <f t="shared" si="48"/>
        <v>2011.174</v>
      </c>
      <c r="D828" s="12" t="s">
        <v>880</v>
      </c>
      <c r="E828" s="12" t="s">
        <v>3079</v>
      </c>
      <c r="F828" s="12">
        <v>0</v>
      </c>
      <c r="G828" s="12" t="s">
        <v>3081</v>
      </c>
      <c r="H828" s="12">
        <v>0</v>
      </c>
      <c r="I828" s="12" t="s">
        <v>3081</v>
      </c>
      <c r="J828" s="12" t="s">
        <v>3081</v>
      </c>
      <c r="K828" s="12" t="s">
        <v>3081</v>
      </c>
      <c r="L828" s="1">
        <v>0</v>
      </c>
      <c r="M828" s="6" t="str">
        <f t="shared" si="49"/>
        <v/>
      </c>
      <c r="N828" s="1">
        <v>1</v>
      </c>
      <c r="O828" s="6" t="str">
        <f t="shared" si="50"/>
        <v>LTI</v>
      </c>
      <c r="P828" s="6" t="str">
        <f t="shared" si="51"/>
        <v>LTI</v>
      </c>
      <c r="Q828" s="6" t="s">
        <v>79</v>
      </c>
      <c r="R828" s="5" t="str">
        <f>INDEX(SAMRASS!$B:$B,MATCH(Q828,SAMRASS!$A:$A,0))</f>
        <v>20-99 ton Haultruck</v>
      </c>
      <c r="S828" s="1" t="s">
        <v>1658</v>
      </c>
      <c r="T828" s="1" t="s">
        <v>2025</v>
      </c>
    </row>
    <row r="829" spans="1:20" x14ac:dyDescent="0.25">
      <c r="A829" s="1">
        <v>175</v>
      </c>
      <c r="B829" s="1">
        <v>2011</v>
      </c>
      <c r="C829" s="6" t="str">
        <f t="shared" si="48"/>
        <v>2011.175</v>
      </c>
      <c r="D829" s="12">
        <v>0</v>
      </c>
      <c r="E829" s="12" t="s">
        <v>3081</v>
      </c>
      <c r="F829" s="12" t="s">
        <v>731</v>
      </c>
      <c r="G829" s="12" t="s">
        <v>3081</v>
      </c>
      <c r="H829" s="12" t="s">
        <v>3066</v>
      </c>
      <c r="I829" s="12" t="s">
        <v>3081</v>
      </c>
      <c r="J829" s="12" t="s">
        <v>3081</v>
      </c>
      <c r="K829" s="12" t="s">
        <v>3081</v>
      </c>
      <c r="L829" s="1">
        <v>0</v>
      </c>
      <c r="M829" s="6" t="str">
        <f t="shared" si="49"/>
        <v/>
      </c>
      <c r="N829" s="1">
        <v>1</v>
      </c>
      <c r="O829" s="6" t="str">
        <f t="shared" si="50"/>
        <v>LTI</v>
      </c>
      <c r="P829" s="6" t="str">
        <f t="shared" si="51"/>
        <v>LTI</v>
      </c>
      <c r="Q829" s="6" t="s">
        <v>2604</v>
      </c>
      <c r="R829" s="5" t="str">
        <f>INDEX(SAMRASS!$B:$B,MATCH(Q829,SAMRASS!$A:$A,0))</f>
        <v>Roofbolter</v>
      </c>
      <c r="S829" s="1" t="s">
        <v>2650</v>
      </c>
      <c r="T829" s="1" t="s">
        <v>2023</v>
      </c>
    </row>
    <row r="830" spans="1:20" x14ac:dyDescent="0.25">
      <c r="A830" s="1">
        <v>176</v>
      </c>
      <c r="B830" s="1">
        <v>2011</v>
      </c>
      <c r="C830" s="6" t="str">
        <f t="shared" si="48"/>
        <v>2011.176</v>
      </c>
      <c r="D830" s="12">
        <v>0</v>
      </c>
      <c r="E830" s="12" t="s">
        <v>3081</v>
      </c>
      <c r="F830" s="12" t="s">
        <v>731</v>
      </c>
      <c r="G830" s="12" t="s">
        <v>3081</v>
      </c>
      <c r="H830" s="12" t="s">
        <v>3066</v>
      </c>
      <c r="I830" s="12" t="s">
        <v>3081</v>
      </c>
      <c r="J830" s="12" t="s">
        <v>3081</v>
      </c>
      <c r="K830" s="12" t="s">
        <v>3081</v>
      </c>
      <c r="L830" s="1">
        <v>0</v>
      </c>
      <c r="M830" s="6" t="str">
        <f t="shared" si="49"/>
        <v/>
      </c>
      <c r="N830" s="1">
        <v>1</v>
      </c>
      <c r="O830" s="6" t="str">
        <f t="shared" si="50"/>
        <v>LTI</v>
      </c>
      <c r="P830" s="6" t="str">
        <f t="shared" si="51"/>
        <v>LTI</v>
      </c>
      <c r="Q830" s="6" t="s">
        <v>2041</v>
      </c>
      <c r="R830" s="5" t="str">
        <f>INDEX(SAMRASS!$B:$B,MATCH(Q830,SAMRASS!$A:$A,0))</f>
        <v>Tractor</v>
      </c>
      <c r="S830" s="1" t="s">
        <v>883</v>
      </c>
      <c r="T830" s="1" t="s">
        <v>958</v>
      </c>
    </row>
    <row r="831" spans="1:20" x14ac:dyDescent="0.25">
      <c r="A831" s="1">
        <v>177</v>
      </c>
      <c r="B831" s="1">
        <v>2011</v>
      </c>
      <c r="C831" s="6" t="str">
        <f t="shared" si="48"/>
        <v>2011.177</v>
      </c>
      <c r="D831" s="12" t="s">
        <v>880</v>
      </c>
      <c r="E831" s="12" t="s">
        <v>3079</v>
      </c>
      <c r="F831" s="12">
        <v>0</v>
      </c>
      <c r="G831" s="12" t="s">
        <v>3081</v>
      </c>
      <c r="H831" s="12">
        <v>0</v>
      </c>
      <c r="I831" s="12" t="s">
        <v>3081</v>
      </c>
      <c r="J831" s="12" t="s">
        <v>3081</v>
      </c>
      <c r="K831" s="12" t="s">
        <v>3081</v>
      </c>
      <c r="L831" s="1">
        <v>0</v>
      </c>
      <c r="M831" s="6" t="str">
        <f t="shared" si="49"/>
        <v/>
      </c>
      <c r="N831" s="1">
        <v>1</v>
      </c>
      <c r="O831" s="6" t="str">
        <f t="shared" si="50"/>
        <v>LTI</v>
      </c>
      <c r="P831" s="6" t="str">
        <f t="shared" si="51"/>
        <v>LTI</v>
      </c>
      <c r="Q831" s="6" t="s">
        <v>79</v>
      </c>
      <c r="R831" s="5" t="str">
        <f>INDEX(SAMRASS!$B:$B,MATCH(Q831,SAMRASS!$A:$A,0))</f>
        <v>20-99 ton Haultruck</v>
      </c>
      <c r="S831" s="1" t="s">
        <v>1658</v>
      </c>
      <c r="T831" s="1" t="s">
        <v>959</v>
      </c>
    </row>
    <row r="832" spans="1:20" x14ac:dyDescent="0.25">
      <c r="A832" s="1">
        <v>178</v>
      </c>
      <c r="B832" s="1">
        <v>2011</v>
      </c>
      <c r="C832" s="6" t="str">
        <f t="shared" si="48"/>
        <v>2011.178</v>
      </c>
      <c r="D832" s="12" t="s">
        <v>880</v>
      </c>
      <c r="E832" s="12" t="s">
        <v>3081</v>
      </c>
      <c r="F832" s="12">
        <v>0</v>
      </c>
      <c r="G832" s="12" t="s">
        <v>3081</v>
      </c>
      <c r="H832" s="12">
        <v>0</v>
      </c>
      <c r="I832" s="12" t="s">
        <v>3081</v>
      </c>
      <c r="J832" s="12" t="s">
        <v>3081</v>
      </c>
      <c r="K832" s="12" t="s">
        <v>3081</v>
      </c>
      <c r="L832" s="1">
        <v>0</v>
      </c>
      <c r="M832" s="6" t="str">
        <f t="shared" si="49"/>
        <v/>
      </c>
      <c r="N832" s="1">
        <v>1</v>
      </c>
      <c r="O832" s="6" t="str">
        <f t="shared" si="50"/>
        <v>LTI</v>
      </c>
      <c r="P832" s="6" t="str">
        <f t="shared" si="51"/>
        <v>LTI</v>
      </c>
      <c r="Q832" s="6" t="s">
        <v>79</v>
      </c>
      <c r="R832" s="5" t="str">
        <f>INDEX(SAMRASS!$B:$B,MATCH(Q832,SAMRASS!$A:$A,0))</f>
        <v>20-99 ton Haultruck</v>
      </c>
      <c r="S832" s="1" t="s">
        <v>1658</v>
      </c>
      <c r="T832" s="1" t="s">
        <v>957</v>
      </c>
    </row>
    <row r="833" spans="1:20" x14ac:dyDescent="0.25">
      <c r="A833" s="1">
        <v>179</v>
      </c>
      <c r="B833" s="1">
        <v>2011</v>
      </c>
      <c r="C833" s="6" t="str">
        <f t="shared" si="48"/>
        <v>2011.179</v>
      </c>
      <c r="D833" s="12">
        <v>0</v>
      </c>
      <c r="E833" s="12" t="s">
        <v>3081</v>
      </c>
      <c r="F833" s="12" t="s">
        <v>731</v>
      </c>
      <c r="G833" s="12" t="s">
        <v>3081</v>
      </c>
      <c r="H833" s="12">
        <v>0</v>
      </c>
      <c r="I833" s="12" t="s">
        <v>3081</v>
      </c>
      <c r="J833" s="12" t="s">
        <v>3081</v>
      </c>
      <c r="K833" s="12" t="s">
        <v>3081</v>
      </c>
      <c r="L833" s="1">
        <v>0</v>
      </c>
      <c r="M833" s="6" t="str">
        <f t="shared" si="49"/>
        <v/>
      </c>
      <c r="N833" s="1">
        <v>1</v>
      </c>
      <c r="O833" s="6" t="str">
        <f t="shared" si="50"/>
        <v>LTI</v>
      </c>
      <c r="P833" s="6" t="str">
        <f t="shared" si="51"/>
        <v>LTI</v>
      </c>
      <c r="Q833" s="6" t="s">
        <v>407</v>
      </c>
      <c r="R833" s="5" t="str">
        <f>INDEX(SAMRASS!$B:$B,MATCH(Q833,SAMRASS!$A:$A,0))</f>
        <v>Shuttle car</v>
      </c>
      <c r="S833" s="1" t="s">
        <v>840</v>
      </c>
      <c r="T833" s="1" t="s">
        <v>431</v>
      </c>
    </row>
    <row r="834" spans="1:20" x14ac:dyDescent="0.25">
      <c r="A834" s="1">
        <v>180</v>
      </c>
      <c r="B834" s="1">
        <v>2011</v>
      </c>
      <c r="C834" s="6" t="str">
        <f t="shared" si="48"/>
        <v>2011.180</v>
      </c>
      <c r="D834" s="12">
        <v>0</v>
      </c>
      <c r="E834" s="12" t="s">
        <v>3081</v>
      </c>
      <c r="F834" s="12">
        <v>0</v>
      </c>
      <c r="G834" s="12" t="s">
        <v>3081</v>
      </c>
      <c r="H834" s="12">
        <v>0</v>
      </c>
      <c r="I834" s="12" t="s">
        <v>3081</v>
      </c>
      <c r="J834" s="12" t="s">
        <v>3081</v>
      </c>
      <c r="K834" s="12" t="s">
        <v>3081</v>
      </c>
      <c r="L834" s="1">
        <v>0</v>
      </c>
      <c r="M834" s="6" t="str">
        <f t="shared" si="49"/>
        <v/>
      </c>
      <c r="N834" s="1">
        <v>1</v>
      </c>
      <c r="O834" s="6" t="str">
        <f t="shared" si="50"/>
        <v>LTI</v>
      </c>
      <c r="P834" s="6" t="str">
        <f t="shared" si="51"/>
        <v>LTI</v>
      </c>
      <c r="Q834" s="6" t="s">
        <v>1249</v>
      </c>
      <c r="R834" s="5" t="str">
        <f>INDEX(SAMRASS!$B:$B,MATCH(Q834,SAMRASS!$A:$A,0))</f>
        <v>Gathering arm coal loader</v>
      </c>
      <c r="S834" s="1" t="s">
        <v>2992</v>
      </c>
      <c r="T834" s="1" t="s">
        <v>432</v>
      </c>
    </row>
    <row r="835" spans="1:20" x14ac:dyDescent="0.25">
      <c r="A835" s="1">
        <v>181</v>
      </c>
      <c r="B835" s="1">
        <v>2011</v>
      </c>
      <c r="C835" s="6" t="str">
        <f t="shared" si="48"/>
        <v>2011.181</v>
      </c>
      <c r="D835" s="12">
        <v>0</v>
      </c>
      <c r="E835" s="12" t="s">
        <v>3081</v>
      </c>
      <c r="F835" s="12" t="s">
        <v>731</v>
      </c>
      <c r="G835" s="12" t="s">
        <v>3081</v>
      </c>
      <c r="H835" s="12">
        <v>0</v>
      </c>
      <c r="I835" s="12" t="s">
        <v>3081</v>
      </c>
      <c r="J835" s="12" t="s">
        <v>3081</v>
      </c>
      <c r="K835" s="12" t="s">
        <v>3081</v>
      </c>
      <c r="L835" s="1">
        <v>0</v>
      </c>
      <c r="M835" s="6" t="str">
        <f t="shared" si="49"/>
        <v/>
      </c>
      <c r="N835" s="1">
        <v>1</v>
      </c>
      <c r="O835" s="6" t="str">
        <f t="shared" si="50"/>
        <v>LTI</v>
      </c>
      <c r="P835" s="6" t="str">
        <f t="shared" si="51"/>
        <v>LTI</v>
      </c>
      <c r="Q835" s="6" t="s">
        <v>2993</v>
      </c>
      <c r="R835" s="5" t="str">
        <f>INDEX(SAMRASS!$B:$B,MATCH(Q835,SAMRASS!$A:$A,0))</f>
        <v>Coal cutter</v>
      </c>
      <c r="S835" s="1" t="s">
        <v>11</v>
      </c>
      <c r="T835" s="1" t="s">
        <v>430</v>
      </c>
    </row>
    <row r="836" spans="1:20" x14ac:dyDescent="0.25">
      <c r="A836" s="1">
        <v>182</v>
      </c>
      <c r="B836" s="1">
        <v>2011</v>
      </c>
      <c r="C836" s="6" t="str">
        <f t="shared" si="48"/>
        <v>2011.182</v>
      </c>
      <c r="D836" s="12">
        <v>0</v>
      </c>
      <c r="E836" s="12" t="s">
        <v>3081</v>
      </c>
      <c r="F836" s="12">
        <v>0</v>
      </c>
      <c r="G836" s="12" t="s">
        <v>3081</v>
      </c>
      <c r="H836" s="12">
        <v>0</v>
      </c>
      <c r="I836" s="12" t="s">
        <v>3081</v>
      </c>
      <c r="J836" s="12" t="s">
        <v>3081</v>
      </c>
      <c r="K836" s="12" t="s">
        <v>3081</v>
      </c>
      <c r="L836" s="1">
        <v>0</v>
      </c>
      <c r="M836" s="6" t="str">
        <f t="shared" si="49"/>
        <v/>
      </c>
      <c r="N836" s="1">
        <v>1</v>
      </c>
      <c r="O836" s="6" t="str">
        <f t="shared" si="50"/>
        <v>LTI</v>
      </c>
      <c r="P836" s="6" t="str">
        <f t="shared" si="51"/>
        <v>LTI</v>
      </c>
      <c r="Q836" s="6" t="s">
        <v>2924</v>
      </c>
      <c r="R836" s="5" t="str">
        <f>INDEX(SAMRASS!$B:$B,MATCH(Q836,SAMRASS!$A:$A,0))</f>
        <v>Coupling/uncoupling</v>
      </c>
      <c r="S836" s="1" t="s">
        <v>674</v>
      </c>
      <c r="T836" s="1" t="s">
        <v>261</v>
      </c>
    </row>
    <row r="837" spans="1:20" x14ac:dyDescent="0.25">
      <c r="A837" s="1">
        <v>183</v>
      </c>
      <c r="B837" s="1">
        <v>2011</v>
      </c>
      <c r="C837" s="6" t="str">
        <f t="shared" si="48"/>
        <v>2011.183</v>
      </c>
      <c r="D837" s="12">
        <v>0</v>
      </c>
      <c r="E837" s="12" t="s">
        <v>3081</v>
      </c>
      <c r="F837" s="12">
        <v>0</v>
      </c>
      <c r="G837" s="12" t="s">
        <v>3081</v>
      </c>
      <c r="H837" s="12" t="s">
        <v>3066</v>
      </c>
      <c r="I837" s="12" t="s">
        <v>3081</v>
      </c>
      <c r="J837" s="12" t="s">
        <v>3081</v>
      </c>
      <c r="K837" s="12" t="s">
        <v>3081</v>
      </c>
      <c r="L837" s="1">
        <v>0</v>
      </c>
      <c r="M837" s="6" t="str">
        <f t="shared" si="49"/>
        <v/>
      </c>
      <c r="N837" s="1">
        <v>1</v>
      </c>
      <c r="O837" s="6" t="str">
        <f t="shared" si="50"/>
        <v>LTI</v>
      </c>
      <c r="P837" s="6" t="str">
        <f t="shared" si="51"/>
        <v>LTI</v>
      </c>
      <c r="Q837" s="6" t="s">
        <v>180</v>
      </c>
      <c r="R837" s="5" t="str">
        <f>INDEX(SAMRASS!$B:$B,MATCH(Q837,SAMRASS!$A:$A,0))</f>
        <v>Multi purpose vehicle or utility vehicle</v>
      </c>
      <c r="S837" s="1" t="s">
        <v>334</v>
      </c>
      <c r="T837" s="1" t="s">
        <v>262</v>
      </c>
    </row>
    <row r="838" spans="1:20" x14ac:dyDescent="0.25">
      <c r="A838" s="1">
        <v>184</v>
      </c>
      <c r="B838" s="1">
        <v>2011</v>
      </c>
      <c r="C838" s="6" t="str">
        <f t="shared" si="48"/>
        <v>2011.184</v>
      </c>
      <c r="D838" s="12">
        <v>0</v>
      </c>
      <c r="E838" s="12" t="s">
        <v>3081</v>
      </c>
      <c r="F838" s="12">
        <v>0</v>
      </c>
      <c r="G838" s="12" t="s">
        <v>3081</v>
      </c>
      <c r="H838" s="12">
        <v>0</v>
      </c>
      <c r="I838" s="12" t="s">
        <v>3081</v>
      </c>
      <c r="J838" s="12" t="s">
        <v>3081</v>
      </c>
      <c r="K838" s="12" t="s">
        <v>3081</v>
      </c>
      <c r="L838" s="1">
        <v>1</v>
      </c>
      <c r="M838" s="6" t="str">
        <f t="shared" si="49"/>
        <v>SFI</v>
      </c>
      <c r="N838" s="1">
        <v>0</v>
      </c>
      <c r="O838" s="6" t="str">
        <f t="shared" si="50"/>
        <v/>
      </c>
      <c r="P838" s="6" t="str">
        <f t="shared" si="51"/>
        <v>SFI</v>
      </c>
      <c r="Q838" s="6" t="s">
        <v>2771</v>
      </c>
      <c r="R838" s="5" t="str">
        <f>INDEX(SAMRASS!$B:$B,MATCH(Q838,SAMRASS!$A:$A,0))</f>
        <v>rail switches</v>
      </c>
      <c r="S838" s="1" t="s">
        <v>2700</v>
      </c>
      <c r="T838" s="1" t="s">
        <v>263</v>
      </c>
    </row>
    <row r="839" spans="1:20" x14ac:dyDescent="0.25">
      <c r="A839" s="1">
        <v>185</v>
      </c>
      <c r="B839" s="1">
        <v>2011</v>
      </c>
      <c r="C839" s="6" t="str">
        <f t="shared" si="48"/>
        <v>2011.185</v>
      </c>
      <c r="D839" s="12">
        <v>0</v>
      </c>
      <c r="E839" s="12" t="s">
        <v>3081</v>
      </c>
      <c r="F839" s="12">
        <v>0</v>
      </c>
      <c r="G839" s="12" t="s">
        <v>3081</v>
      </c>
      <c r="H839" s="12">
        <v>0</v>
      </c>
      <c r="I839" s="12" t="s">
        <v>3081</v>
      </c>
      <c r="J839" s="12" t="s">
        <v>3081</v>
      </c>
      <c r="K839" s="12" t="s">
        <v>3081</v>
      </c>
      <c r="L839" s="1">
        <v>0</v>
      </c>
      <c r="M839" s="6" t="str">
        <f t="shared" si="49"/>
        <v/>
      </c>
      <c r="N839" s="1">
        <v>1</v>
      </c>
      <c r="O839" s="6" t="str">
        <f t="shared" si="50"/>
        <v>LTI</v>
      </c>
      <c r="P839" s="6" t="str">
        <f t="shared" si="51"/>
        <v>LTI</v>
      </c>
      <c r="Q839" s="6" t="s">
        <v>2919</v>
      </c>
      <c r="R839" s="5" t="str">
        <f>INDEX(SAMRASS!$B:$B,MATCH(Q839,SAMRASS!$A:$A,0))</f>
        <v>Rerailing</v>
      </c>
      <c r="S839" s="1" t="s">
        <v>2433</v>
      </c>
      <c r="T839" s="1" t="s">
        <v>1531</v>
      </c>
    </row>
    <row r="840" spans="1:20" x14ac:dyDescent="0.25">
      <c r="A840" s="1">
        <v>186</v>
      </c>
      <c r="B840" s="1">
        <v>2011</v>
      </c>
      <c r="C840" s="6" t="str">
        <f t="shared" ref="C840:C903" si="52">B840&amp;"."&amp;RIGHT("00"&amp;A840,3)</f>
        <v>2011.186</v>
      </c>
      <c r="D840" s="12" t="s">
        <v>880</v>
      </c>
      <c r="E840" s="12" t="s">
        <v>3081</v>
      </c>
      <c r="F840" s="12">
        <v>0</v>
      </c>
      <c r="G840" s="12" t="s">
        <v>3081</v>
      </c>
      <c r="H840" s="12">
        <v>0</v>
      </c>
      <c r="I840" s="12" t="s">
        <v>3081</v>
      </c>
      <c r="J840" s="12" t="s">
        <v>3081</v>
      </c>
      <c r="K840" s="12" t="s">
        <v>3081</v>
      </c>
      <c r="L840" s="1">
        <v>0</v>
      </c>
      <c r="M840" s="6" t="str">
        <f t="shared" ref="M840:M903" si="53">IF(L840&gt;1,"MFI",IF(L840&gt;0,"SFI",""))</f>
        <v/>
      </c>
      <c r="N840" s="1">
        <v>1</v>
      </c>
      <c r="O840" s="6" t="str">
        <f t="shared" ref="O840:O903" si="54">IF(N840&gt;0,"LTI","")</f>
        <v>LTI</v>
      </c>
      <c r="P840" s="6" t="str">
        <f t="shared" ref="P840:P903" si="55">IF(M840&lt;&gt;"",M840,O840)</f>
        <v>LTI</v>
      </c>
      <c r="Q840" s="6" t="s">
        <v>540</v>
      </c>
      <c r="R840" s="5" t="str">
        <f>INDEX(SAMRASS!$B:$B,MATCH(Q840,SAMRASS!$A:$A,0))</f>
        <v>100-199 ton Haultruck</v>
      </c>
      <c r="S840" s="1" t="s">
        <v>1498</v>
      </c>
      <c r="T840" s="1" t="s">
        <v>1532</v>
      </c>
    </row>
    <row r="841" spans="1:20" x14ac:dyDescent="0.25">
      <c r="A841" s="1">
        <v>187</v>
      </c>
      <c r="B841" s="1">
        <v>2011</v>
      </c>
      <c r="C841" s="6" t="str">
        <f t="shared" si="52"/>
        <v>2011.187</v>
      </c>
      <c r="D841" s="12" t="s">
        <v>880</v>
      </c>
      <c r="E841" s="12" t="s">
        <v>3079</v>
      </c>
      <c r="F841" s="12">
        <v>0</v>
      </c>
      <c r="G841" s="12" t="s">
        <v>3081</v>
      </c>
      <c r="H841" s="12">
        <v>0</v>
      </c>
      <c r="I841" s="12" t="s">
        <v>3081</v>
      </c>
      <c r="J841" s="12" t="s">
        <v>3081</v>
      </c>
      <c r="K841" s="12" t="s">
        <v>3081</v>
      </c>
      <c r="L841" s="1">
        <v>0</v>
      </c>
      <c r="M841" s="6" t="str">
        <f t="shared" si="53"/>
        <v/>
      </c>
      <c r="N841" s="1">
        <v>1</v>
      </c>
      <c r="O841" s="6" t="str">
        <f t="shared" si="54"/>
        <v>LTI</v>
      </c>
      <c r="P841" s="6" t="str">
        <f t="shared" si="55"/>
        <v>LTI</v>
      </c>
      <c r="Q841" s="6" t="s">
        <v>541</v>
      </c>
      <c r="R841" s="5" t="str">
        <f>INDEX(SAMRASS!$B:$B,MATCH(Q841,SAMRASS!$A:$A,0))</f>
        <v>200-299 ton Haultruck</v>
      </c>
      <c r="S841" s="1" t="s">
        <v>2241</v>
      </c>
      <c r="T841" s="1" t="s">
        <v>1533</v>
      </c>
    </row>
    <row r="842" spans="1:20" x14ac:dyDescent="0.25">
      <c r="A842" s="1">
        <v>188</v>
      </c>
      <c r="B842" s="1">
        <v>2011</v>
      </c>
      <c r="C842" s="6" t="str">
        <f t="shared" si="52"/>
        <v>2011.188</v>
      </c>
      <c r="D842" s="12">
        <v>0</v>
      </c>
      <c r="E842" s="12" t="s">
        <v>3081</v>
      </c>
      <c r="F842" s="12" t="s">
        <v>731</v>
      </c>
      <c r="G842" s="12" t="s">
        <v>3076</v>
      </c>
      <c r="H842" s="12" t="s">
        <v>3066</v>
      </c>
      <c r="I842" s="12" t="s">
        <v>3076</v>
      </c>
      <c r="J842" s="12" t="s">
        <v>3081</v>
      </c>
      <c r="K842" s="12" t="s">
        <v>3076</v>
      </c>
      <c r="L842" s="1">
        <v>0</v>
      </c>
      <c r="M842" s="6" t="str">
        <f t="shared" si="53"/>
        <v/>
      </c>
      <c r="N842" s="1">
        <v>1</v>
      </c>
      <c r="O842" s="6" t="str">
        <f t="shared" si="54"/>
        <v>LTI</v>
      </c>
      <c r="P842" s="6" t="str">
        <f t="shared" si="55"/>
        <v>LTI</v>
      </c>
      <c r="Q842" s="6" t="s">
        <v>2906</v>
      </c>
      <c r="R842" s="5" t="str">
        <f>INDEX(SAMRASS!$B:$B,MATCH(Q842,SAMRASS!$A:$A,0))</f>
        <v>LHD Unit</v>
      </c>
      <c r="S842" s="1" t="s">
        <v>572</v>
      </c>
      <c r="T842" s="1" t="s">
        <v>2013</v>
      </c>
    </row>
    <row r="843" spans="1:20" x14ac:dyDescent="0.25">
      <c r="A843" s="1">
        <v>189</v>
      </c>
      <c r="B843" s="1">
        <v>2011</v>
      </c>
      <c r="C843" s="6" t="str">
        <f t="shared" si="52"/>
        <v>2011.189</v>
      </c>
      <c r="D843" s="12">
        <v>0</v>
      </c>
      <c r="E843" s="12" t="s">
        <v>3081</v>
      </c>
      <c r="F843" s="12">
        <v>0</v>
      </c>
      <c r="G843" s="12" t="s">
        <v>3081</v>
      </c>
      <c r="H843" s="12">
        <v>0</v>
      </c>
      <c r="I843" s="12" t="s">
        <v>3081</v>
      </c>
      <c r="J843" s="12" t="s">
        <v>3081</v>
      </c>
      <c r="K843" s="12" t="s">
        <v>3081</v>
      </c>
      <c r="L843" s="1">
        <v>0</v>
      </c>
      <c r="M843" s="6" t="str">
        <f t="shared" si="53"/>
        <v/>
      </c>
      <c r="N843" s="1">
        <v>1</v>
      </c>
      <c r="O843" s="6" t="str">
        <f t="shared" si="54"/>
        <v>LTI</v>
      </c>
      <c r="P843" s="6" t="str">
        <f t="shared" si="55"/>
        <v>LTI</v>
      </c>
      <c r="Q843" s="6" t="s">
        <v>707</v>
      </c>
      <c r="R843" s="5" t="str">
        <f>INDEX(SAMRASS!$B:$B,MATCH(Q843,SAMRASS!$A:$A,0))</f>
        <v>Hopper</v>
      </c>
      <c r="S843" s="1" t="s">
        <v>2486</v>
      </c>
      <c r="T843" s="1" t="s">
        <v>2929</v>
      </c>
    </row>
    <row r="844" spans="1:20" x14ac:dyDescent="0.25">
      <c r="A844" s="1">
        <v>190</v>
      </c>
      <c r="B844" s="1">
        <v>2011</v>
      </c>
      <c r="C844" s="6" t="str">
        <f t="shared" si="52"/>
        <v>2011.190</v>
      </c>
      <c r="D844" s="12">
        <v>0</v>
      </c>
      <c r="E844" s="12" t="s">
        <v>3081</v>
      </c>
      <c r="F844" s="12">
        <v>0</v>
      </c>
      <c r="G844" s="12" t="s">
        <v>3081</v>
      </c>
      <c r="H844" s="12">
        <v>0</v>
      </c>
      <c r="I844" s="12" t="s">
        <v>3081</v>
      </c>
      <c r="J844" s="12" t="s">
        <v>3081</v>
      </c>
      <c r="K844" s="12" t="s">
        <v>3081</v>
      </c>
      <c r="L844" s="1">
        <v>0</v>
      </c>
      <c r="M844" s="6" t="str">
        <f t="shared" si="53"/>
        <v/>
      </c>
      <c r="N844" s="1">
        <v>1</v>
      </c>
      <c r="O844" s="6" t="str">
        <f t="shared" si="54"/>
        <v>LTI</v>
      </c>
      <c r="P844" s="6" t="str">
        <f t="shared" si="55"/>
        <v>LTI</v>
      </c>
      <c r="Q844" s="6" t="s">
        <v>849</v>
      </c>
      <c r="R844" s="5" t="str">
        <f>INDEX(SAMRASS!$B:$B,MATCH(Q844,SAMRASS!$A:$A,0))</f>
        <v>Other</v>
      </c>
      <c r="S844" s="1" t="s">
        <v>2563</v>
      </c>
      <c r="T844" s="1" t="s">
        <v>2930</v>
      </c>
    </row>
    <row r="845" spans="1:20" x14ac:dyDescent="0.25">
      <c r="A845" s="1">
        <v>191</v>
      </c>
      <c r="B845" s="1">
        <v>2011</v>
      </c>
      <c r="C845" s="6" t="str">
        <f t="shared" si="52"/>
        <v>2011.191</v>
      </c>
      <c r="D845" s="12">
        <v>0</v>
      </c>
      <c r="E845" s="12" t="s">
        <v>3081</v>
      </c>
      <c r="F845" s="12" t="s">
        <v>731</v>
      </c>
      <c r="G845" s="12" t="s">
        <v>3081</v>
      </c>
      <c r="H845" s="12" t="s">
        <v>3066</v>
      </c>
      <c r="I845" s="12" t="s">
        <v>3081</v>
      </c>
      <c r="J845" s="12" t="s">
        <v>3081</v>
      </c>
      <c r="K845" s="12" t="s">
        <v>3081</v>
      </c>
      <c r="L845" s="1">
        <v>0</v>
      </c>
      <c r="M845" s="6" t="str">
        <f t="shared" si="53"/>
        <v/>
      </c>
      <c r="N845" s="1">
        <v>1</v>
      </c>
      <c r="O845" s="6" t="str">
        <f t="shared" si="54"/>
        <v>LTI</v>
      </c>
      <c r="P845" s="6" t="str">
        <f t="shared" si="55"/>
        <v>LTI</v>
      </c>
      <c r="Q845" s="6" t="s">
        <v>2906</v>
      </c>
      <c r="R845" s="5" t="str">
        <f>INDEX(SAMRASS!$B:$B,MATCH(Q845,SAMRASS!$A:$A,0))</f>
        <v>LHD Unit</v>
      </c>
      <c r="S845" s="1" t="s">
        <v>572</v>
      </c>
      <c r="T845" s="1" t="s">
        <v>2931</v>
      </c>
    </row>
    <row r="846" spans="1:20" x14ac:dyDescent="0.25">
      <c r="A846" s="1">
        <v>192</v>
      </c>
      <c r="B846" s="1">
        <v>2011</v>
      </c>
      <c r="C846" s="6" t="str">
        <f t="shared" si="52"/>
        <v>2011.192</v>
      </c>
      <c r="D846" s="12">
        <v>0</v>
      </c>
      <c r="E846" s="12" t="s">
        <v>3081</v>
      </c>
      <c r="F846" s="12">
        <v>0</v>
      </c>
      <c r="G846" s="12" t="s">
        <v>3081</v>
      </c>
      <c r="H846" s="12">
        <v>0</v>
      </c>
      <c r="I846" s="12" t="s">
        <v>3081</v>
      </c>
      <c r="J846" s="12" t="s">
        <v>3081</v>
      </c>
      <c r="K846" s="12" t="s">
        <v>3081</v>
      </c>
      <c r="L846" s="1">
        <v>0</v>
      </c>
      <c r="M846" s="6" t="str">
        <f t="shared" si="53"/>
        <v/>
      </c>
      <c r="N846" s="1">
        <v>1</v>
      </c>
      <c r="O846" s="6" t="str">
        <f t="shared" si="54"/>
        <v>LTI</v>
      </c>
      <c r="P846" s="6" t="str">
        <f t="shared" si="55"/>
        <v>LTI</v>
      </c>
      <c r="Q846" s="6" t="s">
        <v>2772</v>
      </c>
      <c r="R846" s="5" t="str">
        <f>INDEX(SAMRASS!$B:$B,MATCH(Q846,SAMRASS!$A:$A,0))</f>
        <v>Other (specify)</v>
      </c>
      <c r="S846" s="1" t="s">
        <v>2883</v>
      </c>
      <c r="T846" s="1" t="s">
        <v>917</v>
      </c>
    </row>
    <row r="847" spans="1:20" x14ac:dyDescent="0.25">
      <c r="A847" s="1">
        <v>193</v>
      </c>
      <c r="B847" s="1">
        <v>2011</v>
      </c>
      <c r="C847" s="6" t="str">
        <f t="shared" si="52"/>
        <v>2011.193</v>
      </c>
      <c r="D847" s="12">
        <v>0</v>
      </c>
      <c r="E847" s="12" t="s">
        <v>3081</v>
      </c>
      <c r="F847" s="12">
        <v>0</v>
      </c>
      <c r="G847" s="12" t="s">
        <v>3081</v>
      </c>
      <c r="H847" s="12">
        <v>0</v>
      </c>
      <c r="I847" s="12" t="s">
        <v>3081</v>
      </c>
      <c r="J847" s="12" t="s">
        <v>3081</v>
      </c>
      <c r="K847" s="12" t="s">
        <v>3081</v>
      </c>
      <c r="L847" s="1">
        <v>0</v>
      </c>
      <c r="M847" s="6" t="str">
        <f t="shared" si="53"/>
        <v/>
      </c>
      <c r="N847" s="1">
        <v>1</v>
      </c>
      <c r="O847" s="6" t="str">
        <f t="shared" si="54"/>
        <v>LTI</v>
      </c>
      <c r="P847" s="6" t="str">
        <f t="shared" si="55"/>
        <v>LTI</v>
      </c>
      <c r="Q847" s="6" t="s">
        <v>2726</v>
      </c>
      <c r="R847" s="5" t="str">
        <f>INDEX(SAMRASS!$B:$B,MATCH(Q847,SAMRASS!$A:$A,0))</f>
        <v>Backhoe (backactor)</v>
      </c>
      <c r="S847" s="1" t="s">
        <v>865</v>
      </c>
      <c r="T847" s="1" t="s">
        <v>918</v>
      </c>
    </row>
    <row r="848" spans="1:20" x14ac:dyDescent="0.25">
      <c r="A848" s="1">
        <v>194</v>
      </c>
      <c r="B848" s="1">
        <v>2011</v>
      </c>
      <c r="C848" s="6" t="str">
        <f t="shared" si="52"/>
        <v>2011.194</v>
      </c>
      <c r="D848" s="12" t="s">
        <v>880</v>
      </c>
      <c r="E848" s="12" t="s">
        <v>3079</v>
      </c>
      <c r="F848" s="12">
        <v>0</v>
      </c>
      <c r="G848" s="12" t="s">
        <v>3081</v>
      </c>
      <c r="H848" s="12">
        <v>0</v>
      </c>
      <c r="I848" s="12" t="s">
        <v>3081</v>
      </c>
      <c r="J848" s="12" t="s">
        <v>3081</v>
      </c>
      <c r="K848" s="12" t="s">
        <v>3081</v>
      </c>
      <c r="L848" s="1">
        <v>1</v>
      </c>
      <c r="M848" s="6" t="str">
        <f t="shared" si="53"/>
        <v>SFI</v>
      </c>
      <c r="N848" s="1">
        <v>0</v>
      </c>
      <c r="O848" s="6" t="str">
        <f t="shared" si="54"/>
        <v/>
      </c>
      <c r="P848" s="6" t="str">
        <f t="shared" si="55"/>
        <v>SFI</v>
      </c>
      <c r="Q848" s="6" t="s">
        <v>2767</v>
      </c>
      <c r="R848" s="5" t="str">
        <f>INDEX(SAMRASS!$B:$B,MATCH(Q848,SAMRASS!$A:$A,0))</f>
        <v>Front end loader</v>
      </c>
      <c r="S848" s="1" t="s">
        <v>443</v>
      </c>
      <c r="T848" s="1" t="s">
        <v>919</v>
      </c>
    </row>
    <row r="849" spans="1:20" x14ac:dyDescent="0.25">
      <c r="A849" s="1">
        <v>195</v>
      </c>
      <c r="B849" s="1">
        <v>2011</v>
      </c>
      <c r="C849" s="6" t="str">
        <f t="shared" si="52"/>
        <v>2011.195</v>
      </c>
      <c r="D849" s="12">
        <v>0</v>
      </c>
      <c r="E849" s="12" t="s">
        <v>3081</v>
      </c>
      <c r="F849" s="12">
        <v>0</v>
      </c>
      <c r="G849" s="12" t="s">
        <v>3081</v>
      </c>
      <c r="H849" s="12" t="s">
        <v>3066</v>
      </c>
      <c r="I849" s="12" t="s">
        <v>3081</v>
      </c>
      <c r="J849" s="12" t="s">
        <v>3081</v>
      </c>
      <c r="K849" s="12" t="s">
        <v>3081</v>
      </c>
      <c r="L849" s="1">
        <v>0</v>
      </c>
      <c r="M849" s="6" t="str">
        <f t="shared" si="53"/>
        <v/>
      </c>
      <c r="N849" s="1">
        <v>1</v>
      </c>
      <c r="O849" s="6" t="str">
        <f t="shared" si="54"/>
        <v>LTI</v>
      </c>
      <c r="P849" s="6" t="str">
        <f t="shared" si="55"/>
        <v>LTI</v>
      </c>
      <c r="Q849" s="6" t="s">
        <v>2884</v>
      </c>
      <c r="R849" s="5" t="str">
        <f>INDEX(SAMRASS!$B:$B,MATCH(Q849,SAMRASS!$A:$A,0))</f>
        <v>Other transporters (specify)</v>
      </c>
      <c r="S849" s="1" t="s">
        <v>884</v>
      </c>
      <c r="T849" s="1" t="s">
        <v>784</v>
      </c>
    </row>
    <row r="850" spans="1:20" x14ac:dyDescent="0.25">
      <c r="A850" s="1">
        <v>196</v>
      </c>
      <c r="B850" s="1">
        <v>2011</v>
      </c>
      <c r="C850" s="6" t="str">
        <f t="shared" si="52"/>
        <v>2011.196</v>
      </c>
      <c r="D850" s="12">
        <v>0</v>
      </c>
      <c r="E850" s="12" t="s">
        <v>3081</v>
      </c>
      <c r="F850" s="12">
        <v>0</v>
      </c>
      <c r="G850" s="12" t="s">
        <v>3081</v>
      </c>
      <c r="H850" s="12" t="s">
        <v>3066</v>
      </c>
      <c r="I850" s="12" t="s">
        <v>3081</v>
      </c>
      <c r="J850" s="12" t="s">
        <v>3081</v>
      </c>
      <c r="K850" s="12" t="s">
        <v>3081</v>
      </c>
      <c r="L850" s="1">
        <v>0</v>
      </c>
      <c r="M850" s="6" t="str">
        <f t="shared" si="53"/>
        <v/>
      </c>
      <c r="N850" s="1">
        <v>1</v>
      </c>
      <c r="O850" s="6" t="str">
        <f t="shared" si="54"/>
        <v>LTI</v>
      </c>
      <c r="P850" s="6" t="str">
        <f t="shared" si="55"/>
        <v>LTI</v>
      </c>
      <c r="Q850" s="6" t="s">
        <v>2850</v>
      </c>
      <c r="R850" s="5" t="str">
        <f>INDEX(SAMRASS!$B:$B,MATCH(Q850,SAMRASS!$A:$A,0))</f>
        <v>Hydraulic drill rig</v>
      </c>
      <c r="S850" s="1" t="s">
        <v>64</v>
      </c>
      <c r="T850" s="1" t="s">
        <v>785</v>
      </c>
    </row>
    <row r="851" spans="1:20" x14ac:dyDescent="0.25">
      <c r="A851" s="1">
        <v>197</v>
      </c>
      <c r="B851" s="1">
        <v>2011</v>
      </c>
      <c r="C851" s="6" t="str">
        <f t="shared" si="52"/>
        <v>2011.197</v>
      </c>
      <c r="D851" s="12" t="s">
        <v>880</v>
      </c>
      <c r="E851" s="12" t="s">
        <v>3081</v>
      </c>
      <c r="F851" s="12">
        <v>0</v>
      </c>
      <c r="G851" s="12" t="s">
        <v>3081</v>
      </c>
      <c r="H851" s="12">
        <v>0</v>
      </c>
      <c r="I851" s="12" t="s">
        <v>3081</v>
      </c>
      <c r="J851" s="12" t="s">
        <v>3081</v>
      </c>
      <c r="K851" s="12" t="s">
        <v>3081</v>
      </c>
      <c r="L851" s="1">
        <v>1</v>
      </c>
      <c r="M851" s="6" t="str">
        <f t="shared" si="53"/>
        <v>SFI</v>
      </c>
      <c r="N851" s="1">
        <v>0</v>
      </c>
      <c r="O851" s="6" t="str">
        <f t="shared" si="54"/>
        <v/>
      </c>
      <c r="P851" s="6" t="str">
        <f t="shared" si="55"/>
        <v>SFI</v>
      </c>
      <c r="Q851" s="6" t="s">
        <v>79</v>
      </c>
      <c r="R851" s="5" t="str">
        <f>INDEX(SAMRASS!$B:$B,MATCH(Q851,SAMRASS!$A:$A,0))</f>
        <v>20-99 ton Haultruck</v>
      </c>
      <c r="S851" s="1" t="s">
        <v>1658</v>
      </c>
      <c r="T851" s="1" t="s">
        <v>786</v>
      </c>
    </row>
    <row r="852" spans="1:20" x14ac:dyDescent="0.25">
      <c r="A852" s="1">
        <v>198</v>
      </c>
      <c r="B852" s="1">
        <v>2011</v>
      </c>
      <c r="C852" s="6" t="str">
        <f t="shared" si="52"/>
        <v>2011.198</v>
      </c>
      <c r="D852" s="12">
        <v>0</v>
      </c>
      <c r="E852" s="12" t="s">
        <v>3081</v>
      </c>
      <c r="F852" s="12">
        <v>0</v>
      </c>
      <c r="G852" s="12" t="s">
        <v>3081</v>
      </c>
      <c r="H852" s="12">
        <v>0</v>
      </c>
      <c r="I852" s="12" t="s">
        <v>3081</v>
      </c>
      <c r="J852" s="12" t="s">
        <v>3081</v>
      </c>
      <c r="K852" s="12" t="s">
        <v>3081</v>
      </c>
      <c r="L852" s="1">
        <v>1</v>
      </c>
      <c r="M852" s="6" t="str">
        <f t="shared" si="53"/>
        <v>SFI</v>
      </c>
      <c r="N852" s="1">
        <v>0</v>
      </c>
      <c r="O852" s="6" t="str">
        <f t="shared" si="54"/>
        <v/>
      </c>
      <c r="P852" s="6" t="str">
        <f t="shared" si="55"/>
        <v>SFI</v>
      </c>
      <c r="Q852" s="6" t="s">
        <v>843</v>
      </c>
      <c r="R852" s="5" t="str">
        <f>INDEX(SAMRASS!$B:$B,MATCH(Q852,SAMRASS!$A:$A,0))</f>
        <v>Other mechanical loaders (specify)</v>
      </c>
      <c r="S852" s="1" t="s">
        <v>2365</v>
      </c>
      <c r="T852" s="1" t="s">
        <v>176</v>
      </c>
    </row>
    <row r="853" spans="1:20" x14ac:dyDescent="0.25">
      <c r="A853" s="1">
        <v>199</v>
      </c>
      <c r="B853" s="1">
        <v>2011</v>
      </c>
      <c r="C853" s="6" t="str">
        <f t="shared" si="52"/>
        <v>2011.199</v>
      </c>
      <c r="D853" s="12">
        <v>0</v>
      </c>
      <c r="E853" s="12" t="s">
        <v>3081</v>
      </c>
      <c r="F853" s="12">
        <v>0</v>
      </c>
      <c r="G853" s="12" t="s">
        <v>3081</v>
      </c>
      <c r="H853" s="12" t="s">
        <v>3066</v>
      </c>
      <c r="I853" s="12" t="s">
        <v>3081</v>
      </c>
      <c r="J853" s="12" t="s">
        <v>3081</v>
      </c>
      <c r="K853" s="12" t="s">
        <v>3081</v>
      </c>
      <c r="L853" s="1">
        <v>0</v>
      </c>
      <c r="M853" s="6" t="str">
        <f t="shared" si="53"/>
        <v/>
      </c>
      <c r="N853" s="1">
        <v>1</v>
      </c>
      <c r="O853" s="6" t="str">
        <f t="shared" si="54"/>
        <v>LTI</v>
      </c>
      <c r="P853" s="6" t="str">
        <f t="shared" si="55"/>
        <v>LTI</v>
      </c>
      <c r="Q853" s="6" t="s">
        <v>2850</v>
      </c>
      <c r="R853" s="5" t="str">
        <f>INDEX(SAMRASS!$B:$B,MATCH(Q853,SAMRASS!$A:$A,0))</f>
        <v>Hydraulic drill rig</v>
      </c>
      <c r="S853" s="1" t="s">
        <v>64</v>
      </c>
      <c r="T853" s="1" t="s">
        <v>174</v>
      </c>
    </row>
    <row r="854" spans="1:20" x14ac:dyDescent="0.25">
      <c r="A854" s="1">
        <v>200</v>
      </c>
      <c r="B854" s="1">
        <v>2011</v>
      </c>
      <c r="C854" s="6" t="str">
        <f t="shared" si="52"/>
        <v>2011.200</v>
      </c>
      <c r="D854" s="12">
        <v>0</v>
      </c>
      <c r="E854" s="12" t="s">
        <v>3081</v>
      </c>
      <c r="F854" s="12">
        <v>0</v>
      </c>
      <c r="G854" s="12" t="s">
        <v>3081</v>
      </c>
      <c r="H854" s="12">
        <v>0</v>
      </c>
      <c r="I854" s="12" t="s">
        <v>3081</v>
      </c>
      <c r="J854" s="12" t="s">
        <v>3081</v>
      </c>
      <c r="K854" s="12" t="s">
        <v>3081</v>
      </c>
      <c r="L854" s="1">
        <v>0</v>
      </c>
      <c r="M854" s="6" t="str">
        <f t="shared" si="53"/>
        <v/>
      </c>
      <c r="N854" s="1">
        <v>1</v>
      </c>
      <c r="O854" s="6" t="str">
        <f t="shared" si="54"/>
        <v>LTI</v>
      </c>
      <c r="P854" s="6" t="str">
        <f t="shared" si="55"/>
        <v>LTI</v>
      </c>
      <c r="Q854" s="6" t="s">
        <v>2766</v>
      </c>
      <c r="R854" s="5" t="str">
        <f>INDEX(SAMRASS!$B:$B,MATCH(Q854,SAMRASS!$A:$A,0))</f>
        <v>Gully scraper</v>
      </c>
      <c r="S854" s="1" t="s">
        <v>63</v>
      </c>
      <c r="T854" s="1" t="s">
        <v>175</v>
      </c>
    </row>
    <row r="855" spans="1:20" x14ac:dyDescent="0.25">
      <c r="A855" s="1">
        <v>201</v>
      </c>
      <c r="B855" s="1">
        <v>2011</v>
      </c>
      <c r="C855" s="6" t="str">
        <f t="shared" si="52"/>
        <v>2011.201</v>
      </c>
      <c r="D855" s="12">
        <v>0</v>
      </c>
      <c r="E855" s="12" t="s">
        <v>3081</v>
      </c>
      <c r="F855" s="12" t="s">
        <v>731</v>
      </c>
      <c r="G855" s="12" t="s">
        <v>3081</v>
      </c>
      <c r="H855" s="12" t="s">
        <v>3066</v>
      </c>
      <c r="I855" s="12" t="s">
        <v>3081</v>
      </c>
      <c r="J855" s="12" t="s">
        <v>3081</v>
      </c>
      <c r="K855" s="12" t="s">
        <v>3081</v>
      </c>
      <c r="L855" s="1">
        <v>0</v>
      </c>
      <c r="M855" s="6" t="str">
        <f t="shared" si="53"/>
        <v/>
      </c>
      <c r="N855" s="1">
        <v>1</v>
      </c>
      <c r="O855" s="6" t="str">
        <f t="shared" si="54"/>
        <v>LTI</v>
      </c>
      <c r="P855" s="6" t="str">
        <f t="shared" si="55"/>
        <v>LTI</v>
      </c>
      <c r="Q855" s="6" t="s">
        <v>2906</v>
      </c>
      <c r="R855" s="5" t="str">
        <f>INDEX(SAMRASS!$B:$B,MATCH(Q855,SAMRASS!$A:$A,0))</f>
        <v>LHD Unit</v>
      </c>
      <c r="S855" s="1" t="s">
        <v>572</v>
      </c>
      <c r="T855" s="1" t="s">
        <v>2848</v>
      </c>
    </row>
    <row r="856" spans="1:20" x14ac:dyDescent="0.25">
      <c r="A856" s="1">
        <v>202</v>
      </c>
      <c r="B856" s="1">
        <v>2011</v>
      </c>
      <c r="C856" s="6" t="str">
        <f t="shared" si="52"/>
        <v>2011.202</v>
      </c>
      <c r="D856" s="12" t="s">
        <v>880</v>
      </c>
      <c r="E856" s="12" t="s">
        <v>3081</v>
      </c>
      <c r="F856" s="12">
        <v>0</v>
      </c>
      <c r="G856" s="12" t="s">
        <v>3081</v>
      </c>
      <c r="H856" s="12">
        <v>0</v>
      </c>
      <c r="I856" s="12" t="s">
        <v>3081</v>
      </c>
      <c r="J856" s="12" t="s">
        <v>3081</v>
      </c>
      <c r="K856" s="12" t="s">
        <v>3081</v>
      </c>
      <c r="L856" s="1">
        <v>0</v>
      </c>
      <c r="M856" s="6" t="str">
        <f t="shared" si="53"/>
        <v/>
      </c>
      <c r="N856" s="1">
        <v>2</v>
      </c>
      <c r="O856" s="6" t="str">
        <f t="shared" si="54"/>
        <v>LTI</v>
      </c>
      <c r="P856" s="6" t="str">
        <f t="shared" si="55"/>
        <v>LTI</v>
      </c>
      <c r="Q856" s="6" t="s">
        <v>540</v>
      </c>
      <c r="R856" s="5" t="str">
        <f>INDEX(SAMRASS!$B:$B,MATCH(Q856,SAMRASS!$A:$A,0))</f>
        <v>100-199 ton Haultruck</v>
      </c>
      <c r="S856" s="1" t="s">
        <v>1498</v>
      </c>
      <c r="T856" s="1" t="s">
        <v>252</v>
      </c>
    </row>
    <row r="857" spans="1:20" x14ac:dyDescent="0.25">
      <c r="A857" s="1">
        <v>203</v>
      </c>
      <c r="B857" s="1">
        <v>2011</v>
      </c>
      <c r="C857" s="6" t="str">
        <f t="shared" si="52"/>
        <v>2011.203</v>
      </c>
      <c r="D857" s="12">
        <v>0</v>
      </c>
      <c r="E857" s="12" t="s">
        <v>3081</v>
      </c>
      <c r="F857" s="12">
        <v>0</v>
      </c>
      <c r="G857" s="12" t="s">
        <v>3081</v>
      </c>
      <c r="H857" s="12">
        <v>0</v>
      </c>
      <c r="I857" s="12" t="s">
        <v>3081</v>
      </c>
      <c r="J857" s="12" t="s">
        <v>3081</v>
      </c>
      <c r="K857" s="12" t="s">
        <v>3081</v>
      </c>
      <c r="L857" s="1">
        <v>0</v>
      </c>
      <c r="M857" s="6" t="str">
        <f t="shared" si="53"/>
        <v/>
      </c>
      <c r="N857" s="1">
        <v>1</v>
      </c>
      <c r="O857" s="6" t="str">
        <f t="shared" si="54"/>
        <v>LTI</v>
      </c>
      <c r="P857" s="6" t="str">
        <f t="shared" si="55"/>
        <v>LTI</v>
      </c>
      <c r="Q857" s="6" t="s">
        <v>848</v>
      </c>
      <c r="R857" s="5" t="str">
        <f>INDEX(SAMRASS!$B:$B,MATCH(Q857,SAMRASS!$A:$A,0))</f>
        <v>Face scraper</v>
      </c>
      <c r="S857" s="1" t="s">
        <v>2432</v>
      </c>
      <c r="T857" s="1" t="s">
        <v>2847</v>
      </c>
    </row>
    <row r="858" spans="1:20" x14ac:dyDescent="0.25">
      <c r="A858" s="1">
        <v>204</v>
      </c>
      <c r="B858" s="1">
        <v>2011</v>
      </c>
      <c r="C858" s="6" t="str">
        <f t="shared" si="52"/>
        <v>2011.204</v>
      </c>
      <c r="D858" s="12">
        <v>0</v>
      </c>
      <c r="E858" s="12" t="s">
        <v>3081</v>
      </c>
      <c r="F858" s="12">
        <v>0</v>
      </c>
      <c r="G858" s="12" t="s">
        <v>3081</v>
      </c>
      <c r="H858" s="12">
        <v>0</v>
      </c>
      <c r="I858" s="12" t="s">
        <v>3081</v>
      </c>
      <c r="J858" s="12" t="s">
        <v>3081</v>
      </c>
      <c r="K858" s="12" t="s">
        <v>3081</v>
      </c>
      <c r="L858" s="1">
        <v>0</v>
      </c>
      <c r="M858" s="6" t="str">
        <f t="shared" si="53"/>
        <v/>
      </c>
      <c r="N858" s="1">
        <v>1</v>
      </c>
      <c r="O858" s="6" t="str">
        <f t="shared" si="54"/>
        <v>LTI</v>
      </c>
      <c r="P858" s="6" t="str">
        <f t="shared" si="55"/>
        <v>LTI</v>
      </c>
      <c r="Q858" s="6" t="s">
        <v>2772</v>
      </c>
      <c r="R858" s="5" t="str">
        <f>INDEX(SAMRASS!$B:$B,MATCH(Q858,SAMRASS!$A:$A,0))</f>
        <v>Other (specify)</v>
      </c>
      <c r="S858" s="1" t="s">
        <v>2883</v>
      </c>
      <c r="T858" s="1" t="s">
        <v>253</v>
      </c>
    </row>
    <row r="859" spans="1:20" x14ac:dyDescent="0.25">
      <c r="A859" s="1">
        <v>205</v>
      </c>
      <c r="B859" s="1">
        <v>2011</v>
      </c>
      <c r="C859" s="6" t="str">
        <f t="shared" si="52"/>
        <v>2011.205</v>
      </c>
      <c r="D859" s="12">
        <v>0</v>
      </c>
      <c r="E859" s="12" t="s">
        <v>3081</v>
      </c>
      <c r="F859" s="12" t="s">
        <v>731</v>
      </c>
      <c r="G859" s="12" t="s">
        <v>3081</v>
      </c>
      <c r="H859" s="12" t="s">
        <v>3066</v>
      </c>
      <c r="I859" s="12" t="s">
        <v>3081</v>
      </c>
      <c r="J859" s="12" t="s">
        <v>3081</v>
      </c>
      <c r="K859" s="12" t="s">
        <v>3081</v>
      </c>
      <c r="L859" s="1">
        <v>0</v>
      </c>
      <c r="M859" s="6" t="str">
        <f t="shared" si="53"/>
        <v/>
      </c>
      <c r="N859" s="1">
        <v>1</v>
      </c>
      <c r="O859" s="6" t="str">
        <f t="shared" si="54"/>
        <v>LTI</v>
      </c>
      <c r="P859" s="6" t="str">
        <f t="shared" si="55"/>
        <v>LTI</v>
      </c>
      <c r="Q859" s="6" t="s">
        <v>2906</v>
      </c>
      <c r="R859" s="5" t="str">
        <f>INDEX(SAMRASS!$B:$B,MATCH(Q859,SAMRASS!$A:$A,0))</f>
        <v>LHD Unit</v>
      </c>
      <c r="S859" s="1" t="s">
        <v>572</v>
      </c>
      <c r="T859" s="1" t="s">
        <v>254</v>
      </c>
    </row>
    <row r="860" spans="1:20" x14ac:dyDescent="0.25">
      <c r="A860" s="1">
        <v>206</v>
      </c>
      <c r="B860" s="1">
        <v>2011</v>
      </c>
      <c r="C860" s="6" t="str">
        <f t="shared" si="52"/>
        <v>2011.206</v>
      </c>
      <c r="D860" s="12">
        <v>0</v>
      </c>
      <c r="E860" s="12" t="s">
        <v>3081</v>
      </c>
      <c r="F860" s="12">
        <v>0</v>
      </c>
      <c r="G860" s="12" t="s">
        <v>3081</v>
      </c>
      <c r="H860" s="12">
        <v>0</v>
      </c>
      <c r="I860" s="12" t="s">
        <v>3081</v>
      </c>
      <c r="J860" s="12" t="s">
        <v>3081</v>
      </c>
      <c r="K860" s="12" t="s">
        <v>3081</v>
      </c>
      <c r="L860" s="1">
        <v>0</v>
      </c>
      <c r="M860" s="6" t="str">
        <f t="shared" si="53"/>
        <v/>
      </c>
      <c r="N860" s="1">
        <v>1</v>
      </c>
      <c r="O860" s="6" t="str">
        <f t="shared" si="54"/>
        <v>LTI</v>
      </c>
      <c r="P860" s="6" t="str">
        <f t="shared" si="55"/>
        <v>LTI</v>
      </c>
      <c r="Q860" s="6" t="s">
        <v>2766</v>
      </c>
      <c r="R860" s="5" t="str">
        <f>INDEX(SAMRASS!$B:$B,MATCH(Q860,SAMRASS!$A:$A,0))</f>
        <v>Gully scraper</v>
      </c>
      <c r="S860" s="1" t="s">
        <v>63</v>
      </c>
      <c r="T860" s="1" t="s">
        <v>598</v>
      </c>
    </row>
    <row r="861" spans="1:20" x14ac:dyDescent="0.25">
      <c r="A861" s="1">
        <v>207</v>
      </c>
      <c r="B861" s="1">
        <v>2011</v>
      </c>
      <c r="C861" s="6" t="str">
        <f t="shared" si="52"/>
        <v>2011.207</v>
      </c>
      <c r="D861" s="12">
        <v>0</v>
      </c>
      <c r="E861" s="12" t="s">
        <v>3081</v>
      </c>
      <c r="F861" s="12" t="s">
        <v>731</v>
      </c>
      <c r="G861" s="12" t="s">
        <v>3081</v>
      </c>
      <c r="H861" s="12" t="s">
        <v>3066</v>
      </c>
      <c r="I861" s="12" t="s">
        <v>3081</v>
      </c>
      <c r="J861" s="12" t="s">
        <v>3081</v>
      </c>
      <c r="K861" s="12" t="s">
        <v>3081</v>
      </c>
      <c r="L861" s="1">
        <v>0</v>
      </c>
      <c r="M861" s="6" t="str">
        <f t="shared" si="53"/>
        <v/>
      </c>
      <c r="N861" s="1">
        <v>1</v>
      </c>
      <c r="O861" s="6" t="str">
        <f t="shared" si="54"/>
        <v>LTI</v>
      </c>
      <c r="P861" s="6" t="str">
        <f t="shared" si="55"/>
        <v>LTI</v>
      </c>
      <c r="Q861" s="6" t="s">
        <v>2906</v>
      </c>
      <c r="R861" s="5" t="str">
        <f>INDEX(SAMRASS!$B:$B,MATCH(Q861,SAMRASS!$A:$A,0))</f>
        <v>LHD Unit</v>
      </c>
      <c r="S861" s="1" t="s">
        <v>572</v>
      </c>
      <c r="T861" s="1" t="s">
        <v>599</v>
      </c>
    </row>
    <row r="862" spans="1:20" x14ac:dyDescent="0.25">
      <c r="A862" s="1">
        <v>208</v>
      </c>
      <c r="B862" s="1">
        <v>2011</v>
      </c>
      <c r="C862" s="6" t="str">
        <f t="shared" si="52"/>
        <v>2011.208</v>
      </c>
      <c r="D862" s="12">
        <v>0</v>
      </c>
      <c r="E862" s="12" t="s">
        <v>3081</v>
      </c>
      <c r="F862" s="12">
        <v>0</v>
      </c>
      <c r="G862" s="12" t="s">
        <v>3081</v>
      </c>
      <c r="H862" s="12">
        <v>0</v>
      </c>
      <c r="I862" s="12" t="s">
        <v>3081</v>
      </c>
      <c r="J862" s="12" t="s">
        <v>3081</v>
      </c>
      <c r="K862" s="12" t="s">
        <v>3081</v>
      </c>
      <c r="L862" s="1">
        <v>0</v>
      </c>
      <c r="M862" s="6" t="str">
        <f t="shared" si="53"/>
        <v/>
      </c>
      <c r="N862" s="1">
        <v>1</v>
      </c>
      <c r="O862" s="6" t="str">
        <f t="shared" si="54"/>
        <v>LTI</v>
      </c>
      <c r="P862" s="6" t="str">
        <f t="shared" si="55"/>
        <v>LTI</v>
      </c>
      <c r="Q862" s="6" t="s">
        <v>710</v>
      </c>
      <c r="R862" s="5" t="str">
        <f>INDEX(SAMRASS!$B:$B,MATCH(Q862,SAMRASS!$A:$A,0))</f>
        <v>Double drum winch</v>
      </c>
      <c r="S862" s="1" t="s">
        <v>561</v>
      </c>
      <c r="T862" s="1" t="s">
        <v>600</v>
      </c>
    </row>
    <row r="863" spans="1:20" x14ac:dyDescent="0.25">
      <c r="A863" s="1">
        <v>209</v>
      </c>
      <c r="B863" s="1">
        <v>2011</v>
      </c>
      <c r="C863" s="6" t="str">
        <f t="shared" si="52"/>
        <v>2011.209</v>
      </c>
      <c r="D863" s="12" t="s">
        <v>880</v>
      </c>
      <c r="E863" s="12" t="s">
        <v>3081</v>
      </c>
      <c r="F863" s="12">
        <v>0</v>
      </c>
      <c r="G863" s="12" t="s">
        <v>3081</v>
      </c>
      <c r="H863" s="12">
        <v>0</v>
      </c>
      <c r="I863" s="12" t="s">
        <v>3081</v>
      </c>
      <c r="J863" s="12" t="s">
        <v>3081</v>
      </c>
      <c r="K863" s="12" t="s">
        <v>3081</v>
      </c>
      <c r="L863" s="1">
        <v>0</v>
      </c>
      <c r="M863" s="6" t="str">
        <f t="shared" si="53"/>
        <v/>
      </c>
      <c r="N863" s="1">
        <v>1</v>
      </c>
      <c r="O863" s="6" t="str">
        <f t="shared" si="54"/>
        <v>LTI</v>
      </c>
      <c r="P863" s="6" t="str">
        <f t="shared" si="55"/>
        <v>LTI</v>
      </c>
      <c r="Q863" s="6" t="s">
        <v>2767</v>
      </c>
      <c r="R863" s="5" t="str">
        <f>INDEX(SAMRASS!$B:$B,MATCH(Q863,SAMRASS!$A:$A,0))</f>
        <v>Front end loader</v>
      </c>
      <c r="S863" s="1" t="s">
        <v>443</v>
      </c>
      <c r="T863" s="1" t="s">
        <v>1361</v>
      </c>
    </row>
    <row r="864" spans="1:20" x14ac:dyDescent="0.25">
      <c r="A864" s="1">
        <v>210</v>
      </c>
      <c r="B864" s="1">
        <v>2011</v>
      </c>
      <c r="C864" s="6" t="str">
        <f t="shared" si="52"/>
        <v>2011.210</v>
      </c>
      <c r="D864" s="12">
        <v>0</v>
      </c>
      <c r="E864" s="12" t="s">
        <v>3081</v>
      </c>
      <c r="F864" s="12">
        <v>0</v>
      </c>
      <c r="G864" s="12" t="s">
        <v>3081</v>
      </c>
      <c r="H864" s="12">
        <v>0</v>
      </c>
      <c r="I864" s="12" t="s">
        <v>3081</v>
      </c>
      <c r="J864" s="12" t="s">
        <v>3081</v>
      </c>
      <c r="K864" s="12" t="s">
        <v>3081</v>
      </c>
      <c r="L864" s="1">
        <v>0</v>
      </c>
      <c r="M864" s="6" t="str">
        <f t="shared" si="53"/>
        <v/>
      </c>
      <c r="N864" s="1">
        <v>1</v>
      </c>
      <c r="O864" s="6" t="str">
        <f t="shared" si="54"/>
        <v>LTI</v>
      </c>
      <c r="P864" s="6" t="str">
        <f t="shared" si="55"/>
        <v>LTI</v>
      </c>
      <c r="Q864" s="6" t="s">
        <v>2766</v>
      </c>
      <c r="R864" s="5" t="str">
        <f>INDEX(SAMRASS!$B:$B,MATCH(Q864,SAMRASS!$A:$A,0))</f>
        <v>Gully scraper</v>
      </c>
      <c r="S864" s="1" t="s">
        <v>63</v>
      </c>
      <c r="T864" s="1" t="s">
        <v>1362</v>
      </c>
    </row>
    <row r="865" spans="1:20" x14ac:dyDescent="0.25">
      <c r="A865" s="1">
        <v>211</v>
      </c>
      <c r="B865" s="1">
        <v>2011</v>
      </c>
      <c r="C865" s="6" t="str">
        <f t="shared" si="52"/>
        <v>2011.211</v>
      </c>
      <c r="D865" s="12">
        <v>0</v>
      </c>
      <c r="E865" s="12" t="s">
        <v>3081</v>
      </c>
      <c r="F865" s="12">
        <v>0</v>
      </c>
      <c r="G865" s="12" t="s">
        <v>3081</v>
      </c>
      <c r="H865" s="12" t="s">
        <v>3066</v>
      </c>
      <c r="I865" s="12" t="s">
        <v>3081</v>
      </c>
      <c r="J865" s="12" t="s">
        <v>3081</v>
      </c>
      <c r="K865" s="12" t="s">
        <v>3081</v>
      </c>
      <c r="L865" s="1">
        <v>0</v>
      </c>
      <c r="M865" s="6" t="str">
        <f t="shared" si="53"/>
        <v/>
      </c>
      <c r="N865" s="1">
        <v>1</v>
      </c>
      <c r="O865" s="6" t="str">
        <f t="shared" si="54"/>
        <v>LTI</v>
      </c>
      <c r="P865" s="6" t="str">
        <f t="shared" si="55"/>
        <v>LTI</v>
      </c>
      <c r="Q865" s="6" t="s">
        <v>180</v>
      </c>
      <c r="R865" s="5" t="str">
        <f>INDEX(SAMRASS!$B:$B,MATCH(Q865,SAMRASS!$A:$A,0))</f>
        <v>Multi purpose vehicle or utility vehicle</v>
      </c>
      <c r="S865" s="1" t="s">
        <v>334</v>
      </c>
      <c r="T865" s="1" t="s">
        <v>1363</v>
      </c>
    </row>
    <row r="866" spans="1:20" x14ac:dyDescent="0.25">
      <c r="A866" s="1">
        <v>212</v>
      </c>
      <c r="B866" s="1">
        <v>2011</v>
      </c>
      <c r="C866" s="6" t="str">
        <f t="shared" si="52"/>
        <v>2011.212</v>
      </c>
      <c r="D866" s="12">
        <v>0</v>
      </c>
      <c r="E866" s="12" t="s">
        <v>3081</v>
      </c>
      <c r="F866" s="12">
        <v>0</v>
      </c>
      <c r="G866" s="12" t="s">
        <v>3081</v>
      </c>
      <c r="H866" s="12">
        <v>0</v>
      </c>
      <c r="I866" s="12" t="s">
        <v>3081</v>
      </c>
      <c r="J866" s="12" t="s">
        <v>3081</v>
      </c>
      <c r="K866" s="12" t="s">
        <v>3081</v>
      </c>
      <c r="L866" s="1">
        <v>0</v>
      </c>
      <c r="M866" s="6" t="str">
        <f t="shared" si="53"/>
        <v/>
      </c>
      <c r="N866" s="1">
        <v>1</v>
      </c>
      <c r="O866" s="6" t="str">
        <f t="shared" si="54"/>
        <v>LTI</v>
      </c>
      <c r="P866" s="6" t="str">
        <f t="shared" si="55"/>
        <v>LTI</v>
      </c>
      <c r="Q866" s="6" t="s">
        <v>707</v>
      </c>
      <c r="R866" s="5" t="str">
        <f>INDEX(SAMRASS!$B:$B,MATCH(Q866,SAMRASS!$A:$A,0))</f>
        <v>Hopper</v>
      </c>
      <c r="S866" s="1" t="s">
        <v>2486</v>
      </c>
      <c r="T866" s="1" t="s">
        <v>2095</v>
      </c>
    </row>
    <row r="867" spans="1:20" x14ac:dyDescent="0.25">
      <c r="A867" s="1">
        <v>213</v>
      </c>
      <c r="B867" s="1">
        <v>2011</v>
      </c>
      <c r="C867" s="6" t="str">
        <f t="shared" si="52"/>
        <v>2011.213</v>
      </c>
      <c r="D867" s="12" t="s">
        <v>880</v>
      </c>
      <c r="E867" s="12" t="s">
        <v>3079</v>
      </c>
      <c r="F867" s="12">
        <v>0</v>
      </c>
      <c r="G867" s="12" t="s">
        <v>3081</v>
      </c>
      <c r="H867" s="12">
        <v>0</v>
      </c>
      <c r="I867" s="12" t="s">
        <v>3081</v>
      </c>
      <c r="J867" s="12" t="s">
        <v>3081</v>
      </c>
      <c r="K867" s="12" t="s">
        <v>3081</v>
      </c>
      <c r="L867" s="1">
        <v>0</v>
      </c>
      <c r="M867" s="6" t="str">
        <f t="shared" si="53"/>
        <v/>
      </c>
      <c r="N867" s="1">
        <v>1</v>
      </c>
      <c r="O867" s="6" t="str">
        <f t="shared" si="54"/>
        <v>LTI</v>
      </c>
      <c r="P867" s="6" t="str">
        <f t="shared" si="55"/>
        <v>LTI</v>
      </c>
      <c r="Q867" s="6" t="s">
        <v>540</v>
      </c>
      <c r="R867" s="5" t="str">
        <f>INDEX(SAMRASS!$B:$B,MATCH(Q867,SAMRASS!$A:$A,0))</f>
        <v>100-199 ton Haultruck</v>
      </c>
      <c r="S867" s="1" t="s">
        <v>1498</v>
      </c>
      <c r="T867" s="1" t="s">
        <v>2096</v>
      </c>
    </row>
    <row r="868" spans="1:20" x14ac:dyDescent="0.25">
      <c r="A868" s="1">
        <v>214</v>
      </c>
      <c r="B868" s="1">
        <v>2011</v>
      </c>
      <c r="C868" s="6" t="str">
        <f t="shared" si="52"/>
        <v>2011.214</v>
      </c>
      <c r="D868" s="12">
        <v>0</v>
      </c>
      <c r="E868" s="12" t="s">
        <v>3081</v>
      </c>
      <c r="F868" s="12">
        <v>0</v>
      </c>
      <c r="G868" s="12" t="s">
        <v>3081</v>
      </c>
      <c r="H868" s="12">
        <v>0</v>
      </c>
      <c r="I868" s="12" t="s">
        <v>3081</v>
      </c>
      <c r="J868" s="12" t="s">
        <v>3081</v>
      </c>
      <c r="K868" s="12" t="s">
        <v>3081</v>
      </c>
      <c r="L868" s="1">
        <v>0</v>
      </c>
      <c r="M868" s="6" t="str">
        <f t="shared" si="53"/>
        <v/>
      </c>
      <c r="N868" s="1">
        <v>1</v>
      </c>
      <c r="O868" s="6" t="str">
        <f t="shared" si="54"/>
        <v>LTI</v>
      </c>
      <c r="P868" s="6" t="str">
        <f t="shared" si="55"/>
        <v>LTI</v>
      </c>
      <c r="Q868" s="6" t="s">
        <v>2766</v>
      </c>
      <c r="R868" s="5" t="str">
        <f>INDEX(SAMRASS!$B:$B,MATCH(Q868,SAMRASS!$A:$A,0))</f>
        <v>Gully scraper</v>
      </c>
      <c r="S868" s="1" t="s">
        <v>63</v>
      </c>
      <c r="T868" s="1" t="s">
        <v>2097</v>
      </c>
    </row>
    <row r="869" spans="1:20" x14ac:dyDescent="0.25">
      <c r="A869" s="1">
        <v>215</v>
      </c>
      <c r="B869" s="1">
        <v>2011</v>
      </c>
      <c r="C869" s="6" t="str">
        <f t="shared" si="52"/>
        <v>2011.215</v>
      </c>
      <c r="D869" s="12">
        <v>0</v>
      </c>
      <c r="E869" s="12" t="s">
        <v>3081</v>
      </c>
      <c r="F869" s="12">
        <v>0</v>
      </c>
      <c r="G869" s="12" t="s">
        <v>3081</v>
      </c>
      <c r="H869" s="12">
        <v>0</v>
      </c>
      <c r="I869" s="12" t="s">
        <v>3081</v>
      </c>
      <c r="J869" s="12" t="s">
        <v>3081</v>
      </c>
      <c r="K869" s="12" t="s">
        <v>3081</v>
      </c>
      <c r="L869" s="1">
        <v>0</v>
      </c>
      <c r="M869" s="6" t="str">
        <f t="shared" si="53"/>
        <v/>
      </c>
      <c r="N869" s="1">
        <v>1</v>
      </c>
      <c r="O869" s="6" t="str">
        <f t="shared" si="54"/>
        <v>LTI</v>
      </c>
      <c r="P869" s="6" t="str">
        <f t="shared" si="55"/>
        <v>LTI</v>
      </c>
      <c r="Q869" s="6" t="s">
        <v>710</v>
      </c>
      <c r="R869" s="5" t="str">
        <f>INDEX(SAMRASS!$B:$B,MATCH(Q869,SAMRASS!$A:$A,0))</f>
        <v>Double drum winch</v>
      </c>
      <c r="S869" s="1" t="s">
        <v>561</v>
      </c>
      <c r="T869" s="1" t="s">
        <v>2618</v>
      </c>
    </row>
    <row r="870" spans="1:20" x14ac:dyDescent="0.25">
      <c r="A870" s="1">
        <v>216</v>
      </c>
      <c r="B870" s="1">
        <v>2011</v>
      </c>
      <c r="C870" s="6" t="str">
        <f t="shared" si="52"/>
        <v>2011.216</v>
      </c>
      <c r="D870" s="12">
        <v>0</v>
      </c>
      <c r="E870" s="12" t="s">
        <v>3081</v>
      </c>
      <c r="F870" s="12">
        <v>0</v>
      </c>
      <c r="G870" s="12" t="s">
        <v>3081</v>
      </c>
      <c r="H870" s="12" t="s">
        <v>3066</v>
      </c>
      <c r="I870" s="12" t="s">
        <v>3081</v>
      </c>
      <c r="J870" s="12" t="s">
        <v>3081</v>
      </c>
      <c r="K870" s="12" t="s">
        <v>3081</v>
      </c>
      <c r="L870" s="1">
        <v>0</v>
      </c>
      <c r="M870" s="6" t="str">
        <f t="shared" si="53"/>
        <v/>
      </c>
      <c r="N870" s="1">
        <v>1</v>
      </c>
      <c r="O870" s="6" t="str">
        <f t="shared" si="54"/>
        <v>LTI</v>
      </c>
      <c r="P870" s="6" t="str">
        <f t="shared" si="55"/>
        <v>LTI</v>
      </c>
      <c r="Q870" s="6" t="s">
        <v>2850</v>
      </c>
      <c r="R870" s="5" t="str">
        <f>INDEX(SAMRASS!$B:$B,MATCH(Q870,SAMRASS!$A:$A,0))</f>
        <v>Hydraulic drill rig</v>
      </c>
      <c r="S870" s="1" t="s">
        <v>64</v>
      </c>
      <c r="T870" s="1" t="s">
        <v>1796</v>
      </c>
    </row>
    <row r="871" spans="1:20" x14ac:dyDescent="0.25">
      <c r="A871" s="1">
        <v>217</v>
      </c>
      <c r="B871" s="1">
        <v>2011</v>
      </c>
      <c r="C871" s="6" t="str">
        <f t="shared" si="52"/>
        <v>2011.217</v>
      </c>
      <c r="D871" s="12">
        <v>0</v>
      </c>
      <c r="E871" s="12" t="s">
        <v>3081</v>
      </c>
      <c r="F871" s="12">
        <v>0</v>
      </c>
      <c r="G871" s="12" t="s">
        <v>3081</v>
      </c>
      <c r="H871" s="12">
        <v>0</v>
      </c>
      <c r="I871" s="12" t="s">
        <v>3081</v>
      </c>
      <c r="J871" s="12" t="s">
        <v>3081</v>
      </c>
      <c r="K871" s="12" t="s">
        <v>3081</v>
      </c>
      <c r="L871" s="1">
        <v>0</v>
      </c>
      <c r="M871" s="6" t="str">
        <f t="shared" si="53"/>
        <v/>
      </c>
      <c r="N871" s="1">
        <v>1</v>
      </c>
      <c r="O871" s="6" t="str">
        <f t="shared" si="54"/>
        <v>LTI</v>
      </c>
      <c r="P871" s="6" t="str">
        <f t="shared" si="55"/>
        <v>LTI</v>
      </c>
      <c r="Q871" s="6" t="s">
        <v>1755</v>
      </c>
      <c r="R871" s="5" t="str">
        <f>INDEX(SAMRASS!$B:$B,MATCH(Q871,SAMRASS!$A:$A,0))</f>
        <v>Hand tramming</v>
      </c>
      <c r="S871" s="1" t="s">
        <v>26</v>
      </c>
      <c r="T871" s="1" t="s">
        <v>1229</v>
      </c>
    </row>
    <row r="872" spans="1:20" x14ac:dyDescent="0.25">
      <c r="A872" s="1">
        <v>218</v>
      </c>
      <c r="B872" s="1">
        <v>2011</v>
      </c>
      <c r="C872" s="6" t="str">
        <f t="shared" si="52"/>
        <v>2011.218</v>
      </c>
      <c r="D872" s="12">
        <v>0</v>
      </c>
      <c r="E872" s="12" t="s">
        <v>3081</v>
      </c>
      <c r="F872" s="12">
        <v>0</v>
      </c>
      <c r="G872" s="12" t="s">
        <v>3081</v>
      </c>
      <c r="H872" s="12">
        <v>0</v>
      </c>
      <c r="I872" s="12" t="s">
        <v>3081</v>
      </c>
      <c r="J872" s="12" t="s">
        <v>3081</v>
      </c>
      <c r="K872" s="12" t="s">
        <v>3081</v>
      </c>
      <c r="L872" s="1">
        <v>0</v>
      </c>
      <c r="M872" s="6" t="str">
        <f t="shared" si="53"/>
        <v/>
      </c>
      <c r="N872" s="1">
        <v>1</v>
      </c>
      <c r="O872" s="6" t="str">
        <f t="shared" si="54"/>
        <v>LTI</v>
      </c>
      <c r="P872" s="6" t="str">
        <f t="shared" si="55"/>
        <v>LTI</v>
      </c>
      <c r="Q872" s="6" t="s">
        <v>2766</v>
      </c>
      <c r="R872" s="5" t="str">
        <f>INDEX(SAMRASS!$B:$B,MATCH(Q872,SAMRASS!$A:$A,0))</f>
        <v>Gully scraper</v>
      </c>
      <c r="S872" s="1" t="s">
        <v>63</v>
      </c>
      <c r="T872" s="1" t="s">
        <v>781</v>
      </c>
    </row>
    <row r="873" spans="1:20" x14ac:dyDescent="0.25">
      <c r="A873" s="1">
        <v>219</v>
      </c>
      <c r="B873" s="1">
        <v>2011</v>
      </c>
      <c r="C873" s="6" t="str">
        <f t="shared" si="52"/>
        <v>2011.219</v>
      </c>
      <c r="D873" s="12">
        <v>0</v>
      </c>
      <c r="E873" s="12" t="s">
        <v>3081</v>
      </c>
      <c r="F873" s="12">
        <v>0</v>
      </c>
      <c r="G873" s="12" t="s">
        <v>3081</v>
      </c>
      <c r="H873" s="12">
        <v>0</v>
      </c>
      <c r="I873" s="12" t="s">
        <v>3081</v>
      </c>
      <c r="J873" s="12" t="s">
        <v>3081</v>
      </c>
      <c r="K873" s="12" t="s">
        <v>3081</v>
      </c>
      <c r="L873" s="1">
        <v>0</v>
      </c>
      <c r="M873" s="6" t="str">
        <f t="shared" si="53"/>
        <v/>
      </c>
      <c r="N873" s="1">
        <v>1</v>
      </c>
      <c r="O873" s="6" t="str">
        <f t="shared" si="54"/>
        <v>LTI</v>
      </c>
      <c r="P873" s="6" t="str">
        <f t="shared" si="55"/>
        <v>LTI</v>
      </c>
      <c r="Q873" s="6" t="s">
        <v>2919</v>
      </c>
      <c r="R873" s="5" t="str">
        <f>INDEX(SAMRASS!$B:$B,MATCH(Q873,SAMRASS!$A:$A,0))</f>
        <v>Rerailing</v>
      </c>
      <c r="S873" s="1" t="s">
        <v>2433</v>
      </c>
      <c r="T873" s="1" t="s">
        <v>2676</v>
      </c>
    </row>
    <row r="874" spans="1:20" x14ac:dyDescent="0.25">
      <c r="A874" s="1">
        <v>220</v>
      </c>
      <c r="B874" s="1">
        <v>2011</v>
      </c>
      <c r="C874" s="6" t="str">
        <f t="shared" si="52"/>
        <v>2011.220</v>
      </c>
      <c r="D874" s="12">
        <v>0</v>
      </c>
      <c r="E874" s="12" t="s">
        <v>3081</v>
      </c>
      <c r="F874" s="12">
        <v>0</v>
      </c>
      <c r="G874" s="12" t="s">
        <v>3081</v>
      </c>
      <c r="H874" s="12">
        <v>0</v>
      </c>
      <c r="I874" s="12" t="s">
        <v>3081</v>
      </c>
      <c r="J874" s="12" t="s">
        <v>3081</v>
      </c>
      <c r="K874" s="12" t="s">
        <v>3081</v>
      </c>
      <c r="L874" s="1">
        <v>0</v>
      </c>
      <c r="M874" s="6" t="str">
        <f t="shared" si="53"/>
        <v/>
      </c>
      <c r="N874" s="1">
        <v>1</v>
      </c>
      <c r="O874" s="6" t="str">
        <f t="shared" si="54"/>
        <v>LTI</v>
      </c>
      <c r="P874" s="6" t="str">
        <f t="shared" si="55"/>
        <v>LTI</v>
      </c>
      <c r="Q874" s="6" t="s">
        <v>2924</v>
      </c>
      <c r="R874" s="5" t="str">
        <f>INDEX(SAMRASS!$B:$B,MATCH(Q874,SAMRASS!$A:$A,0))</f>
        <v>Coupling/uncoupling</v>
      </c>
      <c r="S874" s="1" t="s">
        <v>674</v>
      </c>
      <c r="T874" s="1" t="s">
        <v>1718</v>
      </c>
    </row>
    <row r="875" spans="1:20" x14ac:dyDescent="0.25">
      <c r="A875" s="1">
        <v>221</v>
      </c>
      <c r="B875" s="1">
        <v>2011</v>
      </c>
      <c r="C875" s="6" t="str">
        <f t="shared" si="52"/>
        <v>2011.221</v>
      </c>
      <c r="D875" s="12">
        <v>0</v>
      </c>
      <c r="E875" s="12" t="s">
        <v>3081</v>
      </c>
      <c r="F875" s="12">
        <v>0</v>
      </c>
      <c r="G875" s="12" t="s">
        <v>3081</v>
      </c>
      <c r="H875" s="12">
        <v>0</v>
      </c>
      <c r="I875" s="12" t="s">
        <v>3081</v>
      </c>
      <c r="J875" s="12" t="s">
        <v>3081</v>
      </c>
      <c r="K875" s="12" t="s">
        <v>3081</v>
      </c>
      <c r="L875" s="1">
        <v>0</v>
      </c>
      <c r="M875" s="6" t="str">
        <f t="shared" si="53"/>
        <v/>
      </c>
      <c r="N875" s="1">
        <v>1</v>
      </c>
      <c r="O875" s="6" t="str">
        <f t="shared" si="54"/>
        <v>LTI</v>
      </c>
      <c r="P875" s="6" t="str">
        <f t="shared" si="55"/>
        <v>LTI</v>
      </c>
      <c r="Q875" s="6" t="s">
        <v>710</v>
      </c>
      <c r="R875" s="5" t="str">
        <f>INDEX(SAMRASS!$B:$B,MATCH(Q875,SAMRASS!$A:$A,0))</f>
        <v>Double drum winch</v>
      </c>
      <c r="S875" s="1" t="s">
        <v>561</v>
      </c>
      <c r="T875" s="1" t="s">
        <v>1395</v>
      </c>
    </row>
    <row r="876" spans="1:20" x14ac:dyDescent="0.25">
      <c r="A876" s="1">
        <v>222</v>
      </c>
      <c r="B876" s="1">
        <v>2011</v>
      </c>
      <c r="C876" s="6" t="str">
        <f t="shared" si="52"/>
        <v>2011.222</v>
      </c>
      <c r="D876" s="12">
        <v>0</v>
      </c>
      <c r="E876" s="12" t="s">
        <v>3081</v>
      </c>
      <c r="F876" s="12">
        <v>0</v>
      </c>
      <c r="G876" s="12" t="s">
        <v>3081</v>
      </c>
      <c r="H876" s="12">
        <v>0</v>
      </c>
      <c r="I876" s="12" t="s">
        <v>3081</v>
      </c>
      <c r="J876" s="12" t="s">
        <v>3081</v>
      </c>
      <c r="K876" s="12" t="s">
        <v>3081</v>
      </c>
      <c r="L876" s="1">
        <v>0</v>
      </c>
      <c r="M876" s="6" t="str">
        <f t="shared" si="53"/>
        <v/>
      </c>
      <c r="N876" s="1">
        <v>1</v>
      </c>
      <c r="O876" s="6" t="str">
        <f t="shared" si="54"/>
        <v>LTI</v>
      </c>
      <c r="P876" s="6" t="str">
        <f t="shared" si="55"/>
        <v>LTI</v>
      </c>
      <c r="Q876" s="6" t="s">
        <v>709</v>
      </c>
      <c r="R876" s="5" t="str">
        <f>INDEX(SAMRASS!$B:$B,MATCH(Q876,SAMRASS!$A:$A,0))</f>
        <v>Single drum winch</v>
      </c>
      <c r="S876" s="1" t="s">
        <v>292</v>
      </c>
      <c r="T876" s="1" t="s">
        <v>1298</v>
      </c>
    </row>
    <row r="877" spans="1:20" x14ac:dyDescent="0.25">
      <c r="A877" s="1">
        <v>223</v>
      </c>
      <c r="B877" s="1">
        <v>2011</v>
      </c>
      <c r="C877" s="6" t="str">
        <f t="shared" si="52"/>
        <v>2011.223</v>
      </c>
      <c r="D877" s="12">
        <v>0</v>
      </c>
      <c r="E877" s="12" t="s">
        <v>3081</v>
      </c>
      <c r="F877" s="12" t="s">
        <v>731</v>
      </c>
      <c r="G877" s="12" t="s">
        <v>3076</v>
      </c>
      <c r="H877" s="12" t="s">
        <v>3066</v>
      </c>
      <c r="I877" s="12" t="s">
        <v>3076</v>
      </c>
      <c r="J877" s="12" t="s">
        <v>3081</v>
      </c>
      <c r="K877" s="12" t="s">
        <v>3076</v>
      </c>
      <c r="L877" s="1">
        <v>0</v>
      </c>
      <c r="M877" s="6" t="str">
        <f t="shared" si="53"/>
        <v/>
      </c>
      <c r="N877" s="1">
        <v>1</v>
      </c>
      <c r="O877" s="6" t="str">
        <f t="shared" si="54"/>
        <v>LTI</v>
      </c>
      <c r="P877" s="6" t="str">
        <f t="shared" si="55"/>
        <v>LTI</v>
      </c>
      <c r="Q877" s="6" t="s">
        <v>2906</v>
      </c>
      <c r="R877" s="5" t="str">
        <f>INDEX(SAMRASS!$B:$B,MATCH(Q877,SAMRASS!$A:$A,0))</f>
        <v>LHD Unit</v>
      </c>
      <c r="S877" s="1" t="s">
        <v>572</v>
      </c>
      <c r="T877" s="1" t="s">
        <v>2014</v>
      </c>
    </row>
    <row r="878" spans="1:20" x14ac:dyDescent="0.25">
      <c r="A878" s="1">
        <v>224</v>
      </c>
      <c r="B878" s="1">
        <v>2011</v>
      </c>
      <c r="C878" s="6" t="str">
        <f t="shared" si="52"/>
        <v>2011.224</v>
      </c>
      <c r="D878" s="12">
        <v>0</v>
      </c>
      <c r="E878" s="12" t="s">
        <v>3081</v>
      </c>
      <c r="F878" s="12" t="s">
        <v>731</v>
      </c>
      <c r="G878" s="12" t="s">
        <v>3081</v>
      </c>
      <c r="H878" s="12" t="s">
        <v>3066</v>
      </c>
      <c r="I878" s="12" t="s">
        <v>3081</v>
      </c>
      <c r="J878" s="12" t="s">
        <v>3081</v>
      </c>
      <c r="K878" s="12" t="s">
        <v>3081</v>
      </c>
      <c r="L878" s="1">
        <v>0</v>
      </c>
      <c r="M878" s="6" t="str">
        <f t="shared" si="53"/>
        <v/>
      </c>
      <c r="N878" s="1">
        <v>1</v>
      </c>
      <c r="O878" s="6" t="str">
        <f t="shared" si="54"/>
        <v>LTI</v>
      </c>
      <c r="P878" s="6" t="str">
        <f t="shared" si="55"/>
        <v>LTI</v>
      </c>
      <c r="Q878" s="6" t="s">
        <v>2906</v>
      </c>
      <c r="R878" s="5" t="str">
        <f>INDEX(SAMRASS!$B:$B,MATCH(Q878,SAMRASS!$A:$A,0))</f>
        <v>LHD Unit</v>
      </c>
      <c r="S878" s="1" t="s">
        <v>572</v>
      </c>
      <c r="T878" s="1" t="s">
        <v>1173</v>
      </c>
    </row>
    <row r="879" spans="1:20" x14ac:dyDescent="0.25">
      <c r="A879" s="1">
        <v>225</v>
      </c>
      <c r="B879" s="1">
        <v>2011</v>
      </c>
      <c r="C879" s="6" t="str">
        <f t="shared" si="52"/>
        <v>2011.225</v>
      </c>
      <c r="D879" s="12">
        <v>0</v>
      </c>
      <c r="E879" s="12" t="s">
        <v>3081</v>
      </c>
      <c r="F879" s="12">
        <v>0</v>
      </c>
      <c r="G879" s="12" t="s">
        <v>3081</v>
      </c>
      <c r="H879" s="12">
        <v>0</v>
      </c>
      <c r="I879" s="12" t="s">
        <v>3081</v>
      </c>
      <c r="J879" s="12" t="s">
        <v>3081</v>
      </c>
      <c r="K879" s="12" t="s">
        <v>3081</v>
      </c>
      <c r="L879" s="1">
        <v>0</v>
      </c>
      <c r="M879" s="6" t="str">
        <f t="shared" si="53"/>
        <v/>
      </c>
      <c r="N879" s="1">
        <v>1</v>
      </c>
      <c r="O879" s="6" t="str">
        <f t="shared" si="54"/>
        <v>LTI</v>
      </c>
      <c r="P879" s="6" t="str">
        <f t="shared" si="55"/>
        <v>LTI</v>
      </c>
      <c r="Q879" s="6" t="s">
        <v>2766</v>
      </c>
      <c r="R879" s="5" t="str">
        <f>INDEX(SAMRASS!$B:$B,MATCH(Q879,SAMRASS!$A:$A,0))</f>
        <v>Gully scraper</v>
      </c>
      <c r="S879" s="1" t="s">
        <v>63</v>
      </c>
      <c r="T879" s="1" t="s">
        <v>447</v>
      </c>
    </row>
    <row r="880" spans="1:20" x14ac:dyDescent="0.25">
      <c r="A880" s="1">
        <v>226</v>
      </c>
      <c r="B880" s="1">
        <v>2011</v>
      </c>
      <c r="C880" s="6" t="str">
        <f t="shared" si="52"/>
        <v>2011.226</v>
      </c>
      <c r="D880" s="12" t="s">
        <v>880</v>
      </c>
      <c r="E880" s="12" t="s">
        <v>3079</v>
      </c>
      <c r="F880" s="12">
        <v>0</v>
      </c>
      <c r="G880" s="12" t="s">
        <v>3081</v>
      </c>
      <c r="H880" s="12">
        <v>0</v>
      </c>
      <c r="I880" s="12" t="s">
        <v>3081</v>
      </c>
      <c r="J880" s="12" t="s">
        <v>3081</v>
      </c>
      <c r="K880" s="12" t="s">
        <v>3081</v>
      </c>
      <c r="L880" s="1">
        <v>0</v>
      </c>
      <c r="M880" s="6" t="str">
        <f t="shared" si="53"/>
        <v/>
      </c>
      <c r="N880" s="1">
        <v>1</v>
      </c>
      <c r="O880" s="6" t="str">
        <f t="shared" si="54"/>
        <v>LTI</v>
      </c>
      <c r="P880" s="6" t="str">
        <f t="shared" si="55"/>
        <v>LTI</v>
      </c>
      <c r="Q880" s="6" t="s">
        <v>79</v>
      </c>
      <c r="R880" s="5" t="str">
        <f>INDEX(SAMRASS!$B:$B,MATCH(Q880,SAMRASS!$A:$A,0))</f>
        <v>20-99 ton Haultruck</v>
      </c>
      <c r="S880" s="1" t="s">
        <v>1658</v>
      </c>
      <c r="T880" s="1" t="s">
        <v>1648</v>
      </c>
    </row>
    <row r="881" spans="1:20" x14ac:dyDescent="0.25">
      <c r="A881" s="1">
        <v>227</v>
      </c>
      <c r="B881" s="1">
        <v>2011</v>
      </c>
      <c r="C881" s="6" t="str">
        <f t="shared" si="52"/>
        <v>2011.227</v>
      </c>
      <c r="D881" s="12">
        <v>0</v>
      </c>
      <c r="E881" s="12" t="s">
        <v>3081</v>
      </c>
      <c r="F881" s="12">
        <v>0</v>
      </c>
      <c r="G881" s="12" t="s">
        <v>3081</v>
      </c>
      <c r="H881" s="12">
        <v>0</v>
      </c>
      <c r="I881" s="12" t="s">
        <v>3081</v>
      </c>
      <c r="J881" s="12" t="s">
        <v>3081</v>
      </c>
      <c r="K881" s="12" t="s">
        <v>3081</v>
      </c>
      <c r="L881" s="1">
        <v>0</v>
      </c>
      <c r="M881" s="6" t="str">
        <f t="shared" si="53"/>
        <v/>
      </c>
      <c r="N881" s="1">
        <v>1</v>
      </c>
      <c r="O881" s="6" t="str">
        <f t="shared" si="54"/>
        <v>LTI</v>
      </c>
      <c r="P881" s="6" t="str">
        <f t="shared" si="55"/>
        <v>LTI</v>
      </c>
      <c r="Q881" s="6" t="s">
        <v>1758</v>
      </c>
      <c r="R881" s="5" t="str">
        <f>INDEX(SAMRASS!$B:$B,MATCH(Q881,SAMRASS!$A:$A,0))</f>
        <v>Mono-rope installation</v>
      </c>
      <c r="S881" s="1" t="s">
        <v>1423</v>
      </c>
      <c r="T881" s="1" t="s">
        <v>1384</v>
      </c>
    </row>
    <row r="882" spans="1:20" x14ac:dyDescent="0.25">
      <c r="A882" s="1">
        <v>228</v>
      </c>
      <c r="B882" s="1">
        <v>2011</v>
      </c>
      <c r="C882" s="6" t="str">
        <f t="shared" si="52"/>
        <v>2011.228</v>
      </c>
      <c r="D882" s="12" t="s">
        <v>880</v>
      </c>
      <c r="E882" s="12" t="s">
        <v>3081</v>
      </c>
      <c r="F882" s="12" t="s">
        <v>731</v>
      </c>
      <c r="G882" s="12" t="s">
        <v>3081</v>
      </c>
      <c r="H882" s="12">
        <v>0</v>
      </c>
      <c r="I882" s="12" t="s">
        <v>3081</v>
      </c>
      <c r="J882" s="12" t="s">
        <v>3081</v>
      </c>
      <c r="K882" s="12" t="s">
        <v>3081</v>
      </c>
      <c r="L882" s="1">
        <v>0</v>
      </c>
      <c r="M882" s="6" t="str">
        <f t="shared" si="53"/>
        <v/>
      </c>
      <c r="N882" s="1">
        <v>1</v>
      </c>
      <c r="O882" s="6" t="str">
        <f t="shared" si="54"/>
        <v>LTI</v>
      </c>
      <c r="P882" s="6" t="str">
        <f t="shared" si="55"/>
        <v>LTI</v>
      </c>
      <c r="Q882" s="6" t="s">
        <v>405</v>
      </c>
      <c r="R882" s="5" t="str">
        <f>INDEX(SAMRASS!$B:$B,MATCH(Q882,SAMRASS!$A:$A,0))</f>
        <v>Bus</v>
      </c>
      <c r="S882" s="1" t="s">
        <v>1282</v>
      </c>
      <c r="T882" s="1" t="s">
        <v>381</v>
      </c>
    </row>
    <row r="883" spans="1:20" x14ac:dyDescent="0.25">
      <c r="A883" s="1">
        <v>229</v>
      </c>
      <c r="B883" s="1">
        <v>2011</v>
      </c>
      <c r="C883" s="6" t="str">
        <f t="shared" si="52"/>
        <v>2011.229</v>
      </c>
      <c r="D883" s="12">
        <v>0</v>
      </c>
      <c r="E883" s="12" t="s">
        <v>3081</v>
      </c>
      <c r="F883" s="12">
        <v>0</v>
      </c>
      <c r="G883" s="12" t="s">
        <v>3081</v>
      </c>
      <c r="H883" s="12">
        <v>0</v>
      </c>
      <c r="I883" s="12" t="s">
        <v>3081</v>
      </c>
      <c r="J883" s="12" t="s">
        <v>3081</v>
      </c>
      <c r="K883" s="12" t="s">
        <v>3081</v>
      </c>
      <c r="L883" s="1">
        <v>0</v>
      </c>
      <c r="M883" s="6" t="str">
        <f t="shared" si="53"/>
        <v/>
      </c>
      <c r="N883" s="1">
        <v>1</v>
      </c>
      <c r="O883" s="6" t="str">
        <f t="shared" si="54"/>
        <v>LTI</v>
      </c>
      <c r="P883" s="6" t="str">
        <f t="shared" si="55"/>
        <v>LTI</v>
      </c>
      <c r="Q883" s="6" t="s">
        <v>2924</v>
      </c>
      <c r="R883" s="5" t="str">
        <f>INDEX(SAMRASS!$B:$B,MATCH(Q883,SAMRASS!$A:$A,0))</f>
        <v>Coupling/uncoupling</v>
      </c>
      <c r="S883" s="1" t="s">
        <v>674</v>
      </c>
      <c r="T883" s="1" t="s">
        <v>2159</v>
      </c>
    </row>
    <row r="884" spans="1:20" x14ac:dyDescent="0.25">
      <c r="A884" s="1">
        <v>230</v>
      </c>
      <c r="B884" s="1">
        <v>2011</v>
      </c>
      <c r="C884" s="6" t="str">
        <f t="shared" si="52"/>
        <v>2011.230</v>
      </c>
      <c r="D884" s="12">
        <v>0</v>
      </c>
      <c r="E884" s="12" t="s">
        <v>3081</v>
      </c>
      <c r="F884" s="12">
        <v>0</v>
      </c>
      <c r="G884" s="12" t="s">
        <v>3081</v>
      </c>
      <c r="H884" s="12" t="s">
        <v>3066</v>
      </c>
      <c r="I884" s="12" t="s">
        <v>3081</v>
      </c>
      <c r="J884" s="12" t="s">
        <v>3081</v>
      </c>
      <c r="K884" s="12" t="s">
        <v>3081</v>
      </c>
      <c r="L884" s="1">
        <v>1</v>
      </c>
      <c r="M884" s="6" t="str">
        <f t="shared" si="53"/>
        <v>SFI</v>
      </c>
      <c r="N884" s="1">
        <v>0</v>
      </c>
      <c r="O884" s="6" t="str">
        <f t="shared" si="54"/>
        <v/>
      </c>
      <c r="P884" s="6" t="str">
        <f t="shared" si="55"/>
        <v>SFI</v>
      </c>
      <c r="Q884" s="6" t="s">
        <v>1516</v>
      </c>
      <c r="R884" s="5" t="str">
        <f>INDEX(SAMRASS!$B:$B,MATCH(Q884,SAMRASS!$A:$A,0))</f>
        <v>10-19 ton Haultruck</v>
      </c>
      <c r="S884" s="1" t="s">
        <v>1277</v>
      </c>
      <c r="T884" s="1" t="s">
        <v>2952</v>
      </c>
    </row>
    <row r="885" spans="1:20" x14ac:dyDescent="0.25">
      <c r="A885" s="1">
        <v>231</v>
      </c>
      <c r="B885" s="1">
        <v>2011</v>
      </c>
      <c r="C885" s="6" t="str">
        <f t="shared" si="52"/>
        <v>2011.231</v>
      </c>
      <c r="D885" s="12">
        <v>0</v>
      </c>
      <c r="E885" s="12" t="s">
        <v>3081</v>
      </c>
      <c r="F885" s="12" t="s">
        <v>731</v>
      </c>
      <c r="G885" s="12" t="s">
        <v>3081</v>
      </c>
      <c r="H885" s="12" t="s">
        <v>3066</v>
      </c>
      <c r="I885" s="12" t="s">
        <v>3081</v>
      </c>
      <c r="J885" s="12" t="s">
        <v>3081</v>
      </c>
      <c r="K885" s="12" t="s">
        <v>3081</v>
      </c>
      <c r="L885" s="1">
        <v>0</v>
      </c>
      <c r="M885" s="6" t="str">
        <f t="shared" si="53"/>
        <v/>
      </c>
      <c r="N885" s="1">
        <v>1</v>
      </c>
      <c r="O885" s="6" t="str">
        <f t="shared" si="54"/>
        <v>LTI</v>
      </c>
      <c r="P885" s="6" t="str">
        <f t="shared" si="55"/>
        <v>LTI</v>
      </c>
      <c r="Q885" s="6" t="s">
        <v>2604</v>
      </c>
      <c r="R885" s="5" t="str">
        <f>INDEX(SAMRASS!$B:$B,MATCH(Q885,SAMRASS!$A:$A,0))</f>
        <v>Roofbolter</v>
      </c>
      <c r="S885" s="1" t="s">
        <v>2650</v>
      </c>
      <c r="T885" s="1" t="s">
        <v>1025</v>
      </c>
    </row>
    <row r="886" spans="1:20" x14ac:dyDescent="0.25">
      <c r="A886" s="1">
        <v>232</v>
      </c>
      <c r="B886" s="1">
        <v>2011</v>
      </c>
      <c r="C886" s="6" t="str">
        <f t="shared" si="52"/>
        <v>2011.232</v>
      </c>
      <c r="D886" s="12">
        <v>0</v>
      </c>
      <c r="E886" s="12" t="s">
        <v>3081</v>
      </c>
      <c r="F886" s="12" t="s">
        <v>731</v>
      </c>
      <c r="G886" s="12" t="s">
        <v>3076</v>
      </c>
      <c r="H886" s="12" t="s">
        <v>3066</v>
      </c>
      <c r="I886" s="12" t="s">
        <v>3076</v>
      </c>
      <c r="J886" s="12" t="s">
        <v>3081</v>
      </c>
      <c r="K886" s="12" t="s">
        <v>3076</v>
      </c>
      <c r="L886" s="1">
        <v>0</v>
      </c>
      <c r="M886" s="6" t="str">
        <f t="shared" si="53"/>
        <v/>
      </c>
      <c r="N886" s="1">
        <v>1</v>
      </c>
      <c r="O886" s="6" t="str">
        <f t="shared" si="54"/>
        <v>LTI</v>
      </c>
      <c r="P886" s="6" t="str">
        <f t="shared" si="55"/>
        <v>LTI</v>
      </c>
      <c r="Q886" s="6" t="s">
        <v>2906</v>
      </c>
      <c r="R886" s="5" t="str">
        <f>INDEX(SAMRASS!$B:$B,MATCH(Q886,SAMRASS!$A:$A,0))</f>
        <v>LHD Unit</v>
      </c>
      <c r="S886" s="1" t="s">
        <v>572</v>
      </c>
      <c r="T886" s="1" t="s">
        <v>2015</v>
      </c>
    </row>
    <row r="887" spans="1:20" x14ac:dyDescent="0.25">
      <c r="A887" s="1">
        <v>233</v>
      </c>
      <c r="B887" s="1">
        <v>2011</v>
      </c>
      <c r="C887" s="6" t="str">
        <f t="shared" si="52"/>
        <v>2011.233</v>
      </c>
      <c r="D887" s="12">
        <v>0</v>
      </c>
      <c r="E887" s="12" t="s">
        <v>3081</v>
      </c>
      <c r="F887" s="12">
        <v>0</v>
      </c>
      <c r="G887" s="12" t="s">
        <v>3081</v>
      </c>
      <c r="H887" s="12" t="s">
        <v>3066</v>
      </c>
      <c r="I887" s="12" t="s">
        <v>3081</v>
      </c>
      <c r="J887" s="12" t="s">
        <v>3081</v>
      </c>
      <c r="K887" s="12" t="s">
        <v>3081</v>
      </c>
      <c r="L887" s="1">
        <v>0</v>
      </c>
      <c r="M887" s="6" t="str">
        <f t="shared" si="53"/>
        <v/>
      </c>
      <c r="N887" s="1">
        <v>1</v>
      </c>
      <c r="O887" s="6" t="str">
        <f t="shared" si="54"/>
        <v>LTI</v>
      </c>
      <c r="P887" s="6" t="str">
        <f t="shared" si="55"/>
        <v>LTI</v>
      </c>
      <c r="Q887" s="6" t="s">
        <v>180</v>
      </c>
      <c r="R887" s="5" t="str">
        <f>INDEX(SAMRASS!$B:$B,MATCH(Q887,SAMRASS!$A:$A,0))</f>
        <v>Multi purpose vehicle or utility vehicle</v>
      </c>
      <c r="S887" s="1" t="s">
        <v>334</v>
      </c>
      <c r="T887" s="1" t="s">
        <v>1819</v>
      </c>
    </row>
    <row r="888" spans="1:20" x14ac:dyDescent="0.25">
      <c r="A888" s="1">
        <v>234</v>
      </c>
      <c r="B888" s="1">
        <v>2011</v>
      </c>
      <c r="C888" s="6" t="str">
        <f t="shared" si="52"/>
        <v>2011.234</v>
      </c>
      <c r="D888" s="12">
        <v>0</v>
      </c>
      <c r="E888" s="12" t="s">
        <v>3081</v>
      </c>
      <c r="F888" s="12">
        <v>0</v>
      </c>
      <c r="G888" s="12" t="s">
        <v>3081</v>
      </c>
      <c r="H888" s="12">
        <v>0</v>
      </c>
      <c r="I888" s="12" t="s">
        <v>3081</v>
      </c>
      <c r="J888" s="12" t="s">
        <v>3081</v>
      </c>
      <c r="K888" s="12" t="s">
        <v>3081</v>
      </c>
      <c r="L888" s="1">
        <v>0</v>
      </c>
      <c r="M888" s="6" t="str">
        <f t="shared" si="53"/>
        <v/>
      </c>
      <c r="N888" s="1">
        <v>1</v>
      </c>
      <c r="O888" s="6" t="str">
        <f t="shared" si="54"/>
        <v>LTI</v>
      </c>
      <c r="P888" s="6" t="str">
        <f t="shared" si="55"/>
        <v>LTI</v>
      </c>
      <c r="Q888" s="6" t="s">
        <v>709</v>
      </c>
      <c r="R888" s="5" t="str">
        <f>INDEX(SAMRASS!$B:$B,MATCH(Q888,SAMRASS!$A:$A,0))</f>
        <v>Single drum winch</v>
      </c>
      <c r="S888" s="1" t="s">
        <v>292</v>
      </c>
      <c r="T888" s="1" t="s">
        <v>1626</v>
      </c>
    </row>
    <row r="889" spans="1:20" x14ac:dyDescent="0.25">
      <c r="A889" s="1">
        <v>235</v>
      </c>
      <c r="B889" s="1">
        <v>2011</v>
      </c>
      <c r="C889" s="6" t="str">
        <f t="shared" si="52"/>
        <v>2011.235</v>
      </c>
      <c r="D889" s="12">
        <v>0</v>
      </c>
      <c r="E889" s="12" t="s">
        <v>3081</v>
      </c>
      <c r="F889" s="12" t="s">
        <v>731</v>
      </c>
      <c r="G889" s="12" t="s">
        <v>3076</v>
      </c>
      <c r="H889" s="12" t="s">
        <v>3066</v>
      </c>
      <c r="I889" s="12" t="s">
        <v>3076</v>
      </c>
      <c r="J889" s="12" t="s">
        <v>3081</v>
      </c>
      <c r="K889" s="12" t="s">
        <v>3076</v>
      </c>
      <c r="L889" s="1">
        <v>1</v>
      </c>
      <c r="M889" s="6" t="str">
        <f t="shared" si="53"/>
        <v>SFI</v>
      </c>
      <c r="N889" s="1">
        <v>0</v>
      </c>
      <c r="O889" s="6" t="str">
        <f t="shared" si="54"/>
        <v/>
      </c>
      <c r="P889" s="6" t="str">
        <f t="shared" si="55"/>
        <v>SFI</v>
      </c>
      <c r="Q889" s="6" t="s">
        <v>2906</v>
      </c>
      <c r="R889" s="5" t="str">
        <f>INDEX(SAMRASS!$B:$B,MATCH(Q889,SAMRASS!$A:$A,0))</f>
        <v>LHD Unit</v>
      </c>
      <c r="S889" s="1" t="s">
        <v>572</v>
      </c>
      <c r="T889" s="1" t="s">
        <v>474</v>
      </c>
    </row>
    <row r="890" spans="1:20" x14ac:dyDescent="0.25">
      <c r="A890" s="1">
        <v>236</v>
      </c>
      <c r="B890" s="1">
        <v>2011</v>
      </c>
      <c r="C890" s="6" t="str">
        <f t="shared" si="52"/>
        <v>2011.236</v>
      </c>
      <c r="D890" s="12">
        <v>0</v>
      </c>
      <c r="E890" s="12" t="s">
        <v>3081</v>
      </c>
      <c r="F890" s="12">
        <v>0</v>
      </c>
      <c r="G890" s="12" t="s">
        <v>3081</v>
      </c>
      <c r="H890" s="12">
        <v>0</v>
      </c>
      <c r="I890" s="12" t="s">
        <v>3081</v>
      </c>
      <c r="J890" s="12" t="s">
        <v>3081</v>
      </c>
      <c r="K890" s="12" t="s">
        <v>3081</v>
      </c>
      <c r="L890" s="1">
        <v>0</v>
      </c>
      <c r="M890" s="6" t="str">
        <f t="shared" si="53"/>
        <v/>
      </c>
      <c r="N890" s="1">
        <v>1</v>
      </c>
      <c r="O890" s="6" t="str">
        <f t="shared" si="54"/>
        <v>LTI</v>
      </c>
      <c r="P890" s="6" t="str">
        <f t="shared" si="55"/>
        <v>LTI</v>
      </c>
      <c r="Q890" s="6" t="s">
        <v>848</v>
      </c>
      <c r="R890" s="5" t="str">
        <f>INDEX(SAMRASS!$B:$B,MATCH(Q890,SAMRASS!$A:$A,0))</f>
        <v>Face scraper</v>
      </c>
      <c r="S890" s="1" t="s">
        <v>2432</v>
      </c>
      <c r="T890" s="1" t="s">
        <v>2236</v>
      </c>
    </row>
    <row r="891" spans="1:20" x14ac:dyDescent="0.25">
      <c r="A891" s="1">
        <v>237</v>
      </c>
      <c r="B891" s="1">
        <v>2011</v>
      </c>
      <c r="C891" s="6" t="str">
        <f t="shared" si="52"/>
        <v>2011.237</v>
      </c>
      <c r="D891" s="12">
        <v>0</v>
      </c>
      <c r="E891" s="12" t="s">
        <v>3081</v>
      </c>
      <c r="F891" s="12">
        <v>0</v>
      </c>
      <c r="G891" s="12" t="s">
        <v>3081</v>
      </c>
      <c r="H891" s="12">
        <v>0</v>
      </c>
      <c r="I891" s="12" t="s">
        <v>3081</v>
      </c>
      <c r="J891" s="12" t="s">
        <v>3081</v>
      </c>
      <c r="K891" s="12" t="s">
        <v>3081</v>
      </c>
      <c r="L891" s="1">
        <v>0</v>
      </c>
      <c r="M891" s="6" t="str">
        <f t="shared" si="53"/>
        <v/>
      </c>
      <c r="N891" s="1">
        <v>1</v>
      </c>
      <c r="O891" s="6" t="str">
        <f t="shared" si="54"/>
        <v>LTI</v>
      </c>
      <c r="P891" s="6" t="str">
        <f t="shared" si="55"/>
        <v>LTI</v>
      </c>
      <c r="Q891" s="6" t="s">
        <v>2924</v>
      </c>
      <c r="R891" s="5" t="str">
        <f>INDEX(SAMRASS!$B:$B,MATCH(Q891,SAMRASS!$A:$A,0))</f>
        <v>Coupling/uncoupling</v>
      </c>
      <c r="S891" s="1" t="s">
        <v>674</v>
      </c>
      <c r="T891" s="1" t="s">
        <v>1357</v>
      </c>
    </row>
    <row r="892" spans="1:20" x14ac:dyDescent="0.25">
      <c r="A892" s="1">
        <v>238</v>
      </c>
      <c r="B892" s="1">
        <v>2011</v>
      </c>
      <c r="C892" s="6" t="str">
        <f t="shared" si="52"/>
        <v>2011.238</v>
      </c>
      <c r="D892" s="12">
        <v>0</v>
      </c>
      <c r="E892" s="12" t="s">
        <v>3081</v>
      </c>
      <c r="F892" s="12">
        <v>0</v>
      </c>
      <c r="G892" s="12" t="s">
        <v>3081</v>
      </c>
      <c r="H892" s="12" t="s">
        <v>3066</v>
      </c>
      <c r="I892" s="12" t="s">
        <v>3081</v>
      </c>
      <c r="J892" s="12" t="s">
        <v>3081</v>
      </c>
      <c r="K892" s="12" t="s">
        <v>3081</v>
      </c>
      <c r="L892" s="1">
        <v>0</v>
      </c>
      <c r="M892" s="6" t="str">
        <f t="shared" si="53"/>
        <v/>
      </c>
      <c r="N892" s="1">
        <v>1</v>
      </c>
      <c r="O892" s="6" t="str">
        <f t="shared" si="54"/>
        <v>LTI</v>
      </c>
      <c r="P892" s="6" t="str">
        <f t="shared" si="55"/>
        <v>LTI</v>
      </c>
      <c r="Q892" s="6" t="s">
        <v>577</v>
      </c>
      <c r="R892" s="5" t="str">
        <f>INDEX(SAMRASS!$B:$B,MATCH(Q892,SAMRASS!$A:$A,0))</f>
        <v>Scissors lift, or platform lift</v>
      </c>
      <c r="S892" s="1" t="s">
        <v>1313</v>
      </c>
      <c r="T892" s="1" t="s">
        <v>1497</v>
      </c>
    </row>
    <row r="893" spans="1:20" x14ac:dyDescent="0.25">
      <c r="A893" s="1">
        <v>239</v>
      </c>
      <c r="B893" s="1">
        <v>2011</v>
      </c>
      <c r="C893" s="6" t="str">
        <f t="shared" si="52"/>
        <v>2011.239</v>
      </c>
      <c r="D893" s="12">
        <v>0</v>
      </c>
      <c r="E893" s="12" t="s">
        <v>3081</v>
      </c>
      <c r="F893" s="12">
        <v>0</v>
      </c>
      <c r="G893" s="12" t="s">
        <v>3081</v>
      </c>
      <c r="H893" s="12">
        <v>0</v>
      </c>
      <c r="I893" s="12" t="s">
        <v>3081</v>
      </c>
      <c r="J893" s="12" t="s">
        <v>3081</v>
      </c>
      <c r="K893" s="12" t="s">
        <v>3081</v>
      </c>
      <c r="L893" s="1">
        <v>0</v>
      </c>
      <c r="M893" s="6" t="str">
        <f t="shared" si="53"/>
        <v/>
      </c>
      <c r="N893" s="1">
        <v>1</v>
      </c>
      <c r="O893" s="6" t="str">
        <f t="shared" si="54"/>
        <v>LTI</v>
      </c>
      <c r="P893" s="6" t="str">
        <f t="shared" si="55"/>
        <v>LTI</v>
      </c>
      <c r="Q893" s="6" t="s">
        <v>2766</v>
      </c>
      <c r="R893" s="5" t="str">
        <f>INDEX(SAMRASS!$B:$B,MATCH(Q893,SAMRASS!$A:$A,0))</f>
        <v>Gully scraper</v>
      </c>
      <c r="S893" s="1" t="s">
        <v>63</v>
      </c>
      <c r="T893" s="1" t="s">
        <v>494</v>
      </c>
    </row>
    <row r="894" spans="1:20" x14ac:dyDescent="0.25">
      <c r="A894" s="1">
        <v>240</v>
      </c>
      <c r="B894" s="1">
        <v>2011</v>
      </c>
      <c r="C894" s="6" t="str">
        <f t="shared" si="52"/>
        <v>2011.240</v>
      </c>
      <c r="D894" s="12">
        <v>0</v>
      </c>
      <c r="E894" s="12" t="s">
        <v>3081</v>
      </c>
      <c r="F894" s="12">
        <v>0</v>
      </c>
      <c r="G894" s="12" t="s">
        <v>3081</v>
      </c>
      <c r="H894" s="12">
        <v>0</v>
      </c>
      <c r="I894" s="12" t="s">
        <v>3081</v>
      </c>
      <c r="J894" s="12" t="s">
        <v>3081</v>
      </c>
      <c r="K894" s="12" t="s">
        <v>3081</v>
      </c>
      <c r="L894" s="1">
        <v>0</v>
      </c>
      <c r="M894" s="6" t="str">
        <f t="shared" si="53"/>
        <v/>
      </c>
      <c r="N894" s="1">
        <v>1</v>
      </c>
      <c r="O894" s="6" t="str">
        <f t="shared" si="54"/>
        <v>LTI</v>
      </c>
      <c r="P894" s="6" t="str">
        <f t="shared" si="55"/>
        <v>LTI</v>
      </c>
      <c r="Q894" s="6" t="s">
        <v>2919</v>
      </c>
      <c r="R894" s="5" t="str">
        <f>INDEX(SAMRASS!$B:$B,MATCH(Q894,SAMRASS!$A:$A,0))</f>
        <v>Rerailing</v>
      </c>
      <c r="S894" s="1" t="s">
        <v>2433</v>
      </c>
      <c r="T894" s="1" t="s">
        <v>626</v>
      </c>
    </row>
    <row r="895" spans="1:20" x14ac:dyDescent="0.25">
      <c r="A895" s="1">
        <v>241</v>
      </c>
      <c r="B895" s="1">
        <v>2011</v>
      </c>
      <c r="C895" s="6" t="str">
        <f t="shared" si="52"/>
        <v>2011.241</v>
      </c>
      <c r="D895" s="12">
        <v>0</v>
      </c>
      <c r="E895" s="12" t="s">
        <v>3081</v>
      </c>
      <c r="F895" s="12">
        <v>0</v>
      </c>
      <c r="G895" s="12" t="s">
        <v>3081</v>
      </c>
      <c r="H895" s="12">
        <v>0</v>
      </c>
      <c r="I895" s="12" t="s">
        <v>3081</v>
      </c>
      <c r="J895" s="12" t="s">
        <v>3081</v>
      </c>
      <c r="K895" s="12" t="s">
        <v>3081</v>
      </c>
      <c r="L895" s="1">
        <v>0</v>
      </c>
      <c r="M895" s="6" t="str">
        <f t="shared" si="53"/>
        <v/>
      </c>
      <c r="N895" s="1">
        <v>1</v>
      </c>
      <c r="O895" s="6" t="str">
        <f t="shared" si="54"/>
        <v>LTI</v>
      </c>
      <c r="P895" s="6" t="str">
        <f t="shared" si="55"/>
        <v>LTI</v>
      </c>
      <c r="Q895" s="6" t="s">
        <v>848</v>
      </c>
      <c r="R895" s="5" t="str">
        <f>INDEX(SAMRASS!$B:$B,MATCH(Q895,SAMRASS!$A:$A,0))</f>
        <v>Face scraper</v>
      </c>
      <c r="S895" s="1" t="s">
        <v>2432</v>
      </c>
      <c r="T895" s="1" t="s">
        <v>2799</v>
      </c>
    </row>
    <row r="896" spans="1:20" x14ac:dyDescent="0.25">
      <c r="A896" s="1">
        <v>242</v>
      </c>
      <c r="B896" s="1">
        <v>2011</v>
      </c>
      <c r="C896" s="6" t="str">
        <f t="shared" si="52"/>
        <v>2011.242</v>
      </c>
      <c r="D896" s="12">
        <v>0</v>
      </c>
      <c r="E896" s="12" t="s">
        <v>3081</v>
      </c>
      <c r="F896" s="12">
        <v>0</v>
      </c>
      <c r="G896" s="12" t="s">
        <v>3081</v>
      </c>
      <c r="H896" s="12">
        <v>0</v>
      </c>
      <c r="I896" s="12" t="s">
        <v>3081</v>
      </c>
      <c r="J896" s="12" t="s">
        <v>3081</v>
      </c>
      <c r="K896" s="12" t="s">
        <v>3081</v>
      </c>
      <c r="L896" s="1">
        <v>0</v>
      </c>
      <c r="M896" s="6" t="str">
        <f t="shared" si="53"/>
        <v/>
      </c>
      <c r="N896" s="1">
        <v>1</v>
      </c>
      <c r="O896" s="6" t="str">
        <f t="shared" si="54"/>
        <v>LTI</v>
      </c>
      <c r="P896" s="6" t="str">
        <f t="shared" si="55"/>
        <v>LTI</v>
      </c>
      <c r="Q896" s="6" t="s">
        <v>707</v>
      </c>
      <c r="R896" s="5" t="str">
        <f>INDEX(SAMRASS!$B:$B,MATCH(Q896,SAMRASS!$A:$A,0))</f>
        <v>Hopper</v>
      </c>
      <c r="S896" s="1" t="s">
        <v>2486</v>
      </c>
      <c r="T896" s="1" t="s">
        <v>2733</v>
      </c>
    </row>
    <row r="897" spans="1:20" x14ac:dyDescent="0.25">
      <c r="A897" s="1">
        <v>243</v>
      </c>
      <c r="B897" s="1">
        <v>2011</v>
      </c>
      <c r="C897" s="6" t="str">
        <f t="shared" si="52"/>
        <v>2011.243</v>
      </c>
      <c r="D897" s="12">
        <v>0</v>
      </c>
      <c r="E897" s="12" t="s">
        <v>3081</v>
      </c>
      <c r="F897" s="12">
        <v>0</v>
      </c>
      <c r="G897" s="12" t="s">
        <v>3081</v>
      </c>
      <c r="H897" s="12">
        <v>0</v>
      </c>
      <c r="I897" s="12" t="s">
        <v>3081</v>
      </c>
      <c r="J897" s="12" t="s">
        <v>3081</v>
      </c>
      <c r="K897" s="12" t="s">
        <v>3081</v>
      </c>
      <c r="L897" s="1">
        <v>0</v>
      </c>
      <c r="M897" s="6" t="str">
        <f t="shared" si="53"/>
        <v/>
      </c>
      <c r="N897" s="1">
        <v>1</v>
      </c>
      <c r="O897" s="6" t="str">
        <f t="shared" si="54"/>
        <v>LTI</v>
      </c>
      <c r="P897" s="6" t="str">
        <f t="shared" si="55"/>
        <v>LTI</v>
      </c>
      <c r="Q897" s="6" t="s">
        <v>2924</v>
      </c>
      <c r="R897" s="5" t="str">
        <f>INDEX(SAMRASS!$B:$B,MATCH(Q897,SAMRASS!$A:$A,0))</f>
        <v>Coupling/uncoupling</v>
      </c>
      <c r="S897" s="1" t="s">
        <v>674</v>
      </c>
      <c r="T897" s="1" t="s">
        <v>1052</v>
      </c>
    </row>
    <row r="898" spans="1:20" x14ac:dyDescent="0.25">
      <c r="A898" s="1">
        <v>244</v>
      </c>
      <c r="B898" s="1">
        <v>2011</v>
      </c>
      <c r="C898" s="6" t="str">
        <f t="shared" si="52"/>
        <v>2011.244</v>
      </c>
      <c r="D898" s="12">
        <v>0</v>
      </c>
      <c r="E898" s="12" t="s">
        <v>3081</v>
      </c>
      <c r="F898" s="12">
        <v>0</v>
      </c>
      <c r="G898" s="12" t="s">
        <v>3081</v>
      </c>
      <c r="H898" s="12">
        <v>0</v>
      </c>
      <c r="I898" s="12" t="s">
        <v>3081</v>
      </c>
      <c r="J898" s="12" t="s">
        <v>3081</v>
      </c>
      <c r="K898" s="12" t="s">
        <v>3081</v>
      </c>
      <c r="L898" s="1">
        <v>0</v>
      </c>
      <c r="M898" s="6" t="str">
        <f t="shared" si="53"/>
        <v/>
      </c>
      <c r="N898" s="1">
        <v>1</v>
      </c>
      <c r="O898" s="6" t="str">
        <f t="shared" si="54"/>
        <v>LTI</v>
      </c>
      <c r="P898" s="6" t="str">
        <f t="shared" si="55"/>
        <v>LTI</v>
      </c>
      <c r="Q898" s="6" t="s">
        <v>2924</v>
      </c>
      <c r="R898" s="5" t="str">
        <f>INDEX(SAMRASS!$B:$B,MATCH(Q898,SAMRASS!$A:$A,0))</f>
        <v>Coupling/uncoupling</v>
      </c>
      <c r="S898" s="1" t="s">
        <v>674</v>
      </c>
      <c r="T898" s="1" t="s">
        <v>2878</v>
      </c>
    </row>
    <row r="899" spans="1:20" x14ac:dyDescent="0.25">
      <c r="A899" s="1">
        <v>245</v>
      </c>
      <c r="B899" s="1">
        <v>2011</v>
      </c>
      <c r="C899" s="6" t="str">
        <f t="shared" si="52"/>
        <v>2011.245</v>
      </c>
      <c r="D899" s="12">
        <v>0</v>
      </c>
      <c r="E899" s="12" t="s">
        <v>3081</v>
      </c>
      <c r="F899" s="12">
        <v>0</v>
      </c>
      <c r="G899" s="12" t="s">
        <v>3081</v>
      </c>
      <c r="H899" s="12">
        <v>0</v>
      </c>
      <c r="I899" s="12" t="s">
        <v>3081</v>
      </c>
      <c r="J899" s="12" t="s">
        <v>3081</v>
      </c>
      <c r="K899" s="12" t="s">
        <v>3081</v>
      </c>
      <c r="L899" s="1">
        <v>0</v>
      </c>
      <c r="M899" s="6" t="str">
        <f t="shared" si="53"/>
        <v/>
      </c>
      <c r="N899" s="1">
        <v>1</v>
      </c>
      <c r="O899" s="6" t="str">
        <f t="shared" si="54"/>
        <v>LTI</v>
      </c>
      <c r="P899" s="6" t="str">
        <f t="shared" si="55"/>
        <v>LTI</v>
      </c>
      <c r="Q899" s="6" t="s">
        <v>2924</v>
      </c>
      <c r="R899" s="5" t="str">
        <f>INDEX(SAMRASS!$B:$B,MATCH(Q899,SAMRASS!$A:$A,0))</f>
        <v>Coupling/uncoupling</v>
      </c>
      <c r="S899" s="1" t="s">
        <v>674</v>
      </c>
      <c r="T899" s="1" t="s">
        <v>1826</v>
      </c>
    </row>
    <row r="900" spans="1:20" x14ac:dyDescent="0.25">
      <c r="A900" s="1">
        <v>246</v>
      </c>
      <c r="B900" s="1">
        <v>2011</v>
      </c>
      <c r="C900" s="6" t="str">
        <f t="shared" si="52"/>
        <v>2011.246</v>
      </c>
      <c r="D900" s="12">
        <v>0</v>
      </c>
      <c r="E900" s="12" t="s">
        <v>3081</v>
      </c>
      <c r="F900" s="12">
        <v>0</v>
      </c>
      <c r="G900" s="12" t="s">
        <v>3081</v>
      </c>
      <c r="H900" s="12">
        <v>0</v>
      </c>
      <c r="I900" s="12" t="s">
        <v>3081</v>
      </c>
      <c r="J900" s="12" t="s">
        <v>3081</v>
      </c>
      <c r="K900" s="12" t="s">
        <v>3081</v>
      </c>
      <c r="L900" s="1">
        <v>0</v>
      </c>
      <c r="M900" s="6" t="str">
        <f t="shared" si="53"/>
        <v/>
      </c>
      <c r="N900" s="1">
        <v>1</v>
      </c>
      <c r="O900" s="6" t="str">
        <f t="shared" si="54"/>
        <v>LTI</v>
      </c>
      <c r="P900" s="6" t="str">
        <f t="shared" si="55"/>
        <v>LTI</v>
      </c>
      <c r="Q900" s="6" t="s">
        <v>707</v>
      </c>
      <c r="R900" s="5" t="str">
        <f>INDEX(SAMRASS!$B:$B,MATCH(Q900,SAMRASS!$A:$A,0))</f>
        <v>Hopper</v>
      </c>
      <c r="S900" s="1" t="s">
        <v>2486</v>
      </c>
      <c r="T900" s="1" t="s">
        <v>1285</v>
      </c>
    </row>
    <row r="901" spans="1:20" x14ac:dyDescent="0.25">
      <c r="A901" s="1">
        <v>247</v>
      </c>
      <c r="B901" s="1">
        <v>2011</v>
      </c>
      <c r="C901" s="6" t="str">
        <f t="shared" si="52"/>
        <v>2011.247</v>
      </c>
      <c r="D901" s="12">
        <v>0</v>
      </c>
      <c r="E901" s="12" t="s">
        <v>3081</v>
      </c>
      <c r="F901" s="12">
        <v>0</v>
      </c>
      <c r="G901" s="12" t="s">
        <v>3081</v>
      </c>
      <c r="H901" s="12">
        <v>0</v>
      </c>
      <c r="I901" s="12" t="s">
        <v>3081</v>
      </c>
      <c r="J901" s="12" t="s">
        <v>3081</v>
      </c>
      <c r="K901" s="12" t="s">
        <v>3081</v>
      </c>
      <c r="L901" s="1">
        <v>0</v>
      </c>
      <c r="M901" s="6" t="str">
        <f t="shared" si="53"/>
        <v/>
      </c>
      <c r="N901" s="1">
        <v>1</v>
      </c>
      <c r="O901" s="6" t="str">
        <f t="shared" si="54"/>
        <v>LTI</v>
      </c>
      <c r="P901" s="6" t="str">
        <f t="shared" si="55"/>
        <v>LTI</v>
      </c>
      <c r="Q901" s="6" t="s">
        <v>709</v>
      </c>
      <c r="R901" s="5" t="str">
        <f>INDEX(SAMRASS!$B:$B,MATCH(Q901,SAMRASS!$A:$A,0))</f>
        <v>Single drum winch</v>
      </c>
      <c r="S901" s="1" t="s">
        <v>292</v>
      </c>
      <c r="T901" s="1" t="s">
        <v>1068</v>
      </c>
    </row>
    <row r="902" spans="1:20" x14ac:dyDescent="0.25">
      <c r="A902" s="1">
        <v>248</v>
      </c>
      <c r="B902" s="1">
        <v>2011</v>
      </c>
      <c r="C902" s="6" t="str">
        <f t="shared" si="52"/>
        <v>2011.248</v>
      </c>
      <c r="D902" s="12">
        <v>0</v>
      </c>
      <c r="E902" s="12" t="s">
        <v>3081</v>
      </c>
      <c r="F902" s="12">
        <v>0</v>
      </c>
      <c r="G902" s="12" t="s">
        <v>3081</v>
      </c>
      <c r="H902" s="12">
        <v>0</v>
      </c>
      <c r="I902" s="12" t="s">
        <v>3081</v>
      </c>
      <c r="J902" s="12" t="s">
        <v>3081</v>
      </c>
      <c r="K902" s="12" t="s">
        <v>3081</v>
      </c>
      <c r="L902" s="1">
        <v>0</v>
      </c>
      <c r="M902" s="6" t="str">
        <f t="shared" si="53"/>
        <v/>
      </c>
      <c r="N902" s="1">
        <v>1</v>
      </c>
      <c r="O902" s="6" t="str">
        <f t="shared" si="54"/>
        <v>LTI</v>
      </c>
      <c r="P902" s="6" t="str">
        <f t="shared" si="55"/>
        <v>LTI</v>
      </c>
      <c r="Q902" s="6" t="s">
        <v>846</v>
      </c>
      <c r="R902" s="5" t="str">
        <f>INDEX(SAMRASS!$B:$B,MATCH(Q902,SAMRASS!$A:$A,0))</f>
        <v>Mancarriage</v>
      </c>
      <c r="S902" s="1" t="s">
        <v>2786</v>
      </c>
      <c r="T902" s="1" t="s">
        <v>1981</v>
      </c>
    </row>
    <row r="903" spans="1:20" x14ac:dyDescent="0.25">
      <c r="A903" s="1">
        <v>249</v>
      </c>
      <c r="B903" s="1">
        <v>2011</v>
      </c>
      <c r="C903" s="6" t="str">
        <f t="shared" si="52"/>
        <v>2011.249</v>
      </c>
      <c r="D903" s="12">
        <v>0</v>
      </c>
      <c r="E903" s="12" t="s">
        <v>3081</v>
      </c>
      <c r="F903" s="12">
        <v>0</v>
      </c>
      <c r="G903" s="12" t="s">
        <v>3081</v>
      </c>
      <c r="H903" s="12">
        <v>0</v>
      </c>
      <c r="I903" s="12" t="s">
        <v>3081</v>
      </c>
      <c r="J903" s="12" t="s">
        <v>3081</v>
      </c>
      <c r="K903" s="12" t="s">
        <v>3081</v>
      </c>
      <c r="L903" s="1">
        <v>0</v>
      </c>
      <c r="M903" s="6" t="str">
        <f t="shared" si="53"/>
        <v/>
      </c>
      <c r="N903" s="1">
        <v>1</v>
      </c>
      <c r="O903" s="6" t="str">
        <f t="shared" si="54"/>
        <v>LTI</v>
      </c>
      <c r="P903" s="6" t="str">
        <f t="shared" si="55"/>
        <v>LTI</v>
      </c>
      <c r="Q903" s="6" t="s">
        <v>707</v>
      </c>
      <c r="R903" s="5" t="str">
        <f>INDEX(SAMRASS!$B:$B,MATCH(Q903,SAMRASS!$A:$A,0))</f>
        <v>Hopper</v>
      </c>
      <c r="S903" s="1" t="s">
        <v>2486</v>
      </c>
      <c r="T903" s="1" t="s">
        <v>1508</v>
      </c>
    </row>
    <row r="904" spans="1:20" x14ac:dyDescent="0.25">
      <c r="A904" s="1">
        <v>250</v>
      </c>
      <c r="B904" s="1">
        <v>2011</v>
      </c>
      <c r="C904" s="6" t="str">
        <f t="shared" ref="C904:C967" si="56">B904&amp;"."&amp;RIGHT("00"&amp;A904,3)</f>
        <v>2011.250</v>
      </c>
      <c r="D904" s="12">
        <v>0</v>
      </c>
      <c r="E904" s="12" t="s">
        <v>3081</v>
      </c>
      <c r="F904" s="12">
        <v>0</v>
      </c>
      <c r="G904" s="12" t="s">
        <v>3081</v>
      </c>
      <c r="H904" s="12">
        <v>0</v>
      </c>
      <c r="I904" s="12" t="s">
        <v>3081</v>
      </c>
      <c r="J904" s="12" t="s">
        <v>3081</v>
      </c>
      <c r="K904" s="12" t="s">
        <v>3081</v>
      </c>
      <c r="L904" s="1">
        <v>0</v>
      </c>
      <c r="M904" s="6" t="str">
        <f t="shared" ref="M904:M967" si="57">IF(L904&gt;1,"MFI",IF(L904&gt;0,"SFI",""))</f>
        <v/>
      </c>
      <c r="N904" s="1">
        <v>1</v>
      </c>
      <c r="O904" s="6" t="str">
        <f t="shared" ref="O904:O967" si="58">IF(N904&gt;0,"LTI","")</f>
        <v>LTI</v>
      </c>
      <c r="P904" s="6" t="str">
        <f t="shared" ref="P904:P967" si="59">IF(M904&lt;&gt;"",M904,O904)</f>
        <v>LTI</v>
      </c>
      <c r="Q904" s="6" t="s">
        <v>2766</v>
      </c>
      <c r="R904" s="5" t="str">
        <f>INDEX(SAMRASS!$B:$B,MATCH(Q904,SAMRASS!$A:$A,0))</f>
        <v>Gully scraper</v>
      </c>
      <c r="S904" s="1" t="s">
        <v>63</v>
      </c>
      <c r="T904" s="1" t="s">
        <v>1084</v>
      </c>
    </row>
    <row r="905" spans="1:20" x14ac:dyDescent="0.25">
      <c r="A905" s="1">
        <v>251</v>
      </c>
      <c r="B905" s="1">
        <v>2011</v>
      </c>
      <c r="C905" s="6" t="str">
        <f t="shared" si="56"/>
        <v>2011.251</v>
      </c>
      <c r="D905" s="12">
        <v>0</v>
      </c>
      <c r="E905" s="12" t="s">
        <v>3081</v>
      </c>
      <c r="F905" s="12">
        <v>0</v>
      </c>
      <c r="G905" s="12" t="s">
        <v>3081</v>
      </c>
      <c r="H905" s="12">
        <v>0</v>
      </c>
      <c r="I905" s="12" t="s">
        <v>3081</v>
      </c>
      <c r="J905" s="12" t="s">
        <v>3081</v>
      </c>
      <c r="K905" s="12" t="s">
        <v>3081</v>
      </c>
      <c r="L905" s="1">
        <v>0</v>
      </c>
      <c r="M905" s="6" t="str">
        <f t="shared" si="57"/>
        <v/>
      </c>
      <c r="N905" s="1">
        <v>1</v>
      </c>
      <c r="O905" s="6" t="str">
        <f t="shared" si="58"/>
        <v>LTI</v>
      </c>
      <c r="P905" s="6" t="str">
        <f t="shared" si="59"/>
        <v>LTI</v>
      </c>
      <c r="Q905" s="6" t="s">
        <v>2851</v>
      </c>
      <c r="R905" s="5" t="str">
        <f>INDEX(SAMRASS!$B:$B,MATCH(Q905,SAMRASS!$A:$A,0))</f>
        <v>Other (specify)</v>
      </c>
      <c r="S905" s="1" t="s">
        <v>2962</v>
      </c>
      <c r="T905" s="1" t="s">
        <v>1072</v>
      </c>
    </row>
    <row r="906" spans="1:20" x14ac:dyDescent="0.25">
      <c r="A906" s="1">
        <v>252</v>
      </c>
      <c r="B906" s="1">
        <v>2011</v>
      </c>
      <c r="C906" s="6" t="str">
        <f t="shared" si="56"/>
        <v>2011.252</v>
      </c>
      <c r="D906" s="12">
        <v>0</v>
      </c>
      <c r="E906" s="12" t="s">
        <v>3081</v>
      </c>
      <c r="F906" s="12">
        <v>0</v>
      </c>
      <c r="G906" s="12" t="s">
        <v>3081</v>
      </c>
      <c r="H906" s="12">
        <v>0</v>
      </c>
      <c r="I906" s="12" t="s">
        <v>3081</v>
      </c>
      <c r="J906" s="12" t="s">
        <v>3081</v>
      </c>
      <c r="K906" s="12" t="s">
        <v>3081</v>
      </c>
      <c r="L906" s="1">
        <v>0</v>
      </c>
      <c r="M906" s="6" t="str">
        <f t="shared" si="57"/>
        <v/>
      </c>
      <c r="N906" s="1">
        <v>1</v>
      </c>
      <c r="O906" s="6" t="str">
        <f t="shared" si="58"/>
        <v>LTI</v>
      </c>
      <c r="P906" s="6" t="str">
        <f t="shared" si="59"/>
        <v>LTI</v>
      </c>
      <c r="Q906" s="6" t="s">
        <v>707</v>
      </c>
      <c r="R906" s="5" t="str">
        <f>INDEX(SAMRASS!$B:$B,MATCH(Q906,SAMRASS!$A:$A,0))</f>
        <v>Hopper</v>
      </c>
      <c r="S906" s="1" t="s">
        <v>2486</v>
      </c>
      <c r="T906" s="1" t="s">
        <v>1284</v>
      </c>
    </row>
    <row r="907" spans="1:20" x14ac:dyDescent="0.25">
      <c r="A907" s="1">
        <v>253</v>
      </c>
      <c r="B907" s="1">
        <v>2011</v>
      </c>
      <c r="C907" s="6" t="str">
        <f t="shared" si="56"/>
        <v>2011.253</v>
      </c>
      <c r="D907" s="12">
        <v>0</v>
      </c>
      <c r="E907" s="12" t="s">
        <v>3081</v>
      </c>
      <c r="F907" s="12">
        <v>0</v>
      </c>
      <c r="G907" s="12" t="s">
        <v>3081</v>
      </c>
      <c r="H907" s="12">
        <v>0</v>
      </c>
      <c r="I907" s="12" t="s">
        <v>3081</v>
      </c>
      <c r="J907" s="12" t="s">
        <v>3081</v>
      </c>
      <c r="K907" s="12" t="s">
        <v>3081</v>
      </c>
      <c r="L907" s="1">
        <v>0</v>
      </c>
      <c r="M907" s="6" t="str">
        <f t="shared" si="57"/>
        <v/>
      </c>
      <c r="N907" s="1">
        <v>1</v>
      </c>
      <c r="O907" s="6" t="str">
        <f t="shared" si="58"/>
        <v>LTI</v>
      </c>
      <c r="P907" s="6" t="str">
        <f t="shared" si="59"/>
        <v>LTI</v>
      </c>
      <c r="Q907" s="6" t="s">
        <v>2924</v>
      </c>
      <c r="R907" s="5" t="str">
        <f>INDEX(SAMRASS!$B:$B,MATCH(Q907,SAMRASS!$A:$A,0))</f>
        <v>Coupling/uncoupling</v>
      </c>
      <c r="S907" s="1" t="s">
        <v>674</v>
      </c>
      <c r="T907" s="1" t="s">
        <v>341</v>
      </c>
    </row>
    <row r="908" spans="1:20" x14ac:dyDescent="0.25">
      <c r="A908" s="1">
        <v>254</v>
      </c>
      <c r="B908" s="1">
        <v>2011</v>
      </c>
      <c r="C908" s="6" t="str">
        <f t="shared" si="56"/>
        <v>2011.254</v>
      </c>
      <c r="D908" s="12">
        <v>0</v>
      </c>
      <c r="E908" s="12" t="s">
        <v>3081</v>
      </c>
      <c r="F908" s="12" t="s">
        <v>731</v>
      </c>
      <c r="G908" s="12" t="s">
        <v>3081</v>
      </c>
      <c r="H908" s="12" t="s">
        <v>3066</v>
      </c>
      <c r="I908" s="12" t="s">
        <v>3081</v>
      </c>
      <c r="J908" s="12" t="s">
        <v>3081</v>
      </c>
      <c r="K908" s="12" t="s">
        <v>3081</v>
      </c>
      <c r="L908" s="1">
        <v>0</v>
      </c>
      <c r="M908" s="6" t="str">
        <f t="shared" si="57"/>
        <v/>
      </c>
      <c r="N908" s="1">
        <v>1</v>
      </c>
      <c r="O908" s="6" t="str">
        <f t="shared" si="58"/>
        <v>LTI</v>
      </c>
      <c r="P908" s="6" t="str">
        <f t="shared" si="59"/>
        <v>LTI</v>
      </c>
      <c r="Q908" s="6" t="s">
        <v>2906</v>
      </c>
      <c r="R908" s="5" t="str">
        <f>INDEX(SAMRASS!$B:$B,MATCH(Q908,SAMRASS!$A:$A,0))</f>
        <v>LHD Unit</v>
      </c>
      <c r="S908" s="1" t="s">
        <v>572</v>
      </c>
      <c r="T908" s="1" t="s">
        <v>1557</v>
      </c>
    </row>
    <row r="909" spans="1:20" x14ac:dyDescent="0.25">
      <c r="A909" s="1">
        <v>255</v>
      </c>
      <c r="B909" s="1">
        <v>2011</v>
      </c>
      <c r="C909" s="6" t="str">
        <f t="shared" si="56"/>
        <v>2011.255</v>
      </c>
      <c r="D909" s="12">
        <v>0</v>
      </c>
      <c r="E909" s="12" t="s">
        <v>3081</v>
      </c>
      <c r="F909" s="12">
        <v>0</v>
      </c>
      <c r="G909" s="12" t="s">
        <v>3081</v>
      </c>
      <c r="H909" s="12">
        <v>0</v>
      </c>
      <c r="I909" s="12" t="s">
        <v>3081</v>
      </c>
      <c r="J909" s="12" t="s">
        <v>3081</v>
      </c>
      <c r="K909" s="12" t="s">
        <v>3081</v>
      </c>
      <c r="L909" s="1">
        <v>0</v>
      </c>
      <c r="M909" s="6" t="str">
        <f t="shared" si="57"/>
        <v/>
      </c>
      <c r="N909" s="1">
        <v>1</v>
      </c>
      <c r="O909" s="6" t="str">
        <f t="shared" si="58"/>
        <v>LTI</v>
      </c>
      <c r="P909" s="6" t="str">
        <f t="shared" si="59"/>
        <v>LTI</v>
      </c>
      <c r="Q909" s="6" t="s">
        <v>707</v>
      </c>
      <c r="R909" s="5" t="str">
        <f>INDEX(SAMRASS!$B:$B,MATCH(Q909,SAMRASS!$A:$A,0))</f>
        <v>Hopper</v>
      </c>
      <c r="S909" s="1" t="s">
        <v>2486</v>
      </c>
      <c r="T909" s="1" t="s">
        <v>1663</v>
      </c>
    </row>
    <row r="910" spans="1:20" x14ac:dyDescent="0.25">
      <c r="A910" s="1">
        <v>256</v>
      </c>
      <c r="B910" s="1">
        <v>2011</v>
      </c>
      <c r="C910" s="6" t="str">
        <f t="shared" si="56"/>
        <v>2011.256</v>
      </c>
      <c r="D910" s="12">
        <v>0</v>
      </c>
      <c r="E910" s="12" t="s">
        <v>3081</v>
      </c>
      <c r="F910" s="12">
        <v>0</v>
      </c>
      <c r="G910" s="12" t="s">
        <v>3081</v>
      </c>
      <c r="H910" s="12">
        <v>0</v>
      </c>
      <c r="I910" s="12" t="s">
        <v>3081</v>
      </c>
      <c r="J910" s="12" t="s">
        <v>3081</v>
      </c>
      <c r="K910" s="12" t="s">
        <v>3081</v>
      </c>
      <c r="L910" s="1">
        <v>0</v>
      </c>
      <c r="M910" s="6" t="str">
        <f t="shared" si="57"/>
        <v/>
      </c>
      <c r="N910" s="1">
        <v>1</v>
      </c>
      <c r="O910" s="6" t="str">
        <f t="shared" si="58"/>
        <v>LTI</v>
      </c>
      <c r="P910" s="6" t="str">
        <f t="shared" si="59"/>
        <v>LTI</v>
      </c>
      <c r="Q910" s="6" t="s">
        <v>848</v>
      </c>
      <c r="R910" s="5" t="str">
        <f>INDEX(SAMRASS!$B:$B,MATCH(Q910,SAMRASS!$A:$A,0))</f>
        <v>Face scraper</v>
      </c>
      <c r="S910" s="1" t="s">
        <v>2432</v>
      </c>
      <c r="T910" s="1" t="s">
        <v>2562</v>
      </c>
    </row>
    <row r="911" spans="1:20" x14ac:dyDescent="0.25">
      <c r="A911" s="1">
        <v>257</v>
      </c>
      <c r="B911" s="1">
        <v>2011</v>
      </c>
      <c r="C911" s="6" t="str">
        <f t="shared" si="56"/>
        <v>2011.257</v>
      </c>
      <c r="D911" s="12">
        <v>0</v>
      </c>
      <c r="E911" s="12" t="s">
        <v>3081</v>
      </c>
      <c r="F911" s="12" t="s">
        <v>731</v>
      </c>
      <c r="G911" s="12" t="s">
        <v>3081</v>
      </c>
      <c r="H911" s="12">
        <v>0</v>
      </c>
      <c r="I911" s="12" t="s">
        <v>3081</v>
      </c>
      <c r="J911" s="12" t="s">
        <v>3081</v>
      </c>
      <c r="K911" s="12" t="s">
        <v>3081</v>
      </c>
      <c r="L911" s="1">
        <v>0</v>
      </c>
      <c r="M911" s="6" t="str">
        <f t="shared" si="57"/>
        <v/>
      </c>
      <c r="N911" s="1">
        <v>1</v>
      </c>
      <c r="O911" s="6" t="str">
        <f t="shared" si="58"/>
        <v>LTI</v>
      </c>
      <c r="P911" s="6" t="str">
        <f t="shared" si="59"/>
        <v>LTI</v>
      </c>
      <c r="Q911" s="6" t="s">
        <v>13</v>
      </c>
      <c r="R911" s="5" t="str">
        <f>INDEX(SAMRASS!$B:$B,MATCH(Q911,SAMRASS!$A:$A,0))</f>
        <v>Drawn by tractor</v>
      </c>
      <c r="S911" s="1" t="s">
        <v>2522</v>
      </c>
      <c r="T911" s="1" t="s">
        <v>1954</v>
      </c>
    </row>
    <row r="912" spans="1:20" x14ac:dyDescent="0.25">
      <c r="A912" s="1">
        <v>258</v>
      </c>
      <c r="B912" s="1">
        <v>2011</v>
      </c>
      <c r="C912" s="6" t="str">
        <f t="shared" si="56"/>
        <v>2011.258</v>
      </c>
      <c r="D912" s="12">
        <v>0</v>
      </c>
      <c r="E912" s="12" t="s">
        <v>3081</v>
      </c>
      <c r="F912" s="12">
        <v>0</v>
      </c>
      <c r="G912" s="12" t="s">
        <v>3081</v>
      </c>
      <c r="H912" s="12">
        <v>0</v>
      </c>
      <c r="I912" s="12" t="s">
        <v>3081</v>
      </c>
      <c r="J912" s="12" t="s">
        <v>3081</v>
      </c>
      <c r="K912" s="12" t="s">
        <v>3081</v>
      </c>
      <c r="L912" s="1">
        <v>0</v>
      </c>
      <c r="M912" s="6" t="str">
        <f t="shared" si="57"/>
        <v/>
      </c>
      <c r="N912" s="1">
        <v>1</v>
      </c>
      <c r="O912" s="6" t="str">
        <f t="shared" si="58"/>
        <v>LTI</v>
      </c>
      <c r="P912" s="6" t="str">
        <f t="shared" si="59"/>
        <v>LTI</v>
      </c>
      <c r="Q912" s="6" t="s">
        <v>709</v>
      </c>
      <c r="R912" s="5" t="str">
        <f>INDEX(SAMRASS!$B:$B,MATCH(Q912,SAMRASS!$A:$A,0))</f>
        <v>Single drum winch</v>
      </c>
      <c r="S912" s="1" t="s">
        <v>292</v>
      </c>
      <c r="T912" s="1" t="s">
        <v>2462</v>
      </c>
    </row>
    <row r="913" spans="1:20" x14ac:dyDescent="0.25">
      <c r="A913" s="1">
        <v>259</v>
      </c>
      <c r="B913" s="1">
        <v>2011</v>
      </c>
      <c r="C913" s="6" t="str">
        <f t="shared" si="56"/>
        <v>2011.259</v>
      </c>
      <c r="D913" s="12">
        <v>0</v>
      </c>
      <c r="E913" s="12" t="s">
        <v>3081</v>
      </c>
      <c r="F913" s="12" t="s">
        <v>731</v>
      </c>
      <c r="G913" s="12" t="s">
        <v>3076</v>
      </c>
      <c r="H913" s="12" t="s">
        <v>3066</v>
      </c>
      <c r="I913" s="12" t="s">
        <v>3076</v>
      </c>
      <c r="J913" s="12" t="s">
        <v>3081</v>
      </c>
      <c r="K913" s="12" t="s">
        <v>3076</v>
      </c>
      <c r="L913" s="1">
        <v>0</v>
      </c>
      <c r="M913" s="6" t="str">
        <f t="shared" si="57"/>
        <v/>
      </c>
      <c r="N913" s="1">
        <v>1</v>
      </c>
      <c r="O913" s="6" t="str">
        <f t="shared" si="58"/>
        <v>LTI</v>
      </c>
      <c r="P913" s="6" t="str">
        <f t="shared" si="59"/>
        <v>LTI</v>
      </c>
      <c r="Q913" s="6" t="s">
        <v>2906</v>
      </c>
      <c r="R913" s="5" t="str">
        <f>INDEX(SAMRASS!$B:$B,MATCH(Q913,SAMRASS!$A:$A,0))</f>
        <v>LHD Unit</v>
      </c>
      <c r="S913" s="1" t="s">
        <v>572</v>
      </c>
      <c r="T913" s="1" t="s">
        <v>2121</v>
      </c>
    </row>
    <row r="914" spans="1:20" x14ac:dyDescent="0.25">
      <c r="A914" s="1">
        <v>260</v>
      </c>
      <c r="B914" s="1">
        <v>2011</v>
      </c>
      <c r="C914" s="6" t="str">
        <f t="shared" si="56"/>
        <v>2011.260</v>
      </c>
      <c r="D914" s="12">
        <v>0</v>
      </c>
      <c r="E914" s="12" t="s">
        <v>3081</v>
      </c>
      <c r="F914" s="12">
        <v>0</v>
      </c>
      <c r="G914" s="12" t="s">
        <v>3081</v>
      </c>
      <c r="H914" s="12">
        <v>0</v>
      </c>
      <c r="I914" s="12" t="s">
        <v>3081</v>
      </c>
      <c r="J914" s="12" t="s">
        <v>3081</v>
      </c>
      <c r="K914" s="12" t="s">
        <v>3081</v>
      </c>
      <c r="L914" s="1">
        <v>0</v>
      </c>
      <c r="M914" s="6" t="str">
        <f t="shared" si="57"/>
        <v/>
      </c>
      <c r="N914" s="1">
        <v>1</v>
      </c>
      <c r="O914" s="6" t="str">
        <f t="shared" si="58"/>
        <v>LTI</v>
      </c>
      <c r="P914" s="6" t="str">
        <f t="shared" si="59"/>
        <v>LTI</v>
      </c>
      <c r="Q914" s="6" t="s">
        <v>2766</v>
      </c>
      <c r="R914" s="5" t="str">
        <f>INDEX(SAMRASS!$B:$B,MATCH(Q914,SAMRASS!$A:$A,0))</f>
        <v>Gully scraper</v>
      </c>
      <c r="S914" s="1" t="s">
        <v>63</v>
      </c>
      <c r="T914" s="1" t="s">
        <v>1999</v>
      </c>
    </row>
    <row r="915" spans="1:20" x14ac:dyDescent="0.25">
      <c r="A915" s="1">
        <v>261</v>
      </c>
      <c r="B915" s="1">
        <v>2011</v>
      </c>
      <c r="C915" s="6" t="str">
        <f t="shared" si="56"/>
        <v>2011.261</v>
      </c>
      <c r="D915" s="12">
        <v>0</v>
      </c>
      <c r="E915" s="12" t="s">
        <v>3081</v>
      </c>
      <c r="F915" s="12">
        <v>0</v>
      </c>
      <c r="G915" s="12" t="s">
        <v>3081</v>
      </c>
      <c r="H915" s="12">
        <v>0</v>
      </c>
      <c r="I915" s="12" t="s">
        <v>3081</v>
      </c>
      <c r="J915" s="12" t="s">
        <v>3081</v>
      </c>
      <c r="K915" s="12" t="s">
        <v>3081</v>
      </c>
      <c r="L915" s="1">
        <v>0</v>
      </c>
      <c r="M915" s="6" t="str">
        <f t="shared" si="57"/>
        <v/>
      </c>
      <c r="N915" s="1">
        <v>1</v>
      </c>
      <c r="O915" s="6" t="str">
        <f t="shared" si="58"/>
        <v>LTI</v>
      </c>
      <c r="P915" s="6" t="str">
        <f t="shared" si="59"/>
        <v>LTI</v>
      </c>
      <c r="Q915" s="6" t="s">
        <v>848</v>
      </c>
      <c r="R915" s="5" t="str">
        <f>INDEX(SAMRASS!$B:$B,MATCH(Q915,SAMRASS!$A:$A,0))</f>
        <v>Face scraper</v>
      </c>
      <c r="S915" s="1" t="s">
        <v>2432</v>
      </c>
      <c r="T915" s="1" t="s">
        <v>315</v>
      </c>
    </row>
    <row r="916" spans="1:20" x14ac:dyDescent="0.25">
      <c r="A916" s="1">
        <v>262</v>
      </c>
      <c r="B916" s="1">
        <v>2011</v>
      </c>
      <c r="C916" s="6" t="str">
        <f t="shared" si="56"/>
        <v>2011.262</v>
      </c>
      <c r="D916" s="12">
        <v>0</v>
      </c>
      <c r="E916" s="12" t="s">
        <v>3081</v>
      </c>
      <c r="F916" s="12">
        <v>0</v>
      </c>
      <c r="G916" s="12" t="s">
        <v>3081</v>
      </c>
      <c r="H916" s="12">
        <v>0</v>
      </c>
      <c r="I916" s="12" t="s">
        <v>3081</v>
      </c>
      <c r="J916" s="12" t="s">
        <v>3081</v>
      </c>
      <c r="K916" s="12" t="s">
        <v>3081</v>
      </c>
      <c r="L916" s="1">
        <v>0</v>
      </c>
      <c r="M916" s="6" t="str">
        <f t="shared" si="57"/>
        <v/>
      </c>
      <c r="N916" s="1">
        <v>1</v>
      </c>
      <c r="O916" s="6" t="str">
        <f t="shared" si="58"/>
        <v>LTI</v>
      </c>
      <c r="P916" s="6" t="str">
        <f t="shared" si="59"/>
        <v>LTI</v>
      </c>
      <c r="Q916" s="6" t="s">
        <v>2766</v>
      </c>
      <c r="R916" s="5" t="str">
        <f>INDEX(SAMRASS!$B:$B,MATCH(Q916,SAMRASS!$A:$A,0))</f>
        <v>Gully scraper</v>
      </c>
      <c r="S916" s="1" t="s">
        <v>63</v>
      </c>
      <c r="T916" s="1" t="s">
        <v>2597</v>
      </c>
    </row>
    <row r="917" spans="1:20" x14ac:dyDescent="0.25">
      <c r="A917" s="1">
        <v>263</v>
      </c>
      <c r="B917" s="1">
        <v>2011</v>
      </c>
      <c r="C917" s="6" t="str">
        <f t="shared" si="56"/>
        <v>2011.263</v>
      </c>
      <c r="D917" s="12">
        <v>0</v>
      </c>
      <c r="E917" s="12" t="s">
        <v>3081</v>
      </c>
      <c r="F917" s="12">
        <v>0</v>
      </c>
      <c r="G917" s="12" t="s">
        <v>3081</v>
      </c>
      <c r="H917" s="12">
        <v>0</v>
      </c>
      <c r="I917" s="12" t="s">
        <v>3081</v>
      </c>
      <c r="J917" s="12" t="s">
        <v>3081</v>
      </c>
      <c r="K917" s="12" t="s">
        <v>3081</v>
      </c>
      <c r="L917" s="1">
        <v>0</v>
      </c>
      <c r="M917" s="6" t="str">
        <f t="shared" si="57"/>
        <v/>
      </c>
      <c r="N917" s="1">
        <v>1</v>
      </c>
      <c r="O917" s="6" t="str">
        <f t="shared" si="58"/>
        <v>LTI</v>
      </c>
      <c r="P917" s="6" t="str">
        <f t="shared" si="59"/>
        <v>LTI</v>
      </c>
      <c r="Q917" s="6" t="s">
        <v>727</v>
      </c>
      <c r="R917" s="5" t="str">
        <f>INDEX(SAMRASS!$B:$B,MATCH(Q917,SAMRASS!$A:$A,0))</f>
        <v>Battery</v>
      </c>
      <c r="S917" s="1" t="s">
        <v>939</v>
      </c>
      <c r="T917" s="1" t="s">
        <v>1991</v>
      </c>
    </row>
    <row r="918" spans="1:20" x14ac:dyDescent="0.25">
      <c r="A918" s="1">
        <v>264</v>
      </c>
      <c r="B918" s="1">
        <v>2011</v>
      </c>
      <c r="C918" s="6" t="str">
        <f t="shared" si="56"/>
        <v>2011.264</v>
      </c>
      <c r="D918" s="12">
        <v>0</v>
      </c>
      <c r="E918" s="12" t="s">
        <v>3081</v>
      </c>
      <c r="F918" s="12">
        <v>0</v>
      </c>
      <c r="G918" s="12" t="s">
        <v>3081</v>
      </c>
      <c r="H918" s="12">
        <v>0</v>
      </c>
      <c r="I918" s="12" t="s">
        <v>3081</v>
      </c>
      <c r="J918" s="12" t="s">
        <v>3081</v>
      </c>
      <c r="K918" s="12" t="s">
        <v>3081</v>
      </c>
      <c r="L918" s="1">
        <v>1</v>
      </c>
      <c r="M918" s="6" t="str">
        <f t="shared" si="57"/>
        <v>SFI</v>
      </c>
      <c r="N918" s="1">
        <v>0</v>
      </c>
      <c r="O918" s="6" t="str">
        <f t="shared" si="58"/>
        <v/>
      </c>
      <c r="P918" s="6" t="str">
        <f t="shared" si="59"/>
        <v>SFI</v>
      </c>
      <c r="Q918" s="6" t="s">
        <v>2771</v>
      </c>
      <c r="R918" s="5" t="str">
        <f>INDEX(SAMRASS!$B:$B,MATCH(Q918,SAMRASS!$A:$A,0))</f>
        <v>rail switches</v>
      </c>
      <c r="S918" s="1" t="s">
        <v>2700</v>
      </c>
      <c r="T918" s="1" t="s">
        <v>1416</v>
      </c>
    </row>
    <row r="919" spans="1:20" x14ac:dyDescent="0.25">
      <c r="A919" s="1">
        <v>265</v>
      </c>
      <c r="B919" s="1">
        <v>2011</v>
      </c>
      <c r="C919" s="6" t="str">
        <f t="shared" si="56"/>
        <v>2011.265</v>
      </c>
      <c r="D919" s="12">
        <v>0</v>
      </c>
      <c r="E919" s="12" t="s">
        <v>3081</v>
      </c>
      <c r="F919" s="12">
        <v>0</v>
      </c>
      <c r="G919" s="12" t="s">
        <v>3081</v>
      </c>
      <c r="H919" s="12" t="s">
        <v>3066</v>
      </c>
      <c r="I919" s="12" t="s">
        <v>3081</v>
      </c>
      <c r="J919" s="12" t="s">
        <v>3081</v>
      </c>
      <c r="K919" s="12" t="s">
        <v>3081</v>
      </c>
      <c r="L919" s="1">
        <v>1</v>
      </c>
      <c r="M919" s="6" t="str">
        <f t="shared" si="57"/>
        <v>SFI</v>
      </c>
      <c r="N919" s="1">
        <v>0</v>
      </c>
      <c r="O919" s="6" t="str">
        <f t="shared" si="58"/>
        <v/>
      </c>
      <c r="P919" s="6" t="str">
        <f t="shared" si="59"/>
        <v>SFI</v>
      </c>
      <c r="Q919" s="6" t="s">
        <v>2884</v>
      </c>
      <c r="R919" s="5" t="str">
        <f>INDEX(SAMRASS!$B:$B,MATCH(Q919,SAMRASS!$A:$A,0))</f>
        <v>Other transporters (specify)</v>
      </c>
      <c r="S919" s="1" t="s">
        <v>884</v>
      </c>
      <c r="T919" s="1" t="s">
        <v>38</v>
      </c>
    </row>
    <row r="920" spans="1:20" x14ac:dyDescent="0.25">
      <c r="A920" s="1">
        <v>266</v>
      </c>
      <c r="B920" s="1">
        <v>2011</v>
      </c>
      <c r="C920" s="6" t="str">
        <f t="shared" si="56"/>
        <v>2011.266</v>
      </c>
      <c r="D920" s="12">
        <v>0</v>
      </c>
      <c r="E920" s="12" t="s">
        <v>3081</v>
      </c>
      <c r="F920" s="12">
        <v>0</v>
      </c>
      <c r="G920" s="12" t="s">
        <v>3081</v>
      </c>
      <c r="H920" s="12">
        <v>0</v>
      </c>
      <c r="I920" s="12" t="s">
        <v>3081</v>
      </c>
      <c r="J920" s="12" t="s">
        <v>3081</v>
      </c>
      <c r="K920" s="12" t="s">
        <v>3081</v>
      </c>
      <c r="L920" s="1">
        <v>0</v>
      </c>
      <c r="M920" s="6" t="str">
        <f t="shared" si="57"/>
        <v/>
      </c>
      <c r="N920" s="1">
        <v>1</v>
      </c>
      <c r="O920" s="6" t="str">
        <f t="shared" si="58"/>
        <v>LTI</v>
      </c>
      <c r="P920" s="6" t="str">
        <f t="shared" si="59"/>
        <v>LTI</v>
      </c>
      <c r="Q920" s="6" t="s">
        <v>707</v>
      </c>
      <c r="R920" s="5" t="str">
        <f>INDEX(SAMRASS!$B:$B,MATCH(Q920,SAMRASS!$A:$A,0))</f>
        <v>Hopper</v>
      </c>
      <c r="S920" s="1" t="s">
        <v>2486</v>
      </c>
      <c r="T920" s="1" t="s">
        <v>3012</v>
      </c>
    </row>
    <row r="921" spans="1:20" x14ac:dyDescent="0.25">
      <c r="A921" s="1">
        <v>267</v>
      </c>
      <c r="B921" s="1">
        <v>2011</v>
      </c>
      <c r="C921" s="6" t="str">
        <f t="shared" si="56"/>
        <v>2011.267</v>
      </c>
      <c r="D921" s="12">
        <v>0</v>
      </c>
      <c r="E921" s="12" t="s">
        <v>3081</v>
      </c>
      <c r="F921" s="12">
        <v>0</v>
      </c>
      <c r="G921" s="12" t="s">
        <v>3081</v>
      </c>
      <c r="H921" s="12">
        <v>0</v>
      </c>
      <c r="I921" s="12" t="s">
        <v>3081</v>
      </c>
      <c r="J921" s="12" t="s">
        <v>3081</v>
      </c>
      <c r="K921" s="12" t="s">
        <v>3081</v>
      </c>
      <c r="L921" s="1">
        <v>0</v>
      </c>
      <c r="M921" s="6" t="str">
        <f t="shared" si="57"/>
        <v/>
      </c>
      <c r="N921" s="1">
        <v>1</v>
      </c>
      <c r="O921" s="6" t="str">
        <f t="shared" si="58"/>
        <v>LTI</v>
      </c>
      <c r="P921" s="6" t="str">
        <f t="shared" si="59"/>
        <v>LTI</v>
      </c>
      <c r="Q921" s="6" t="s">
        <v>2919</v>
      </c>
      <c r="R921" s="5" t="str">
        <f>INDEX(SAMRASS!$B:$B,MATCH(Q921,SAMRASS!$A:$A,0))</f>
        <v>Rerailing</v>
      </c>
      <c r="S921" s="1" t="s">
        <v>2433</v>
      </c>
      <c r="T921" s="1" t="s">
        <v>2453</v>
      </c>
    </row>
    <row r="922" spans="1:20" x14ac:dyDescent="0.25">
      <c r="A922" s="1">
        <v>268</v>
      </c>
      <c r="B922" s="1">
        <v>2011</v>
      </c>
      <c r="C922" s="6" t="str">
        <f t="shared" si="56"/>
        <v>2011.268</v>
      </c>
      <c r="D922" s="12">
        <v>0</v>
      </c>
      <c r="E922" s="12" t="s">
        <v>3081</v>
      </c>
      <c r="F922" s="12">
        <v>0</v>
      </c>
      <c r="G922" s="12" t="s">
        <v>3081</v>
      </c>
      <c r="H922" s="12">
        <v>0</v>
      </c>
      <c r="I922" s="12" t="s">
        <v>3081</v>
      </c>
      <c r="J922" s="12" t="s">
        <v>3081</v>
      </c>
      <c r="K922" s="12" t="s">
        <v>3081</v>
      </c>
      <c r="L922" s="1">
        <v>0</v>
      </c>
      <c r="M922" s="6" t="str">
        <f t="shared" si="57"/>
        <v/>
      </c>
      <c r="N922" s="1">
        <v>1</v>
      </c>
      <c r="O922" s="6" t="str">
        <f t="shared" si="58"/>
        <v>LTI</v>
      </c>
      <c r="P922" s="6" t="str">
        <f t="shared" si="59"/>
        <v>LTI</v>
      </c>
      <c r="Q922" s="6" t="s">
        <v>707</v>
      </c>
      <c r="R922" s="5" t="str">
        <f>INDEX(SAMRASS!$B:$B,MATCH(Q922,SAMRASS!$A:$A,0))</f>
        <v>Hopper</v>
      </c>
      <c r="S922" s="1" t="s">
        <v>2486</v>
      </c>
      <c r="T922" s="1" t="s">
        <v>1186</v>
      </c>
    </row>
    <row r="923" spans="1:20" x14ac:dyDescent="0.25">
      <c r="A923" s="1">
        <v>269</v>
      </c>
      <c r="B923" s="1">
        <v>2011</v>
      </c>
      <c r="C923" s="6" t="str">
        <f t="shared" si="56"/>
        <v>2011.269</v>
      </c>
      <c r="D923" s="12">
        <v>0</v>
      </c>
      <c r="E923" s="12" t="s">
        <v>3081</v>
      </c>
      <c r="F923" s="12">
        <v>0</v>
      </c>
      <c r="G923" s="12" t="s">
        <v>3081</v>
      </c>
      <c r="H923" s="12">
        <v>0</v>
      </c>
      <c r="I923" s="12" t="s">
        <v>3081</v>
      </c>
      <c r="J923" s="12" t="s">
        <v>3081</v>
      </c>
      <c r="K923" s="12" t="s">
        <v>3081</v>
      </c>
      <c r="L923" s="1">
        <v>0</v>
      </c>
      <c r="M923" s="6" t="str">
        <f t="shared" si="57"/>
        <v/>
      </c>
      <c r="N923" s="1">
        <v>1</v>
      </c>
      <c r="O923" s="6" t="str">
        <f t="shared" si="58"/>
        <v>LTI</v>
      </c>
      <c r="P923" s="6" t="str">
        <f t="shared" si="59"/>
        <v>LTI</v>
      </c>
      <c r="Q923" s="6" t="s">
        <v>846</v>
      </c>
      <c r="R923" s="5" t="str">
        <f>INDEX(SAMRASS!$B:$B,MATCH(Q923,SAMRASS!$A:$A,0))</f>
        <v>Mancarriage</v>
      </c>
      <c r="S923" s="1" t="s">
        <v>2786</v>
      </c>
      <c r="T923" s="1" t="s">
        <v>2751</v>
      </c>
    </row>
    <row r="924" spans="1:20" x14ac:dyDescent="0.25">
      <c r="A924" s="1">
        <v>270</v>
      </c>
      <c r="B924" s="1">
        <v>2011</v>
      </c>
      <c r="C924" s="6" t="str">
        <f t="shared" si="56"/>
        <v>2011.270</v>
      </c>
      <c r="D924" s="12">
        <v>0</v>
      </c>
      <c r="E924" s="12" t="s">
        <v>3081</v>
      </c>
      <c r="F924" s="12">
        <v>0</v>
      </c>
      <c r="G924" s="12" t="s">
        <v>3081</v>
      </c>
      <c r="H924" s="12">
        <v>0</v>
      </c>
      <c r="I924" s="12" t="s">
        <v>3081</v>
      </c>
      <c r="J924" s="12" t="s">
        <v>3081</v>
      </c>
      <c r="K924" s="12" t="s">
        <v>3081</v>
      </c>
      <c r="L924" s="1">
        <v>0</v>
      </c>
      <c r="M924" s="6" t="str">
        <f t="shared" si="57"/>
        <v/>
      </c>
      <c r="N924" s="1">
        <v>1</v>
      </c>
      <c r="O924" s="6" t="str">
        <f t="shared" si="58"/>
        <v>LTI</v>
      </c>
      <c r="P924" s="6" t="str">
        <f t="shared" si="59"/>
        <v>LTI</v>
      </c>
      <c r="Q924" s="6" t="s">
        <v>2766</v>
      </c>
      <c r="R924" s="5" t="str">
        <f>INDEX(SAMRASS!$B:$B,MATCH(Q924,SAMRASS!$A:$A,0))</f>
        <v>Gully scraper</v>
      </c>
      <c r="S924" s="1" t="s">
        <v>63</v>
      </c>
      <c r="T924" s="1" t="s">
        <v>986</v>
      </c>
    </row>
    <row r="925" spans="1:20" x14ac:dyDescent="0.25">
      <c r="A925" s="1">
        <v>271</v>
      </c>
      <c r="B925" s="1">
        <v>2011</v>
      </c>
      <c r="C925" s="6" t="str">
        <f t="shared" si="56"/>
        <v>2011.271</v>
      </c>
      <c r="D925" s="12">
        <v>0</v>
      </c>
      <c r="E925" s="12" t="s">
        <v>3081</v>
      </c>
      <c r="F925" s="12">
        <v>0</v>
      </c>
      <c r="G925" s="12" t="s">
        <v>3081</v>
      </c>
      <c r="H925" s="12">
        <v>0</v>
      </c>
      <c r="I925" s="12" t="s">
        <v>3081</v>
      </c>
      <c r="J925" s="12" t="s">
        <v>3081</v>
      </c>
      <c r="K925" s="12" t="s">
        <v>3081</v>
      </c>
      <c r="L925" s="1">
        <v>0</v>
      </c>
      <c r="M925" s="6" t="str">
        <f t="shared" si="57"/>
        <v/>
      </c>
      <c r="N925" s="1">
        <v>1</v>
      </c>
      <c r="O925" s="6" t="str">
        <f t="shared" si="58"/>
        <v>LTI</v>
      </c>
      <c r="P925" s="6" t="str">
        <f t="shared" si="59"/>
        <v>LTI</v>
      </c>
      <c r="Q925" s="6" t="s">
        <v>848</v>
      </c>
      <c r="R925" s="5" t="str">
        <f>INDEX(SAMRASS!$B:$B,MATCH(Q925,SAMRASS!$A:$A,0))</f>
        <v>Face scraper</v>
      </c>
      <c r="S925" s="1" t="s">
        <v>2432</v>
      </c>
      <c r="T925" s="1" t="s">
        <v>2970</v>
      </c>
    </row>
    <row r="926" spans="1:20" x14ac:dyDescent="0.25">
      <c r="A926" s="1">
        <v>272</v>
      </c>
      <c r="B926" s="1">
        <v>2011</v>
      </c>
      <c r="C926" s="6" t="str">
        <f t="shared" si="56"/>
        <v>2011.272</v>
      </c>
      <c r="D926" s="12">
        <v>0</v>
      </c>
      <c r="E926" s="12" t="s">
        <v>3081</v>
      </c>
      <c r="F926" s="12">
        <v>0</v>
      </c>
      <c r="G926" s="12" t="s">
        <v>3081</v>
      </c>
      <c r="H926" s="12">
        <v>0</v>
      </c>
      <c r="I926" s="12" t="s">
        <v>3081</v>
      </c>
      <c r="J926" s="12" t="s">
        <v>3081</v>
      </c>
      <c r="K926" s="12" t="s">
        <v>3081</v>
      </c>
      <c r="L926" s="1">
        <v>0</v>
      </c>
      <c r="M926" s="6" t="str">
        <f t="shared" si="57"/>
        <v/>
      </c>
      <c r="N926" s="1">
        <v>1</v>
      </c>
      <c r="O926" s="6" t="str">
        <f t="shared" si="58"/>
        <v>LTI</v>
      </c>
      <c r="P926" s="6" t="str">
        <f t="shared" si="59"/>
        <v>LTI</v>
      </c>
      <c r="Q926" s="6" t="s">
        <v>707</v>
      </c>
      <c r="R926" s="5" t="str">
        <f>INDEX(SAMRASS!$B:$B,MATCH(Q926,SAMRASS!$A:$A,0))</f>
        <v>Hopper</v>
      </c>
      <c r="S926" s="1" t="s">
        <v>2486</v>
      </c>
      <c r="T926" s="1" t="s">
        <v>1713</v>
      </c>
    </row>
    <row r="927" spans="1:20" x14ac:dyDescent="0.25">
      <c r="A927" s="1">
        <v>273</v>
      </c>
      <c r="B927" s="1">
        <v>2011</v>
      </c>
      <c r="C927" s="6" t="str">
        <f t="shared" si="56"/>
        <v>2011.273</v>
      </c>
      <c r="D927" s="12">
        <v>0</v>
      </c>
      <c r="E927" s="12" t="s">
        <v>3081</v>
      </c>
      <c r="F927" s="12">
        <v>0</v>
      </c>
      <c r="G927" s="12" t="s">
        <v>3081</v>
      </c>
      <c r="H927" s="12">
        <v>0</v>
      </c>
      <c r="I927" s="12" t="s">
        <v>3081</v>
      </c>
      <c r="J927" s="12" t="s">
        <v>3081</v>
      </c>
      <c r="K927" s="12" t="s">
        <v>3081</v>
      </c>
      <c r="L927" s="1">
        <v>1</v>
      </c>
      <c r="M927" s="6" t="str">
        <f t="shared" si="57"/>
        <v>SFI</v>
      </c>
      <c r="N927" s="1">
        <v>0</v>
      </c>
      <c r="O927" s="6" t="str">
        <f t="shared" si="58"/>
        <v/>
      </c>
      <c r="P927" s="6" t="str">
        <f t="shared" si="59"/>
        <v>SFI</v>
      </c>
      <c r="Q927" s="6" t="s">
        <v>707</v>
      </c>
      <c r="R927" s="5" t="str">
        <f>INDEX(SAMRASS!$B:$B,MATCH(Q927,SAMRASS!$A:$A,0))</f>
        <v>Hopper</v>
      </c>
      <c r="S927" s="1" t="s">
        <v>2486</v>
      </c>
      <c r="T927" s="1" t="s">
        <v>1189</v>
      </c>
    </row>
    <row r="928" spans="1:20" x14ac:dyDescent="0.25">
      <c r="A928" s="1">
        <v>274</v>
      </c>
      <c r="B928" s="1">
        <v>2011</v>
      </c>
      <c r="C928" s="6" t="str">
        <f t="shared" si="56"/>
        <v>2011.274</v>
      </c>
      <c r="D928" s="12">
        <v>0</v>
      </c>
      <c r="E928" s="12" t="s">
        <v>3081</v>
      </c>
      <c r="F928" s="12">
        <v>0</v>
      </c>
      <c r="G928" s="12" t="s">
        <v>3081</v>
      </c>
      <c r="H928" s="12">
        <v>0</v>
      </c>
      <c r="I928" s="12" t="s">
        <v>3081</v>
      </c>
      <c r="J928" s="12" t="s">
        <v>3081</v>
      </c>
      <c r="K928" s="12" t="s">
        <v>3081</v>
      </c>
      <c r="L928" s="1">
        <v>0</v>
      </c>
      <c r="M928" s="6" t="str">
        <f t="shared" si="57"/>
        <v/>
      </c>
      <c r="N928" s="1">
        <v>1</v>
      </c>
      <c r="O928" s="6" t="str">
        <f t="shared" si="58"/>
        <v>LTI</v>
      </c>
      <c r="P928" s="6" t="str">
        <f t="shared" si="59"/>
        <v>LTI</v>
      </c>
      <c r="Q928" s="6" t="s">
        <v>848</v>
      </c>
      <c r="R928" s="5" t="str">
        <f>INDEX(SAMRASS!$B:$B,MATCH(Q928,SAMRASS!$A:$A,0))</f>
        <v>Face scraper</v>
      </c>
      <c r="S928" s="1" t="s">
        <v>2432</v>
      </c>
      <c r="T928" s="1" t="s">
        <v>2302</v>
      </c>
    </row>
    <row r="929" spans="1:20" x14ac:dyDescent="0.25">
      <c r="A929" s="1">
        <v>275</v>
      </c>
      <c r="B929" s="1">
        <v>2011</v>
      </c>
      <c r="C929" s="6" t="str">
        <f t="shared" si="56"/>
        <v>2011.275</v>
      </c>
      <c r="D929" s="12">
        <v>0</v>
      </c>
      <c r="E929" s="12" t="s">
        <v>3081</v>
      </c>
      <c r="F929" s="12">
        <v>0</v>
      </c>
      <c r="G929" s="12" t="s">
        <v>3081</v>
      </c>
      <c r="H929" s="12">
        <v>0</v>
      </c>
      <c r="I929" s="12" t="s">
        <v>3081</v>
      </c>
      <c r="J929" s="12" t="s">
        <v>3081</v>
      </c>
      <c r="K929" s="12" t="s">
        <v>3081</v>
      </c>
      <c r="L929" s="1">
        <v>0</v>
      </c>
      <c r="M929" s="6" t="str">
        <f t="shared" si="57"/>
        <v/>
      </c>
      <c r="N929" s="1">
        <v>1</v>
      </c>
      <c r="O929" s="6" t="str">
        <f t="shared" si="58"/>
        <v>LTI</v>
      </c>
      <c r="P929" s="6" t="str">
        <f t="shared" si="59"/>
        <v>LTI</v>
      </c>
      <c r="Q929" s="6" t="s">
        <v>2766</v>
      </c>
      <c r="R929" s="5" t="str">
        <f>INDEX(SAMRASS!$B:$B,MATCH(Q929,SAMRASS!$A:$A,0))</f>
        <v>Gully scraper</v>
      </c>
      <c r="S929" s="1" t="s">
        <v>63</v>
      </c>
      <c r="T929" s="1" t="s">
        <v>1671</v>
      </c>
    </row>
    <row r="930" spans="1:20" x14ac:dyDescent="0.25">
      <c r="A930" s="1">
        <v>276</v>
      </c>
      <c r="B930" s="1">
        <v>2011</v>
      </c>
      <c r="C930" s="6" t="str">
        <f t="shared" si="56"/>
        <v>2011.276</v>
      </c>
      <c r="D930" s="12">
        <v>0</v>
      </c>
      <c r="E930" s="12" t="s">
        <v>3081</v>
      </c>
      <c r="F930" s="12" t="s">
        <v>731</v>
      </c>
      <c r="G930" s="12" t="s">
        <v>3081</v>
      </c>
      <c r="H930" s="12">
        <v>0</v>
      </c>
      <c r="I930" s="12" t="s">
        <v>3081</v>
      </c>
      <c r="J930" s="12" t="s">
        <v>3081</v>
      </c>
      <c r="K930" s="12" t="s">
        <v>3081</v>
      </c>
      <c r="L930" s="1">
        <v>0</v>
      </c>
      <c r="M930" s="6" t="str">
        <f t="shared" si="57"/>
        <v/>
      </c>
      <c r="N930" s="1">
        <v>1</v>
      </c>
      <c r="O930" s="6" t="str">
        <f t="shared" si="58"/>
        <v>LTI</v>
      </c>
      <c r="P930" s="6" t="str">
        <f t="shared" si="59"/>
        <v>LTI</v>
      </c>
      <c r="Q930" s="6" t="s">
        <v>10</v>
      </c>
      <c r="R930" s="5" t="str">
        <f>INDEX(SAMRASS!$B:$B,MATCH(Q930,SAMRASS!$A:$A,0))</f>
        <v>Diesel Locomotive</v>
      </c>
      <c r="S930" s="1" t="s">
        <v>192</v>
      </c>
      <c r="T930" s="1" t="s">
        <v>3000</v>
      </c>
    </row>
    <row r="931" spans="1:20" x14ac:dyDescent="0.25">
      <c r="A931" s="1">
        <v>277</v>
      </c>
      <c r="B931" s="1">
        <v>2011</v>
      </c>
      <c r="C931" s="6" t="str">
        <f t="shared" si="56"/>
        <v>2011.277</v>
      </c>
      <c r="D931" s="12">
        <v>0</v>
      </c>
      <c r="E931" s="12" t="s">
        <v>3081</v>
      </c>
      <c r="F931" s="12">
        <v>0</v>
      </c>
      <c r="G931" s="12" t="s">
        <v>3081</v>
      </c>
      <c r="H931" s="12">
        <v>0</v>
      </c>
      <c r="I931" s="12" t="s">
        <v>3081</v>
      </c>
      <c r="J931" s="12" t="s">
        <v>3081</v>
      </c>
      <c r="K931" s="12" t="s">
        <v>3081</v>
      </c>
      <c r="L931" s="1">
        <v>0</v>
      </c>
      <c r="M931" s="6" t="str">
        <f t="shared" si="57"/>
        <v/>
      </c>
      <c r="N931" s="1">
        <v>1</v>
      </c>
      <c r="O931" s="6" t="str">
        <f t="shared" si="58"/>
        <v>LTI</v>
      </c>
      <c r="P931" s="6" t="str">
        <f t="shared" si="59"/>
        <v>LTI</v>
      </c>
      <c r="Q931" s="6" t="s">
        <v>2766</v>
      </c>
      <c r="R931" s="5" t="str">
        <f>INDEX(SAMRASS!$B:$B,MATCH(Q931,SAMRASS!$A:$A,0))</f>
        <v>Gully scraper</v>
      </c>
      <c r="S931" s="1" t="s">
        <v>63</v>
      </c>
      <c r="T931" s="1" t="s">
        <v>3010</v>
      </c>
    </row>
    <row r="932" spans="1:20" x14ac:dyDescent="0.25">
      <c r="A932" s="1">
        <v>278</v>
      </c>
      <c r="B932" s="1">
        <v>2011</v>
      </c>
      <c r="C932" s="6" t="str">
        <f t="shared" si="56"/>
        <v>2011.278</v>
      </c>
      <c r="D932" s="12">
        <v>0</v>
      </c>
      <c r="E932" s="12" t="s">
        <v>3081</v>
      </c>
      <c r="F932" s="12">
        <v>0</v>
      </c>
      <c r="G932" s="12" t="s">
        <v>3081</v>
      </c>
      <c r="H932" s="12">
        <v>0</v>
      </c>
      <c r="I932" s="12" t="s">
        <v>3081</v>
      </c>
      <c r="J932" s="12" t="s">
        <v>3081</v>
      </c>
      <c r="K932" s="12" t="s">
        <v>3081</v>
      </c>
      <c r="L932" s="1">
        <v>0</v>
      </c>
      <c r="M932" s="6" t="str">
        <f t="shared" si="57"/>
        <v/>
      </c>
      <c r="N932" s="1">
        <v>1</v>
      </c>
      <c r="O932" s="6" t="str">
        <f t="shared" si="58"/>
        <v>LTI</v>
      </c>
      <c r="P932" s="6" t="str">
        <f t="shared" si="59"/>
        <v>LTI</v>
      </c>
      <c r="Q932" s="6" t="s">
        <v>2766</v>
      </c>
      <c r="R932" s="5" t="str">
        <f>INDEX(SAMRASS!$B:$B,MATCH(Q932,SAMRASS!$A:$A,0))</f>
        <v>Gully scraper</v>
      </c>
      <c r="S932" s="1" t="s">
        <v>63</v>
      </c>
      <c r="T932" s="1" t="s">
        <v>2999</v>
      </c>
    </row>
    <row r="933" spans="1:20" x14ac:dyDescent="0.25">
      <c r="A933" s="1">
        <v>279</v>
      </c>
      <c r="B933" s="1">
        <v>2011</v>
      </c>
      <c r="C933" s="6" t="str">
        <f t="shared" si="56"/>
        <v>2011.279</v>
      </c>
      <c r="D933" s="12">
        <v>0</v>
      </c>
      <c r="E933" s="12" t="s">
        <v>3081</v>
      </c>
      <c r="F933" s="12">
        <v>0</v>
      </c>
      <c r="G933" s="12" t="s">
        <v>3081</v>
      </c>
      <c r="H933" s="12">
        <v>0</v>
      </c>
      <c r="I933" s="12" t="s">
        <v>3081</v>
      </c>
      <c r="J933" s="12" t="s">
        <v>3081</v>
      </c>
      <c r="K933" s="12" t="s">
        <v>3081</v>
      </c>
      <c r="L933" s="1">
        <v>0</v>
      </c>
      <c r="M933" s="6" t="str">
        <f t="shared" si="57"/>
        <v/>
      </c>
      <c r="N933" s="1">
        <v>1</v>
      </c>
      <c r="O933" s="6" t="str">
        <f t="shared" si="58"/>
        <v>LTI</v>
      </c>
      <c r="P933" s="6" t="str">
        <f t="shared" si="59"/>
        <v>LTI</v>
      </c>
      <c r="Q933" s="6" t="s">
        <v>2766</v>
      </c>
      <c r="R933" s="5" t="str">
        <f>INDEX(SAMRASS!$B:$B,MATCH(Q933,SAMRASS!$A:$A,0))</f>
        <v>Gully scraper</v>
      </c>
      <c r="S933" s="1" t="s">
        <v>63</v>
      </c>
      <c r="T933" s="1" t="s">
        <v>3009</v>
      </c>
    </row>
    <row r="934" spans="1:20" x14ac:dyDescent="0.25">
      <c r="A934" s="1">
        <v>280</v>
      </c>
      <c r="B934" s="1">
        <v>2011</v>
      </c>
      <c r="C934" s="6" t="str">
        <f t="shared" si="56"/>
        <v>2011.280</v>
      </c>
      <c r="D934" s="12">
        <v>0</v>
      </c>
      <c r="E934" s="12" t="s">
        <v>3081</v>
      </c>
      <c r="F934" s="12">
        <v>0</v>
      </c>
      <c r="G934" s="12" t="s">
        <v>3081</v>
      </c>
      <c r="H934" s="12">
        <v>0</v>
      </c>
      <c r="I934" s="12" t="s">
        <v>3081</v>
      </c>
      <c r="J934" s="12" t="s">
        <v>3081</v>
      </c>
      <c r="K934" s="12" t="s">
        <v>3081</v>
      </c>
      <c r="L934" s="1">
        <v>0</v>
      </c>
      <c r="M934" s="6" t="str">
        <f t="shared" si="57"/>
        <v/>
      </c>
      <c r="N934" s="1">
        <v>1</v>
      </c>
      <c r="O934" s="6" t="str">
        <f t="shared" si="58"/>
        <v>LTI</v>
      </c>
      <c r="P934" s="6" t="str">
        <f t="shared" si="59"/>
        <v>LTI</v>
      </c>
      <c r="Q934" s="6" t="s">
        <v>1755</v>
      </c>
      <c r="R934" s="5" t="str">
        <f>INDEX(SAMRASS!$B:$B,MATCH(Q934,SAMRASS!$A:$A,0))</f>
        <v>Hand tramming</v>
      </c>
      <c r="S934" s="1" t="s">
        <v>26</v>
      </c>
      <c r="T934" s="1" t="s">
        <v>31</v>
      </c>
    </row>
    <row r="935" spans="1:20" x14ac:dyDescent="0.25">
      <c r="A935" s="1">
        <v>281</v>
      </c>
      <c r="B935" s="1">
        <v>2011</v>
      </c>
      <c r="C935" s="6" t="str">
        <f t="shared" si="56"/>
        <v>2011.281</v>
      </c>
      <c r="D935" s="12">
        <v>0</v>
      </c>
      <c r="E935" s="12" t="s">
        <v>3081</v>
      </c>
      <c r="F935" s="12">
        <v>0</v>
      </c>
      <c r="G935" s="12" t="s">
        <v>3081</v>
      </c>
      <c r="H935" s="12">
        <v>0</v>
      </c>
      <c r="I935" s="12" t="s">
        <v>3081</v>
      </c>
      <c r="J935" s="12" t="s">
        <v>3081</v>
      </c>
      <c r="K935" s="12" t="s">
        <v>3081</v>
      </c>
      <c r="L935" s="1">
        <v>0</v>
      </c>
      <c r="M935" s="6" t="str">
        <f t="shared" si="57"/>
        <v/>
      </c>
      <c r="N935" s="1">
        <v>1</v>
      </c>
      <c r="O935" s="6" t="str">
        <f t="shared" si="58"/>
        <v>LTI</v>
      </c>
      <c r="P935" s="6" t="str">
        <f t="shared" si="59"/>
        <v>LTI</v>
      </c>
      <c r="Q935" s="6" t="s">
        <v>707</v>
      </c>
      <c r="R935" s="5" t="str">
        <f>INDEX(SAMRASS!$B:$B,MATCH(Q935,SAMRASS!$A:$A,0))</f>
        <v>Hopper</v>
      </c>
      <c r="S935" s="1" t="s">
        <v>2486</v>
      </c>
      <c r="T935" s="1" t="s">
        <v>30</v>
      </c>
    </row>
    <row r="936" spans="1:20" x14ac:dyDescent="0.25">
      <c r="A936" s="1">
        <v>282</v>
      </c>
      <c r="B936" s="1">
        <v>2011</v>
      </c>
      <c r="C936" s="6" t="str">
        <f t="shared" si="56"/>
        <v>2011.282</v>
      </c>
      <c r="D936" s="12">
        <v>0</v>
      </c>
      <c r="E936" s="12" t="s">
        <v>3081</v>
      </c>
      <c r="F936" s="12">
        <v>0</v>
      </c>
      <c r="G936" s="12" t="s">
        <v>3081</v>
      </c>
      <c r="H936" s="12">
        <v>0</v>
      </c>
      <c r="I936" s="12" t="s">
        <v>3081</v>
      </c>
      <c r="J936" s="12" t="s">
        <v>3081</v>
      </c>
      <c r="K936" s="12" t="s">
        <v>3081</v>
      </c>
      <c r="L936" s="1">
        <v>0</v>
      </c>
      <c r="M936" s="6" t="str">
        <f t="shared" si="57"/>
        <v/>
      </c>
      <c r="N936" s="1">
        <v>1</v>
      </c>
      <c r="O936" s="6" t="str">
        <f t="shared" si="58"/>
        <v>LTI</v>
      </c>
      <c r="P936" s="6" t="str">
        <f t="shared" si="59"/>
        <v>LTI</v>
      </c>
      <c r="Q936" s="6" t="s">
        <v>2919</v>
      </c>
      <c r="R936" s="5" t="str">
        <f>INDEX(SAMRASS!$B:$B,MATCH(Q936,SAMRASS!$A:$A,0))</f>
        <v>Rerailing</v>
      </c>
      <c r="S936" s="1" t="s">
        <v>2433</v>
      </c>
      <c r="T936" s="1" t="s">
        <v>1408</v>
      </c>
    </row>
    <row r="937" spans="1:20" x14ac:dyDescent="0.25">
      <c r="A937" s="1">
        <v>283</v>
      </c>
      <c r="B937" s="1">
        <v>2011</v>
      </c>
      <c r="C937" s="6" t="str">
        <f t="shared" si="56"/>
        <v>2011.283</v>
      </c>
      <c r="D937" s="12">
        <v>0</v>
      </c>
      <c r="E937" s="12" t="s">
        <v>3081</v>
      </c>
      <c r="F937" s="12">
        <v>0</v>
      </c>
      <c r="G937" s="12" t="s">
        <v>3081</v>
      </c>
      <c r="H937" s="12">
        <v>0</v>
      </c>
      <c r="I937" s="12" t="s">
        <v>3081</v>
      </c>
      <c r="J937" s="12" t="s">
        <v>3081</v>
      </c>
      <c r="K937" s="12" t="s">
        <v>3081</v>
      </c>
      <c r="L937" s="1">
        <v>0</v>
      </c>
      <c r="M937" s="6" t="str">
        <f t="shared" si="57"/>
        <v/>
      </c>
      <c r="N937" s="1">
        <v>1</v>
      </c>
      <c r="O937" s="6" t="str">
        <f t="shared" si="58"/>
        <v>LTI</v>
      </c>
      <c r="P937" s="6" t="str">
        <f t="shared" si="59"/>
        <v>LTI</v>
      </c>
      <c r="Q937" s="6" t="s">
        <v>727</v>
      </c>
      <c r="R937" s="5" t="str">
        <f>INDEX(SAMRASS!$B:$B,MATCH(Q937,SAMRASS!$A:$A,0))</f>
        <v>Battery</v>
      </c>
      <c r="S937" s="1" t="s">
        <v>939</v>
      </c>
      <c r="T937" s="1" t="s">
        <v>703</v>
      </c>
    </row>
    <row r="938" spans="1:20" x14ac:dyDescent="0.25">
      <c r="A938" s="1">
        <v>284</v>
      </c>
      <c r="B938" s="1">
        <v>2011</v>
      </c>
      <c r="C938" s="6" t="str">
        <f t="shared" si="56"/>
        <v>2011.284</v>
      </c>
      <c r="D938" s="12">
        <v>0</v>
      </c>
      <c r="E938" s="12" t="s">
        <v>3081</v>
      </c>
      <c r="F938" s="12">
        <v>0</v>
      </c>
      <c r="G938" s="12" t="s">
        <v>3081</v>
      </c>
      <c r="H938" s="12">
        <v>0</v>
      </c>
      <c r="I938" s="12" t="s">
        <v>3081</v>
      </c>
      <c r="J938" s="12" t="s">
        <v>3081</v>
      </c>
      <c r="K938" s="12" t="s">
        <v>3081</v>
      </c>
      <c r="L938" s="1">
        <v>0</v>
      </c>
      <c r="M938" s="6" t="str">
        <f t="shared" si="57"/>
        <v/>
      </c>
      <c r="N938" s="1">
        <v>1</v>
      </c>
      <c r="O938" s="6" t="str">
        <f t="shared" si="58"/>
        <v>LTI</v>
      </c>
      <c r="P938" s="6" t="str">
        <f t="shared" si="59"/>
        <v>LTI</v>
      </c>
      <c r="Q938" s="6" t="s">
        <v>2766</v>
      </c>
      <c r="R938" s="5" t="str">
        <f>INDEX(SAMRASS!$B:$B,MATCH(Q938,SAMRASS!$A:$A,0))</f>
        <v>Gully scraper</v>
      </c>
      <c r="S938" s="1" t="s">
        <v>63</v>
      </c>
      <c r="T938" s="1" t="s">
        <v>961</v>
      </c>
    </row>
    <row r="939" spans="1:20" x14ac:dyDescent="0.25">
      <c r="A939" s="1">
        <v>285</v>
      </c>
      <c r="B939" s="1">
        <v>2011</v>
      </c>
      <c r="C939" s="6" t="str">
        <f t="shared" si="56"/>
        <v>2011.285</v>
      </c>
      <c r="D939" s="12">
        <v>0</v>
      </c>
      <c r="E939" s="12" t="s">
        <v>3081</v>
      </c>
      <c r="F939" s="12">
        <v>0</v>
      </c>
      <c r="G939" s="12" t="s">
        <v>3081</v>
      </c>
      <c r="H939" s="12">
        <v>0</v>
      </c>
      <c r="I939" s="12" t="s">
        <v>3081</v>
      </c>
      <c r="J939" s="12" t="s">
        <v>3081</v>
      </c>
      <c r="K939" s="12" t="s">
        <v>3081</v>
      </c>
      <c r="L939" s="1">
        <v>0</v>
      </c>
      <c r="M939" s="6" t="str">
        <f t="shared" si="57"/>
        <v/>
      </c>
      <c r="N939" s="1">
        <v>1</v>
      </c>
      <c r="O939" s="6" t="str">
        <f t="shared" si="58"/>
        <v>LTI</v>
      </c>
      <c r="P939" s="6" t="str">
        <f t="shared" si="59"/>
        <v>LTI</v>
      </c>
      <c r="Q939" s="6" t="s">
        <v>2918</v>
      </c>
      <c r="R939" s="5" t="str">
        <f>INDEX(SAMRASS!$B:$B,MATCH(Q939,SAMRASS!$A:$A,0))</f>
        <v>Other (specify)</v>
      </c>
      <c r="S939" s="1" t="s">
        <v>1500</v>
      </c>
      <c r="T939" s="1" t="s">
        <v>960</v>
      </c>
    </row>
    <row r="940" spans="1:20" x14ac:dyDescent="0.25">
      <c r="A940" s="1">
        <v>286</v>
      </c>
      <c r="B940" s="1">
        <v>2011</v>
      </c>
      <c r="C940" s="6" t="str">
        <f t="shared" si="56"/>
        <v>2011.286</v>
      </c>
      <c r="D940" s="12">
        <v>0</v>
      </c>
      <c r="E940" s="12" t="s">
        <v>3081</v>
      </c>
      <c r="F940" s="12">
        <v>0</v>
      </c>
      <c r="G940" s="12" t="s">
        <v>3081</v>
      </c>
      <c r="H940" s="12">
        <v>0</v>
      </c>
      <c r="I940" s="12" t="s">
        <v>3081</v>
      </c>
      <c r="J940" s="12" t="s">
        <v>3081</v>
      </c>
      <c r="K940" s="12" t="s">
        <v>3081</v>
      </c>
      <c r="L940" s="1">
        <v>0</v>
      </c>
      <c r="M940" s="6" t="str">
        <f t="shared" si="57"/>
        <v/>
      </c>
      <c r="N940" s="1">
        <v>1</v>
      </c>
      <c r="O940" s="6" t="str">
        <f t="shared" si="58"/>
        <v>LTI</v>
      </c>
      <c r="P940" s="6" t="str">
        <f t="shared" si="59"/>
        <v>LTI</v>
      </c>
      <c r="Q940" s="6" t="s">
        <v>1936</v>
      </c>
      <c r="R940" s="5" t="str">
        <f>INDEX(SAMRASS!$B:$B,MATCH(Q940,SAMRASS!$A:$A,0))</f>
        <v>Other (specify)</v>
      </c>
      <c r="S940" s="1" t="s">
        <v>2434</v>
      </c>
      <c r="T940" s="1" t="s">
        <v>2147</v>
      </c>
    </row>
    <row r="941" spans="1:20" x14ac:dyDescent="0.25">
      <c r="A941" s="1">
        <v>287</v>
      </c>
      <c r="B941" s="1">
        <v>2011</v>
      </c>
      <c r="C941" s="6" t="str">
        <f t="shared" si="56"/>
        <v>2011.287</v>
      </c>
      <c r="D941" s="12">
        <v>0</v>
      </c>
      <c r="E941" s="12" t="s">
        <v>3081</v>
      </c>
      <c r="F941" s="12">
        <v>0</v>
      </c>
      <c r="G941" s="12" t="s">
        <v>3081</v>
      </c>
      <c r="H941" s="12">
        <v>0</v>
      </c>
      <c r="I941" s="12" t="s">
        <v>3081</v>
      </c>
      <c r="J941" s="12" t="s">
        <v>3081</v>
      </c>
      <c r="K941" s="12" t="s">
        <v>3081</v>
      </c>
      <c r="L941" s="1">
        <v>0</v>
      </c>
      <c r="M941" s="6" t="str">
        <f t="shared" si="57"/>
        <v/>
      </c>
      <c r="N941" s="1">
        <v>1</v>
      </c>
      <c r="O941" s="6" t="str">
        <f t="shared" si="58"/>
        <v>LTI</v>
      </c>
      <c r="P941" s="6" t="str">
        <f t="shared" si="59"/>
        <v>LTI</v>
      </c>
      <c r="Q941" s="6" t="s">
        <v>2919</v>
      </c>
      <c r="R941" s="5" t="str">
        <f>INDEX(SAMRASS!$B:$B,MATCH(Q941,SAMRASS!$A:$A,0))</f>
        <v>Rerailing</v>
      </c>
      <c r="S941" s="1" t="s">
        <v>2433</v>
      </c>
      <c r="T941" s="1" t="s">
        <v>828</v>
      </c>
    </row>
    <row r="942" spans="1:20" x14ac:dyDescent="0.25">
      <c r="A942" s="1">
        <v>288</v>
      </c>
      <c r="B942" s="1">
        <v>2011</v>
      </c>
      <c r="C942" s="6" t="str">
        <f t="shared" si="56"/>
        <v>2011.288</v>
      </c>
      <c r="D942" s="12">
        <v>0</v>
      </c>
      <c r="E942" s="12" t="s">
        <v>3081</v>
      </c>
      <c r="F942" s="12">
        <v>0</v>
      </c>
      <c r="G942" s="12" t="s">
        <v>3081</v>
      </c>
      <c r="H942" s="12">
        <v>0</v>
      </c>
      <c r="I942" s="12" t="s">
        <v>3081</v>
      </c>
      <c r="J942" s="12" t="s">
        <v>3081</v>
      </c>
      <c r="K942" s="12" t="s">
        <v>3081</v>
      </c>
      <c r="L942" s="1">
        <v>0</v>
      </c>
      <c r="M942" s="6" t="str">
        <f t="shared" si="57"/>
        <v/>
      </c>
      <c r="N942" s="1">
        <v>1</v>
      </c>
      <c r="O942" s="6" t="str">
        <f t="shared" si="58"/>
        <v>LTI</v>
      </c>
      <c r="P942" s="6" t="str">
        <f t="shared" si="59"/>
        <v>LTI</v>
      </c>
      <c r="Q942" s="6" t="s">
        <v>2919</v>
      </c>
      <c r="R942" s="5" t="str">
        <f>INDEX(SAMRASS!$B:$B,MATCH(Q942,SAMRASS!$A:$A,0))</f>
        <v>Rerailing</v>
      </c>
      <c r="S942" s="1" t="s">
        <v>2433</v>
      </c>
      <c r="T942" s="1" t="s">
        <v>2146</v>
      </c>
    </row>
    <row r="943" spans="1:20" x14ac:dyDescent="0.25">
      <c r="A943" s="1">
        <v>289</v>
      </c>
      <c r="B943" s="1">
        <v>2011</v>
      </c>
      <c r="C943" s="6" t="str">
        <f t="shared" si="56"/>
        <v>2011.289</v>
      </c>
      <c r="D943" s="12">
        <v>0</v>
      </c>
      <c r="E943" s="12" t="s">
        <v>3081</v>
      </c>
      <c r="F943" s="12">
        <v>0</v>
      </c>
      <c r="G943" s="12" t="s">
        <v>3081</v>
      </c>
      <c r="H943" s="12">
        <v>0</v>
      </c>
      <c r="I943" s="12" t="s">
        <v>3081</v>
      </c>
      <c r="J943" s="12" t="s">
        <v>3081</v>
      </c>
      <c r="K943" s="12" t="s">
        <v>3081</v>
      </c>
      <c r="L943" s="1">
        <v>1</v>
      </c>
      <c r="M943" s="6" t="str">
        <f t="shared" si="57"/>
        <v>SFI</v>
      </c>
      <c r="N943" s="1">
        <v>0</v>
      </c>
      <c r="O943" s="6" t="str">
        <f t="shared" si="58"/>
        <v/>
      </c>
      <c r="P943" s="6" t="str">
        <f t="shared" si="59"/>
        <v>SFI</v>
      </c>
      <c r="Q943" s="6" t="s">
        <v>2885</v>
      </c>
      <c r="R943" s="5" t="str">
        <f>INDEX(SAMRASS!$B:$B,MATCH(Q943,SAMRASS!$A:$A,0))</f>
        <v>Other motor vehicles(specify)</v>
      </c>
      <c r="S943" s="1" t="s">
        <v>1381</v>
      </c>
      <c r="T943" s="1" t="s">
        <v>2250</v>
      </c>
    </row>
    <row r="944" spans="1:20" x14ac:dyDescent="0.25">
      <c r="A944" s="1">
        <v>290</v>
      </c>
      <c r="B944" s="1">
        <v>2011</v>
      </c>
      <c r="C944" s="6" t="str">
        <f t="shared" si="56"/>
        <v>2011.290</v>
      </c>
      <c r="D944" s="12">
        <v>0</v>
      </c>
      <c r="E944" s="12" t="s">
        <v>3081</v>
      </c>
      <c r="F944" s="12">
        <v>0</v>
      </c>
      <c r="G944" s="12" t="s">
        <v>3081</v>
      </c>
      <c r="H944" s="12">
        <v>0</v>
      </c>
      <c r="I944" s="12" t="s">
        <v>3081</v>
      </c>
      <c r="J944" s="12" t="s">
        <v>3081</v>
      </c>
      <c r="K944" s="12" t="s">
        <v>3081</v>
      </c>
      <c r="L944" s="1">
        <v>0</v>
      </c>
      <c r="M944" s="6" t="str">
        <f t="shared" si="57"/>
        <v/>
      </c>
      <c r="N944" s="1">
        <v>1</v>
      </c>
      <c r="O944" s="6" t="str">
        <f t="shared" si="58"/>
        <v>LTI</v>
      </c>
      <c r="P944" s="6" t="str">
        <f t="shared" si="59"/>
        <v>LTI</v>
      </c>
      <c r="Q944" s="6" t="s">
        <v>727</v>
      </c>
      <c r="R944" s="5" t="str">
        <f>INDEX(SAMRASS!$B:$B,MATCH(Q944,SAMRASS!$A:$A,0))</f>
        <v>Battery</v>
      </c>
      <c r="S944" s="1" t="s">
        <v>939</v>
      </c>
      <c r="T944" s="1" t="s">
        <v>827</v>
      </c>
    </row>
    <row r="945" spans="1:20" x14ac:dyDescent="0.25">
      <c r="A945" s="1">
        <v>291</v>
      </c>
      <c r="B945" s="1">
        <v>2011</v>
      </c>
      <c r="C945" s="6" t="str">
        <f t="shared" si="56"/>
        <v>2011.291</v>
      </c>
      <c r="D945" s="12">
        <v>0</v>
      </c>
      <c r="E945" s="12" t="s">
        <v>3081</v>
      </c>
      <c r="F945" s="12">
        <v>0</v>
      </c>
      <c r="G945" s="12" t="s">
        <v>3081</v>
      </c>
      <c r="H945" s="12">
        <v>0</v>
      </c>
      <c r="I945" s="12" t="s">
        <v>3081</v>
      </c>
      <c r="J945" s="12" t="s">
        <v>3081</v>
      </c>
      <c r="K945" s="12" t="s">
        <v>3081</v>
      </c>
      <c r="L945" s="1">
        <v>0</v>
      </c>
      <c r="M945" s="6" t="str">
        <f t="shared" si="57"/>
        <v/>
      </c>
      <c r="N945" s="1">
        <v>1</v>
      </c>
      <c r="O945" s="6" t="str">
        <f t="shared" si="58"/>
        <v>LTI</v>
      </c>
      <c r="P945" s="6" t="str">
        <f t="shared" si="59"/>
        <v>LTI</v>
      </c>
      <c r="Q945" s="6" t="s">
        <v>707</v>
      </c>
      <c r="R945" s="5" t="str">
        <f>INDEX(SAMRASS!$B:$B,MATCH(Q945,SAMRASS!$A:$A,0))</f>
        <v>Hopper</v>
      </c>
      <c r="S945" s="1" t="s">
        <v>2486</v>
      </c>
      <c r="T945" s="1" t="s">
        <v>2249</v>
      </c>
    </row>
    <row r="946" spans="1:20" x14ac:dyDescent="0.25">
      <c r="A946" s="1">
        <v>292</v>
      </c>
      <c r="B946" s="1">
        <v>2011</v>
      </c>
      <c r="C946" s="6" t="str">
        <f t="shared" si="56"/>
        <v>2011.292</v>
      </c>
      <c r="D946" s="12">
        <v>0</v>
      </c>
      <c r="E946" s="12" t="s">
        <v>3081</v>
      </c>
      <c r="F946" s="12">
        <v>0</v>
      </c>
      <c r="G946" s="12" t="s">
        <v>3081</v>
      </c>
      <c r="H946" s="12">
        <v>0</v>
      </c>
      <c r="I946" s="12" t="s">
        <v>3081</v>
      </c>
      <c r="J946" s="12" t="s">
        <v>3081</v>
      </c>
      <c r="K946" s="12" t="s">
        <v>3081</v>
      </c>
      <c r="L946" s="1">
        <v>0</v>
      </c>
      <c r="M946" s="6" t="str">
        <f t="shared" si="57"/>
        <v/>
      </c>
      <c r="N946" s="1">
        <v>1</v>
      </c>
      <c r="O946" s="6" t="str">
        <f t="shared" si="58"/>
        <v>LTI</v>
      </c>
      <c r="P946" s="6" t="str">
        <f t="shared" si="59"/>
        <v>LTI</v>
      </c>
      <c r="Q946" s="6" t="s">
        <v>2772</v>
      </c>
      <c r="R946" s="5" t="str">
        <f>INDEX(SAMRASS!$B:$B,MATCH(Q946,SAMRASS!$A:$A,0))</f>
        <v>Other (specify)</v>
      </c>
      <c r="S946" s="1" t="s">
        <v>2883</v>
      </c>
      <c r="T946" s="1" t="s">
        <v>121</v>
      </c>
    </row>
    <row r="947" spans="1:20" x14ac:dyDescent="0.25">
      <c r="A947" s="1">
        <v>293</v>
      </c>
      <c r="B947" s="1">
        <v>2011</v>
      </c>
      <c r="C947" s="6" t="str">
        <f t="shared" si="56"/>
        <v>2011.293</v>
      </c>
      <c r="D947" s="12">
        <v>0</v>
      </c>
      <c r="E947" s="12" t="s">
        <v>3081</v>
      </c>
      <c r="F947" s="12">
        <v>0</v>
      </c>
      <c r="G947" s="12" t="s">
        <v>3081</v>
      </c>
      <c r="H947" s="12">
        <v>0</v>
      </c>
      <c r="I947" s="12" t="s">
        <v>3081</v>
      </c>
      <c r="J947" s="12" t="s">
        <v>3081</v>
      </c>
      <c r="K947" s="12" t="s">
        <v>3081</v>
      </c>
      <c r="L947" s="1">
        <v>0</v>
      </c>
      <c r="M947" s="6" t="str">
        <f t="shared" si="57"/>
        <v/>
      </c>
      <c r="N947" s="1">
        <v>1</v>
      </c>
      <c r="O947" s="6" t="str">
        <f t="shared" si="58"/>
        <v>LTI</v>
      </c>
      <c r="P947" s="6" t="str">
        <f t="shared" si="59"/>
        <v>LTI</v>
      </c>
      <c r="Q947" s="6" t="s">
        <v>2771</v>
      </c>
      <c r="R947" s="5" t="str">
        <f>INDEX(SAMRASS!$B:$B,MATCH(Q947,SAMRASS!$A:$A,0))</f>
        <v>rail switches</v>
      </c>
      <c r="S947" s="1" t="s">
        <v>2700</v>
      </c>
      <c r="T947" s="1" t="s">
        <v>122</v>
      </c>
    </row>
    <row r="948" spans="1:20" x14ac:dyDescent="0.25">
      <c r="A948" s="1">
        <v>294</v>
      </c>
      <c r="B948" s="1">
        <v>2011</v>
      </c>
      <c r="C948" s="6" t="str">
        <f t="shared" si="56"/>
        <v>2011.294</v>
      </c>
      <c r="D948" s="12" t="s">
        <v>880</v>
      </c>
      <c r="E948" s="12" t="s">
        <v>3081</v>
      </c>
      <c r="F948" s="12">
        <v>0</v>
      </c>
      <c r="G948" s="12" t="s">
        <v>3081</v>
      </c>
      <c r="H948" s="12" t="s">
        <v>3066</v>
      </c>
      <c r="I948" s="12" t="s">
        <v>3081</v>
      </c>
      <c r="J948" s="12" t="s">
        <v>3081</v>
      </c>
      <c r="K948" s="12" t="s">
        <v>3081</v>
      </c>
      <c r="L948" s="1">
        <v>0</v>
      </c>
      <c r="M948" s="6" t="str">
        <f t="shared" si="57"/>
        <v/>
      </c>
      <c r="N948" s="1">
        <v>1</v>
      </c>
      <c r="O948" s="6" t="str">
        <f t="shared" si="58"/>
        <v>LTI</v>
      </c>
      <c r="P948" s="6" t="str">
        <f t="shared" si="59"/>
        <v>LTI</v>
      </c>
      <c r="Q948" s="6" t="s">
        <v>1333</v>
      </c>
      <c r="R948" s="5" t="str">
        <f>INDEX(SAMRASS!$B:$B,MATCH(Q948,SAMRASS!$A:$A,0))</f>
        <v>Forklift</v>
      </c>
      <c r="S948" s="1" t="s">
        <v>1202</v>
      </c>
      <c r="T948" s="1" t="s">
        <v>244</v>
      </c>
    </row>
    <row r="949" spans="1:20" x14ac:dyDescent="0.25">
      <c r="A949" s="1">
        <v>295</v>
      </c>
      <c r="B949" s="1">
        <v>2011</v>
      </c>
      <c r="C949" s="6" t="str">
        <f t="shared" si="56"/>
        <v>2011.295</v>
      </c>
      <c r="D949" s="12">
        <v>0</v>
      </c>
      <c r="E949" s="12" t="s">
        <v>3081</v>
      </c>
      <c r="F949" s="12">
        <v>0</v>
      </c>
      <c r="G949" s="12" t="s">
        <v>3081</v>
      </c>
      <c r="H949" s="12">
        <v>0</v>
      </c>
      <c r="I949" s="12" t="s">
        <v>3081</v>
      </c>
      <c r="J949" s="12" t="s">
        <v>3081</v>
      </c>
      <c r="K949" s="12" t="s">
        <v>3081</v>
      </c>
      <c r="L949" s="1">
        <v>0</v>
      </c>
      <c r="M949" s="6" t="str">
        <f t="shared" si="57"/>
        <v/>
      </c>
      <c r="N949" s="1">
        <v>1</v>
      </c>
      <c r="O949" s="6" t="str">
        <f t="shared" si="58"/>
        <v>LTI</v>
      </c>
      <c r="P949" s="6" t="str">
        <f t="shared" si="59"/>
        <v>LTI</v>
      </c>
      <c r="Q949" s="6" t="s">
        <v>727</v>
      </c>
      <c r="R949" s="5" t="str">
        <f>INDEX(SAMRASS!$B:$B,MATCH(Q949,SAMRASS!$A:$A,0))</f>
        <v>Battery</v>
      </c>
      <c r="S949" s="1" t="s">
        <v>939</v>
      </c>
      <c r="T949" s="1" t="s">
        <v>245</v>
      </c>
    </row>
    <row r="950" spans="1:20" x14ac:dyDescent="0.25">
      <c r="A950" s="1">
        <v>296</v>
      </c>
      <c r="B950" s="1">
        <v>2011</v>
      </c>
      <c r="C950" s="6" t="str">
        <f t="shared" si="56"/>
        <v>2011.296</v>
      </c>
      <c r="D950" s="12">
        <v>0</v>
      </c>
      <c r="E950" s="12" t="s">
        <v>3081</v>
      </c>
      <c r="F950" s="12">
        <v>0</v>
      </c>
      <c r="G950" s="12" t="s">
        <v>3081</v>
      </c>
      <c r="H950" s="12">
        <v>0</v>
      </c>
      <c r="I950" s="12" t="s">
        <v>3081</v>
      </c>
      <c r="J950" s="12" t="s">
        <v>3081</v>
      </c>
      <c r="K950" s="12" t="s">
        <v>3081</v>
      </c>
      <c r="L950" s="1">
        <v>0</v>
      </c>
      <c r="M950" s="6" t="str">
        <f t="shared" si="57"/>
        <v/>
      </c>
      <c r="N950" s="1">
        <v>1</v>
      </c>
      <c r="O950" s="6" t="str">
        <f t="shared" si="58"/>
        <v>LTI</v>
      </c>
      <c r="P950" s="6" t="str">
        <f t="shared" si="59"/>
        <v>LTI</v>
      </c>
      <c r="Q950" s="6" t="s">
        <v>727</v>
      </c>
      <c r="R950" s="5" t="str">
        <f>INDEX(SAMRASS!$B:$B,MATCH(Q950,SAMRASS!$A:$A,0))</f>
        <v>Battery</v>
      </c>
      <c r="S950" s="1" t="s">
        <v>939</v>
      </c>
      <c r="T950" s="1" t="s">
        <v>2699</v>
      </c>
    </row>
    <row r="951" spans="1:20" x14ac:dyDescent="0.25">
      <c r="A951" s="1">
        <v>297</v>
      </c>
      <c r="B951" s="1">
        <v>2011</v>
      </c>
      <c r="C951" s="6" t="str">
        <f t="shared" si="56"/>
        <v>2011.297</v>
      </c>
      <c r="D951" s="12">
        <v>0</v>
      </c>
      <c r="E951" s="12" t="s">
        <v>3081</v>
      </c>
      <c r="F951" s="12">
        <v>0</v>
      </c>
      <c r="G951" s="12" t="s">
        <v>3081</v>
      </c>
      <c r="H951" s="12">
        <v>0</v>
      </c>
      <c r="I951" s="12" t="s">
        <v>3081</v>
      </c>
      <c r="J951" s="12" t="s">
        <v>3081</v>
      </c>
      <c r="K951" s="12" t="s">
        <v>3081</v>
      </c>
      <c r="L951" s="1">
        <v>0</v>
      </c>
      <c r="M951" s="6" t="str">
        <f t="shared" si="57"/>
        <v/>
      </c>
      <c r="N951" s="1">
        <v>1</v>
      </c>
      <c r="O951" s="6" t="str">
        <f t="shared" si="58"/>
        <v>LTI</v>
      </c>
      <c r="P951" s="6" t="str">
        <f t="shared" si="59"/>
        <v>LTI</v>
      </c>
      <c r="Q951" s="6" t="s">
        <v>726</v>
      </c>
      <c r="R951" s="5" t="str">
        <f>INDEX(SAMRASS!$B:$B,MATCH(Q951,SAMRASS!$A:$A,0))</f>
        <v>Overhead trolley</v>
      </c>
      <c r="S951" s="1" t="s">
        <v>2312</v>
      </c>
      <c r="T951" s="1" t="s">
        <v>2578</v>
      </c>
    </row>
    <row r="952" spans="1:20" x14ac:dyDescent="0.25">
      <c r="A952" s="1">
        <v>298</v>
      </c>
      <c r="B952" s="1">
        <v>2011</v>
      </c>
      <c r="C952" s="6" t="str">
        <f t="shared" si="56"/>
        <v>2011.298</v>
      </c>
      <c r="D952" s="12">
        <v>0</v>
      </c>
      <c r="E952" s="12" t="s">
        <v>3081</v>
      </c>
      <c r="F952" s="12">
        <v>0</v>
      </c>
      <c r="G952" s="12" t="s">
        <v>3081</v>
      </c>
      <c r="H952" s="12">
        <v>0</v>
      </c>
      <c r="I952" s="12" t="s">
        <v>3081</v>
      </c>
      <c r="J952" s="12" t="s">
        <v>3081</v>
      </c>
      <c r="K952" s="12" t="s">
        <v>3081</v>
      </c>
      <c r="L952" s="1">
        <v>0</v>
      </c>
      <c r="M952" s="6" t="str">
        <f t="shared" si="57"/>
        <v/>
      </c>
      <c r="N952" s="1">
        <v>1</v>
      </c>
      <c r="O952" s="6" t="str">
        <f t="shared" si="58"/>
        <v>LTI</v>
      </c>
      <c r="P952" s="6" t="str">
        <f t="shared" si="59"/>
        <v>LTI</v>
      </c>
      <c r="Q952" s="6" t="s">
        <v>707</v>
      </c>
      <c r="R952" s="5" t="str">
        <f>INDEX(SAMRASS!$B:$B,MATCH(Q952,SAMRASS!$A:$A,0))</f>
        <v>Hopper</v>
      </c>
      <c r="S952" s="1" t="s">
        <v>2486</v>
      </c>
      <c r="T952" s="1" t="s">
        <v>2698</v>
      </c>
    </row>
    <row r="953" spans="1:20" x14ac:dyDescent="0.25">
      <c r="A953" s="1">
        <v>299</v>
      </c>
      <c r="B953" s="1">
        <v>2011</v>
      </c>
      <c r="C953" s="6" t="str">
        <f t="shared" si="56"/>
        <v>2011.299</v>
      </c>
      <c r="D953" s="12">
        <v>0</v>
      </c>
      <c r="E953" s="12" t="s">
        <v>3081</v>
      </c>
      <c r="F953" s="12">
        <v>0</v>
      </c>
      <c r="G953" s="12" t="s">
        <v>3081</v>
      </c>
      <c r="H953" s="12">
        <v>0</v>
      </c>
      <c r="I953" s="12" t="s">
        <v>3081</v>
      </c>
      <c r="J953" s="12" t="s">
        <v>3081</v>
      </c>
      <c r="K953" s="12" t="s">
        <v>3081</v>
      </c>
      <c r="L953" s="1">
        <v>0</v>
      </c>
      <c r="M953" s="6" t="str">
        <f t="shared" si="57"/>
        <v/>
      </c>
      <c r="N953" s="1">
        <v>1</v>
      </c>
      <c r="O953" s="6" t="str">
        <f t="shared" si="58"/>
        <v>LTI</v>
      </c>
      <c r="P953" s="6" t="str">
        <f t="shared" si="59"/>
        <v>LTI</v>
      </c>
      <c r="Q953" s="6" t="s">
        <v>2924</v>
      </c>
      <c r="R953" s="5" t="str">
        <f>INDEX(SAMRASS!$B:$B,MATCH(Q953,SAMRASS!$A:$A,0))</f>
        <v>Coupling/uncoupling</v>
      </c>
      <c r="S953" s="1" t="s">
        <v>674</v>
      </c>
      <c r="T953" s="1" t="s">
        <v>69</v>
      </c>
    </row>
    <row r="954" spans="1:20" x14ac:dyDescent="0.25">
      <c r="A954" s="1">
        <v>300</v>
      </c>
      <c r="B954" s="1">
        <v>2011</v>
      </c>
      <c r="C954" s="6" t="str">
        <f t="shared" si="56"/>
        <v>2011.300</v>
      </c>
      <c r="D954" s="12">
        <v>0</v>
      </c>
      <c r="E954" s="12" t="s">
        <v>3081</v>
      </c>
      <c r="F954" s="12">
        <v>0</v>
      </c>
      <c r="G954" s="12" t="s">
        <v>3081</v>
      </c>
      <c r="H954" s="12">
        <v>0</v>
      </c>
      <c r="I954" s="12" t="s">
        <v>3081</v>
      </c>
      <c r="J954" s="12" t="s">
        <v>3081</v>
      </c>
      <c r="K954" s="12" t="s">
        <v>3081</v>
      </c>
      <c r="L954" s="1">
        <v>0</v>
      </c>
      <c r="M954" s="6" t="str">
        <f t="shared" si="57"/>
        <v/>
      </c>
      <c r="N954" s="1">
        <v>1</v>
      </c>
      <c r="O954" s="6" t="str">
        <f t="shared" si="58"/>
        <v>LTI</v>
      </c>
      <c r="P954" s="6" t="str">
        <f t="shared" si="59"/>
        <v>LTI</v>
      </c>
      <c r="Q954" s="6" t="s">
        <v>707</v>
      </c>
      <c r="R954" s="5" t="str">
        <f>INDEX(SAMRASS!$B:$B,MATCH(Q954,SAMRASS!$A:$A,0))</f>
        <v>Hopper</v>
      </c>
      <c r="S954" s="1" t="s">
        <v>2486</v>
      </c>
      <c r="T954" s="1" t="s">
        <v>2577</v>
      </c>
    </row>
    <row r="955" spans="1:20" x14ac:dyDescent="0.25">
      <c r="A955" s="1">
        <v>301</v>
      </c>
      <c r="B955" s="1">
        <v>2011</v>
      </c>
      <c r="C955" s="6" t="str">
        <f t="shared" si="56"/>
        <v>2011.301</v>
      </c>
      <c r="D955" s="12" t="s">
        <v>880</v>
      </c>
      <c r="E955" s="12" t="s">
        <v>3081</v>
      </c>
      <c r="F955" s="12">
        <v>0</v>
      </c>
      <c r="G955" s="12" t="s">
        <v>3081</v>
      </c>
      <c r="H955" s="12" t="s">
        <v>3066</v>
      </c>
      <c r="I955" s="12" t="s">
        <v>3081</v>
      </c>
      <c r="J955" s="12" t="s">
        <v>3081</v>
      </c>
      <c r="K955" s="12" t="s">
        <v>3081</v>
      </c>
      <c r="L955" s="1">
        <v>0</v>
      </c>
      <c r="M955" s="6" t="str">
        <f t="shared" si="57"/>
        <v/>
      </c>
      <c r="N955" s="1">
        <v>1</v>
      </c>
      <c r="O955" s="6" t="str">
        <f t="shared" si="58"/>
        <v>LTI</v>
      </c>
      <c r="P955" s="6" t="str">
        <f t="shared" si="59"/>
        <v>LTI</v>
      </c>
      <c r="Q955" s="6" t="s">
        <v>1333</v>
      </c>
      <c r="R955" s="5" t="str">
        <f>INDEX(SAMRASS!$B:$B,MATCH(Q955,SAMRASS!$A:$A,0))</f>
        <v>Forklift</v>
      </c>
      <c r="S955" s="1" t="s">
        <v>1202</v>
      </c>
      <c r="T955" s="1" t="s">
        <v>68</v>
      </c>
    </row>
    <row r="956" spans="1:20" x14ac:dyDescent="0.25">
      <c r="A956" s="1">
        <v>302</v>
      </c>
      <c r="B956" s="1">
        <v>2011</v>
      </c>
      <c r="C956" s="6" t="str">
        <f t="shared" si="56"/>
        <v>2011.302</v>
      </c>
      <c r="D956" s="12">
        <v>0</v>
      </c>
      <c r="E956" s="12" t="s">
        <v>3081</v>
      </c>
      <c r="F956" s="12">
        <v>0</v>
      </c>
      <c r="G956" s="12" t="s">
        <v>3081</v>
      </c>
      <c r="H956" s="12">
        <v>0</v>
      </c>
      <c r="I956" s="12" t="s">
        <v>3081</v>
      </c>
      <c r="J956" s="12" t="s">
        <v>3081</v>
      </c>
      <c r="K956" s="12" t="s">
        <v>3081</v>
      </c>
      <c r="L956" s="1">
        <v>0</v>
      </c>
      <c r="M956" s="6" t="str">
        <f t="shared" si="57"/>
        <v/>
      </c>
      <c r="N956" s="1">
        <v>1</v>
      </c>
      <c r="O956" s="6" t="str">
        <f t="shared" si="58"/>
        <v>LTI</v>
      </c>
      <c r="P956" s="6" t="str">
        <f t="shared" si="59"/>
        <v>LTI</v>
      </c>
      <c r="Q956" s="6" t="s">
        <v>848</v>
      </c>
      <c r="R956" s="5" t="str">
        <f>INDEX(SAMRASS!$B:$B,MATCH(Q956,SAMRASS!$A:$A,0))</f>
        <v>Face scraper</v>
      </c>
      <c r="S956" s="1" t="s">
        <v>2432</v>
      </c>
      <c r="T956" s="1" t="s">
        <v>2671</v>
      </c>
    </row>
    <row r="957" spans="1:20" x14ac:dyDescent="0.25">
      <c r="A957" s="1">
        <v>303</v>
      </c>
      <c r="B957" s="1">
        <v>2011</v>
      </c>
      <c r="C957" s="6" t="str">
        <f t="shared" si="56"/>
        <v>2011.303</v>
      </c>
      <c r="D957" s="12">
        <v>0</v>
      </c>
      <c r="E957" s="12" t="s">
        <v>3081</v>
      </c>
      <c r="F957" s="12">
        <v>0</v>
      </c>
      <c r="G957" s="12" t="s">
        <v>3081</v>
      </c>
      <c r="H957" s="12">
        <v>0</v>
      </c>
      <c r="I957" s="12" t="s">
        <v>3081</v>
      </c>
      <c r="J957" s="12" t="s">
        <v>3081</v>
      </c>
      <c r="K957" s="12" t="s">
        <v>3081</v>
      </c>
      <c r="L957" s="1">
        <v>0</v>
      </c>
      <c r="M957" s="6" t="str">
        <f t="shared" si="57"/>
        <v/>
      </c>
      <c r="N957" s="1">
        <v>1</v>
      </c>
      <c r="O957" s="6" t="str">
        <f t="shared" si="58"/>
        <v>LTI</v>
      </c>
      <c r="P957" s="6" t="str">
        <f t="shared" si="59"/>
        <v>LTI</v>
      </c>
      <c r="Q957" s="6" t="s">
        <v>2919</v>
      </c>
      <c r="R957" s="5" t="str">
        <f>INDEX(SAMRASS!$B:$B,MATCH(Q957,SAMRASS!$A:$A,0))</f>
        <v>Rerailing</v>
      </c>
      <c r="S957" s="1" t="s">
        <v>2433</v>
      </c>
      <c r="T957" s="1" t="s">
        <v>2672</v>
      </c>
    </row>
    <row r="958" spans="1:20" x14ac:dyDescent="0.25">
      <c r="A958" s="1">
        <v>304</v>
      </c>
      <c r="B958" s="1">
        <v>2011</v>
      </c>
      <c r="C958" s="6" t="str">
        <f t="shared" si="56"/>
        <v>2011.304</v>
      </c>
      <c r="D958" s="12">
        <v>0</v>
      </c>
      <c r="E958" s="12" t="s">
        <v>3081</v>
      </c>
      <c r="F958" s="12">
        <v>0</v>
      </c>
      <c r="G958" s="12" t="s">
        <v>3081</v>
      </c>
      <c r="H958" s="12">
        <v>0</v>
      </c>
      <c r="I958" s="12" t="s">
        <v>3081</v>
      </c>
      <c r="J958" s="12" t="s">
        <v>3081</v>
      </c>
      <c r="K958" s="12" t="s">
        <v>3081</v>
      </c>
      <c r="L958" s="1">
        <v>0</v>
      </c>
      <c r="M958" s="6" t="str">
        <f t="shared" si="57"/>
        <v/>
      </c>
      <c r="N958" s="1">
        <v>1</v>
      </c>
      <c r="O958" s="6" t="str">
        <f t="shared" si="58"/>
        <v>LTI</v>
      </c>
      <c r="P958" s="6" t="str">
        <f t="shared" si="59"/>
        <v>LTI</v>
      </c>
      <c r="Q958" s="6" t="s">
        <v>709</v>
      </c>
      <c r="R958" s="5" t="str">
        <f>INDEX(SAMRASS!$B:$B,MATCH(Q958,SAMRASS!$A:$A,0))</f>
        <v>Single drum winch</v>
      </c>
      <c r="S958" s="1" t="s">
        <v>292</v>
      </c>
      <c r="T958" s="1" t="s">
        <v>201</v>
      </c>
    </row>
    <row r="959" spans="1:20" x14ac:dyDescent="0.25">
      <c r="A959" s="1">
        <v>305</v>
      </c>
      <c r="B959" s="1">
        <v>2011</v>
      </c>
      <c r="C959" s="6" t="str">
        <f t="shared" si="56"/>
        <v>2011.305</v>
      </c>
      <c r="D959" s="12">
        <v>0</v>
      </c>
      <c r="E959" s="12" t="s">
        <v>3081</v>
      </c>
      <c r="F959" s="12">
        <v>0</v>
      </c>
      <c r="G959" s="12" t="s">
        <v>3081</v>
      </c>
      <c r="H959" s="12">
        <v>0</v>
      </c>
      <c r="I959" s="12" t="s">
        <v>3081</v>
      </c>
      <c r="J959" s="12" t="s">
        <v>3081</v>
      </c>
      <c r="K959" s="12" t="s">
        <v>3081</v>
      </c>
      <c r="L959" s="1">
        <v>0</v>
      </c>
      <c r="M959" s="6" t="str">
        <f t="shared" si="57"/>
        <v/>
      </c>
      <c r="N959" s="1">
        <v>1</v>
      </c>
      <c r="O959" s="6" t="str">
        <f t="shared" si="58"/>
        <v>LTI</v>
      </c>
      <c r="P959" s="6" t="str">
        <f t="shared" si="59"/>
        <v>LTI</v>
      </c>
      <c r="Q959" s="6" t="s">
        <v>849</v>
      </c>
      <c r="R959" s="5" t="str">
        <f>INDEX(SAMRASS!$B:$B,MATCH(Q959,SAMRASS!$A:$A,0))</f>
        <v>Other</v>
      </c>
      <c r="S959" s="1" t="s">
        <v>2563</v>
      </c>
      <c r="T959" s="1" t="s">
        <v>202</v>
      </c>
    </row>
    <row r="960" spans="1:20" x14ac:dyDescent="0.25">
      <c r="A960" s="1">
        <v>306</v>
      </c>
      <c r="B960" s="1">
        <v>2011</v>
      </c>
      <c r="C960" s="6" t="str">
        <f t="shared" si="56"/>
        <v>2011.306</v>
      </c>
      <c r="D960" s="12">
        <v>0</v>
      </c>
      <c r="E960" s="12" t="s">
        <v>3081</v>
      </c>
      <c r="F960" s="12">
        <v>0</v>
      </c>
      <c r="G960" s="12" t="s">
        <v>3081</v>
      </c>
      <c r="H960" s="12">
        <v>0</v>
      </c>
      <c r="I960" s="12" t="s">
        <v>3081</v>
      </c>
      <c r="J960" s="12" t="s">
        <v>3081</v>
      </c>
      <c r="K960" s="12" t="s">
        <v>3081</v>
      </c>
      <c r="L960" s="1">
        <v>0</v>
      </c>
      <c r="M960" s="6" t="str">
        <f t="shared" si="57"/>
        <v/>
      </c>
      <c r="N960" s="1">
        <v>1</v>
      </c>
      <c r="O960" s="6" t="str">
        <f t="shared" si="58"/>
        <v>LTI</v>
      </c>
      <c r="P960" s="6" t="str">
        <f t="shared" si="59"/>
        <v>LTI</v>
      </c>
      <c r="Q960" s="6" t="s">
        <v>2919</v>
      </c>
      <c r="R960" s="5" t="str">
        <f>INDEX(SAMRASS!$B:$B,MATCH(Q960,SAMRASS!$A:$A,0))</f>
        <v>Rerailing</v>
      </c>
      <c r="S960" s="1" t="s">
        <v>2433</v>
      </c>
      <c r="T960" s="1" t="s">
        <v>1487</v>
      </c>
    </row>
    <row r="961" spans="1:20" x14ac:dyDescent="0.25">
      <c r="A961" s="1">
        <v>307</v>
      </c>
      <c r="B961" s="1">
        <v>2011</v>
      </c>
      <c r="C961" s="6" t="str">
        <f t="shared" si="56"/>
        <v>2011.307</v>
      </c>
      <c r="D961" s="12">
        <v>0</v>
      </c>
      <c r="E961" s="12" t="s">
        <v>3081</v>
      </c>
      <c r="F961" s="12">
        <v>0</v>
      </c>
      <c r="G961" s="12" t="s">
        <v>3081</v>
      </c>
      <c r="H961" s="12">
        <v>0</v>
      </c>
      <c r="I961" s="12" t="s">
        <v>3081</v>
      </c>
      <c r="J961" s="12" t="s">
        <v>3081</v>
      </c>
      <c r="K961" s="12" t="s">
        <v>3081</v>
      </c>
      <c r="L961" s="1">
        <v>0</v>
      </c>
      <c r="M961" s="6" t="str">
        <f t="shared" si="57"/>
        <v/>
      </c>
      <c r="N961" s="1">
        <v>1</v>
      </c>
      <c r="O961" s="6" t="str">
        <f t="shared" si="58"/>
        <v>LTI</v>
      </c>
      <c r="P961" s="6" t="str">
        <f t="shared" si="59"/>
        <v>LTI</v>
      </c>
      <c r="Q961" s="6" t="s">
        <v>707</v>
      </c>
      <c r="R961" s="5" t="str">
        <f>INDEX(SAMRASS!$B:$B,MATCH(Q961,SAMRASS!$A:$A,0))</f>
        <v>Hopper</v>
      </c>
      <c r="S961" s="1" t="s">
        <v>2486</v>
      </c>
      <c r="T961" s="1" t="s">
        <v>2081</v>
      </c>
    </row>
    <row r="962" spans="1:20" x14ac:dyDescent="0.25">
      <c r="A962" s="1">
        <v>308</v>
      </c>
      <c r="B962" s="1">
        <v>2011</v>
      </c>
      <c r="C962" s="6" t="str">
        <f t="shared" si="56"/>
        <v>2011.308</v>
      </c>
      <c r="D962" s="12">
        <v>0</v>
      </c>
      <c r="E962" s="12" t="s">
        <v>3081</v>
      </c>
      <c r="F962" s="12">
        <v>0</v>
      </c>
      <c r="G962" s="12" t="s">
        <v>3081</v>
      </c>
      <c r="H962" s="12">
        <v>0</v>
      </c>
      <c r="I962" s="12" t="s">
        <v>3081</v>
      </c>
      <c r="J962" s="12" t="s">
        <v>3081</v>
      </c>
      <c r="K962" s="12" t="s">
        <v>3081</v>
      </c>
      <c r="L962" s="1">
        <v>0</v>
      </c>
      <c r="M962" s="6" t="str">
        <f t="shared" si="57"/>
        <v/>
      </c>
      <c r="N962" s="1">
        <v>1</v>
      </c>
      <c r="O962" s="6" t="str">
        <f t="shared" si="58"/>
        <v>LTI</v>
      </c>
      <c r="P962" s="6" t="str">
        <f t="shared" si="59"/>
        <v>LTI</v>
      </c>
      <c r="Q962" s="6" t="s">
        <v>1758</v>
      </c>
      <c r="R962" s="5" t="str">
        <f>INDEX(SAMRASS!$B:$B,MATCH(Q962,SAMRASS!$A:$A,0))</f>
        <v>Mono-rope installation</v>
      </c>
      <c r="S962" s="1" t="s">
        <v>1423</v>
      </c>
      <c r="T962" s="1" t="s">
        <v>1486</v>
      </c>
    </row>
    <row r="963" spans="1:20" x14ac:dyDescent="0.25">
      <c r="A963" s="1">
        <v>309</v>
      </c>
      <c r="B963" s="1">
        <v>2011</v>
      </c>
      <c r="C963" s="6" t="str">
        <f t="shared" si="56"/>
        <v>2011.309</v>
      </c>
      <c r="D963" s="12">
        <v>0</v>
      </c>
      <c r="E963" s="12" t="s">
        <v>3081</v>
      </c>
      <c r="F963" s="12">
        <v>0</v>
      </c>
      <c r="G963" s="12" t="s">
        <v>3081</v>
      </c>
      <c r="H963" s="12">
        <v>0</v>
      </c>
      <c r="I963" s="12" t="s">
        <v>3081</v>
      </c>
      <c r="J963" s="12" t="s">
        <v>3081</v>
      </c>
      <c r="K963" s="12" t="s">
        <v>3081</v>
      </c>
      <c r="L963" s="1">
        <v>1</v>
      </c>
      <c r="M963" s="6" t="str">
        <f t="shared" si="57"/>
        <v>SFI</v>
      </c>
      <c r="N963" s="1">
        <v>0</v>
      </c>
      <c r="O963" s="6" t="str">
        <f t="shared" si="58"/>
        <v/>
      </c>
      <c r="P963" s="6" t="str">
        <f t="shared" si="59"/>
        <v>SFI</v>
      </c>
      <c r="Q963" s="6" t="s">
        <v>2919</v>
      </c>
      <c r="R963" s="5" t="str">
        <f>INDEX(SAMRASS!$B:$B,MATCH(Q963,SAMRASS!$A:$A,0))</f>
        <v>Rerailing</v>
      </c>
      <c r="S963" s="1" t="s">
        <v>2433</v>
      </c>
      <c r="T963" s="1" t="s">
        <v>2080</v>
      </c>
    </row>
    <row r="964" spans="1:20" x14ac:dyDescent="0.25">
      <c r="A964" s="1">
        <v>310</v>
      </c>
      <c r="B964" s="1">
        <v>2011</v>
      </c>
      <c r="C964" s="6" t="str">
        <f t="shared" si="56"/>
        <v>2011.310</v>
      </c>
      <c r="D964" s="12">
        <v>0</v>
      </c>
      <c r="E964" s="12" t="s">
        <v>3081</v>
      </c>
      <c r="F964" s="12">
        <v>0</v>
      </c>
      <c r="G964" s="12" t="s">
        <v>3081</v>
      </c>
      <c r="H964" s="12">
        <v>0</v>
      </c>
      <c r="I964" s="12" t="s">
        <v>3081</v>
      </c>
      <c r="J964" s="12" t="s">
        <v>3081</v>
      </c>
      <c r="K964" s="12" t="s">
        <v>3081</v>
      </c>
      <c r="L964" s="1">
        <v>0</v>
      </c>
      <c r="M964" s="6" t="str">
        <f t="shared" si="57"/>
        <v/>
      </c>
      <c r="N964" s="1">
        <v>1</v>
      </c>
      <c r="O964" s="6" t="str">
        <f t="shared" si="58"/>
        <v>LTI</v>
      </c>
      <c r="P964" s="6" t="str">
        <f t="shared" si="59"/>
        <v>LTI</v>
      </c>
      <c r="Q964" s="6" t="s">
        <v>2766</v>
      </c>
      <c r="R964" s="5" t="str">
        <f>INDEX(SAMRASS!$B:$B,MATCH(Q964,SAMRASS!$A:$A,0))</f>
        <v>Gully scraper</v>
      </c>
      <c r="S964" s="1" t="s">
        <v>63</v>
      </c>
      <c r="T964" s="1" t="s">
        <v>1409</v>
      </c>
    </row>
    <row r="965" spans="1:20" x14ac:dyDescent="0.25">
      <c r="A965" s="1">
        <v>311</v>
      </c>
      <c r="B965" s="1">
        <v>2011</v>
      </c>
      <c r="C965" s="6" t="str">
        <f t="shared" si="56"/>
        <v>2011.311</v>
      </c>
      <c r="D965" s="12">
        <v>0</v>
      </c>
      <c r="E965" s="12" t="s">
        <v>3081</v>
      </c>
      <c r="F965" s="12">
        <v>0</v>
      </c>
      <c r="G965" s="12" t="s">
        <v>3081</v>
      </c>
      <c r="H965" s="12">
        <v>0</v>
      </c>
      <c r="I965" s="12" t="s">
        <v>3081</v>
      </c>
      <c r="J965" s="12" t="s">
        <v>3081</v>
      </c>
      <c r="K965" s="12" t="s">
        <v>3081</v>
      </c>
      <c r="L965" s="1">
        <v>0</v>
      </c>
      <c r="M965" s="6" t="str">
        <f t="shared" si="57"/>
        <v/>
      </c>
      <c r="N965" s="1">
        <v>1</v>
      </c>
      <c r="O965" s="6" t="str">
        <f t="shared" si="58"/>
        <v>LTI</v>
      </c>
      <c r="P965" s="6" t="str">
        <f t="shared" si="59"/>
        <v>LTI</v>
      </c>
      <c r="Q965" s="6" t="s">
        <v>848</v>
      </c>
      <c r="R965" s="5" t="str">
        <f>INDEX(SAMRASS!$B:$B,MATCH(Q965,SAMRASS!$A:$A,0))</f>
        <v>Face scraper</v>
      </c>
      <c r="S965" s="1" t="s">
        <v>2432</v>
      </c>
      <c r="T965" s="1" t="s">
        <v>66</v>
      </c>
    </row>
    <row r="966" spans="1:20" x14ac:dyDescent="0.25">
      <c r="A966" s="1">
        <v>312</v>
      </c>
      <c r="B966" s="1">
        <v>2011</v>
      </c>
      <c r="C966" s="6" t="str">
        <f t="shared" si="56"/>
        <v>2011.312</v>
      </c>
      <c r="D966" s="12">
        <v>0</v>
      </c>
      <c r="E966" s="12" t="s">
        <v>3081</v>
      </c>
      <c r="F966" s="12">
        <v>0</v>
      </c>
      <c r="G966" s="12" t="s">
        <v>3081</v>
      </c>
      <c r="H966" s="12">
        <v>0</v>
      </c>
      <c r="I966" s="12" t="s">
        <v>3081</v>
      </c>
      <c r="J966" s="12" t="s">
        <v>3081</v>
      </c>
      <c r="K966" s="12" t="s">
        <v>3081</v>
      </c>
      <c r="L966" s="1">
        <v>0</v>
      </c>
      <c r="M966" s="6" t="str">
        <f t="shared" si="57"/>
        <v/>
      </c>
      <c r="N966" s="1">
        <v>1</v>
      </c>
      <c r="O966" s="6" t="str">
        <f t="shared" si="58"/>
        <v>LTI</v>
      </c>
      <c r="P966" s="6" t="str">
        <f t="shared" si="59"/>
        <v>LTI</v>
      </c>
      <c r="Q966" s="6" t="s">
        <v>1758</v>
      </c>
      <c r="R966" s="5" t="str">
        <f>INDEX(SAMRASS!$B:$B,MATCH(Q966,SAMRASS!$A:$A,0))</f>
        <v>Mono-rope installation</v>
      </c>
      <c r="S966" s="1" t="s">
        <v>1423</v>
      </c>
      <c r="T966" s="1" t="s">
        <v>2175</v>
      </c>
    </row>
    <row r="967" spans="1:20" x14ac:dyDescent="0.25">
      <c r="A967" s="1">
        <v>313</v>
      </c>
      <c r="B967" s="1">
        <v>2011</v>
      </c>
      <c r="C967" s="6" t="str">
        <f t="shared" si="56"/>
        <v>2011.313</v>
      </c>
      <c r="D967" s="12">
        <v>0</v>
      </c>
      <c r="E967" s="12" t="s">
        <v>3081</v>
      </c>
      <c r="F967" s="12">
        <v>0</v>
      </c>
      <c r="G967" s="12" t="s">
        <v>3081</v>
      </c>
      <c r="H967" s="12">
        <v>0</v>
      </c>
      <c r="I967" s="12" t="s">
        <v>3081</v>
      </c>
      <c r="J967" s="12" t="s">
        <v>3081</v>
      </c>
      <c r="K967" s="12" t="s">
        <v>3081</v>
      </c>
      <c r="L967" s="1">
        <v>0</v>
      </c>
      <c r="M967" s="6" t="str">
        <f t="shared" si="57"/>
        <v/>
      </c>
      <c r="N967" s="1">
        <v>1</v>
      </c>
      <c r="O967" s="6" t="str">
        <f t="shared" si="58"/>
        <v>LTI</v>
      </c>
      <c r="P967" s="6" t="str">
        <f t="shared" si="59"/>
        <v>LTI</v>
      </c>
      <c r="Q967" s="6" t="s">
        <v>2924</v>
      </c>
      <c r="R967" s="5" t="str">
        <f>INDEX(SAMRASS!$B:$B,MATCH(Q967,SAMRASS!$A:$A,0))</f>
        <v>Coupling/uncoupling</v>
      </c>
      <c r="S967" s="1" t="s">
        <v>674</v>
      </c>
      <c r="T967" s="1" t="s">
        <v>2176</v>
      </c>
    </row>
    <row r="968" spans="1:20" x14ac:dyDescent="0.25">
      <c r="A968" s="1">
        <v>314</v>
      </c>
      <c r="B968" s="1">
        <v>2011</v>
      </c>
      <c r="C968" s="6" t="str">
        <f t="shared" ref="C968:C1031" si="60">B968&amp;"."&amp;RIGHT("00"&amp;A968,3)</f>
        <v>2011.314</v>
      </c>
      <c r="D968" s="12">
        <v>0</v>
      </c>
      <c r="E968" s="12" t="s">
        <v>3081</v>
      </c>
      <c r="F968" s="12">
        <v>0</v>
      </c>
      <c r="G968" s="12" t="s">
        <v>3081</v>
      </c>
      <c r="H968" s="12">
        <v>0</v>
      </c>
      <c r="I968" s="12" t="s">
        <v>3081</v>
      </c>
      <c r="J968" s="12" t="s">
        <v>3081</v>
      </c>
      <c r="K968" s="12" t="s">
        <v>3081</v>
      </c>
      <c r="L968" s="1">
        <v>0</v>
      </c>
      <c r="M968" s="6" t="str">
        <f t="shared" ref="M968:M1031" si="61">IF(L968&gt;1,"MFI",IF(L968&gt;0,"SFI",""))</f>
        <v/>
      </c>
      <c r="N968" s="1">
        <v>1</v>
      </c>
      <c r="O968" s="6" t="str">
        <f t="shared" ref="O968:O1031" si="62">IF(N968&gt;0,"LTI","")</f>
        <v>LTI</v>
      </c>
      <c r="P968" s="6" t="str">
        <f t="shared" ref="P968:P1031" si="63">IF(M968&lt;&gt;"",M968,O968)</f>
        <v>LTI</v>
      </c>
      <c r="Q968" s="6" t="s">
        <v>849</v>
      </c>
      <c r="R968" s="5" t="str">
        <f>INDEX(SAMRASS!$B:$B,MATCH(Q968,SAMRASS!$A:$A,0))</f>
        <v>Other</v>
      </c>
      <c r="S968" s="1" t="s">
        <v>2563</v>
      </c>
      <c r="T968" s="1" t="s">
        <v>535</v>
      </c>
    </row>
    <row r="969" spans="1:20" x14ac:dyDescent="0.25">
      <c r="A969" s="1">
        <v>315</v>
      </c>
      <c r="B969" s="1">
        <v>2011</v>
      </c>
      <c r="C969" s="6" t="str">
        <f t="shared" si="60"/>
        <v>2011.315</v>
      </c>
      <c r="D969" s="12">
        <v>0</v>
      </c>
      <c r="E969" s="12" t="s">
        <v>3081</v>
      </c>
      <c r="F969" s="12">
        <v>0</v>
      </c>
      <c r="G969" s="12" t="s">
        <v>3081</v>
      </c>
      <c r="H969" s="12">
        <v>0</v>
      </c>
      <c r="I969" s="12" t="s">
        <v>3081</v>
      </c>
      <c r="J969" s="12" t="s">
        <v>3081</v>
      </c>
      <c r="K969" s="12" t="s">
        <v>3081</v>
      </c>
      <c r="L969" s="1">
        <v>0</v>
      </c>
      <c r="M969" s="6" t="str">
        <f t="shared" si="61"/>
        <v/>
      </c>
      <c r="N969" s="1">
        <v>1</v>
      </c>
      <c r="O969" s="6" t="str">
        <f t="shared" si="62"/>
        <v>LTI</v>
      </c>
      <c r="P969" s="6" t="str">
        <f t="shared" si="63"/>
        <v>LTI</v>
      </c>
      <c r="Q969" s="6" t="s">
        <v>2885</v>
      </c>
      <c r="R969" s="5" t="str">
        <f>INDEX(SAMRASS!$B:$B,MATCH(Q969,SAMRASS!$A:$A,0))</f>
        <v>Other motor vehicles(specify)</v>
      </c>
      <c r="S969" s="1" t="s">
        <v>1381</v>
      </c>
      <c r="T969" s="1" t="s">
        <v>536</v>
      </c>
    </row>
    <row r="970" spans="1:20" x14ac:dyDescent="0.25">
      <c r="A970" s="1">
        <v>316</v>
      </c>
      <c r="B970" s="1">
        <v>2011</v>
      </c>
      <c r="C970" s="6" t="str">
        <f t="shared" si="60"/>
        <v>2011.316</v>
      </c>
      <c r="D970" s="12">
        <v>0</v>
      </c>
      <c r="E970" s="12" t="s">
        <v>3081</v>
      </c>
      <c r="F970" s="12">
        <v>0</v>
      </c>
      <c r="G970" s="12" t="s">
        <v>3081</v>
      </c>
      <c r="H970" s="12">
        <v>0</v>
      </c>
      <c r="I970" s="12" t="s">
        <v>3081</v>
      </c>
      <c r="J970" s="12" t="s">
        <v>3081</v>
      </c>
      <c r="K970" s="12" t="s">
        <v>3081</v>
      </c>
      <c r="L970" s="1">
        <v>0</v>
      </c>
      <c r="M970" s="6" t="str">
        <f t="shared" si="61"/>
        <v/>
      </c>
      <c r="N970" s="1">
        <v>1</v>
      </c>
      <c r="O970" s="6" t="str">
        <f t="shared" si="62"/>
        <v>LTI</v>
      </c>
      <c r="P970" s="6" t="str">
        <f t="shared" si="63"/>
        <v>LTI</v>
      </c>
      <c r="Q970" s="6" t="s">
        <v>1758</v>
      </c>
      <c r="R970" s="5" t="str">
        <f>INDEX(SAMRASS!$B:$B,MATCH(Q970,SAMRASS!$A:$A,0))</f>
        <v>Mono-rope installation</v>
      </c>
      <c r="S970" s="1" t="s">
        <v>1423</v>
      </c>
      <c r="T970" s="1" t="s">
        <v>18</v>
      </c>
    </row>
    <row r="971" spans="1:20" x14ac:dyDescent="0.25">
      <c r="A971" s="1">
        <v>317</v>
      </c>
      <c r="B971" s="1">
        <v>2011</v>
      </c>
      <c r="C971" s="6" t="str">
        <f t="shared" si="60"/>
        <v>2011.317</v>
      </c>
      <c r="D971" s="12">
        <v>0</v>
      </c>
      <c r="E971" s="12" t="s">
        <v>3081</v>
      </c>
      <c r="F971" s="12">
        <v>0</v>
      </c>
      <c r="G971" s="12" t="s">
        <v>3081</v>
      </c>
      <c r="H971" s="12">
        <v>0</v>
      </c>
      <c r="I971" s="12" t="s">
        <v>3081</v>
      </c>
      <c r="J971" s="12" t="s">
        <v>3081</v>
      </c>
      <c r="K971" s="12" t="s">
        <v>3081</v>
      </c>
      <c r="L971" s="1">
        <v>0</v>
      </c>
      <c r="M971" s="6" t="str">
        <f t="shared" si="61"/>
        <v/>
      </c>
      <c r="N971" s="1">
        <v>1</v>
      </c>
      <c r="O971" s="6" t="str">
        <f t="shared" si="62"/>
        <v>LTI</v>
      </c>
      <c r="P971" s="6" t="str">
        <f t="shared" si="63"/>
        <v>LTI</v>
      </c>
      <c r="Q971" s="6" t="s">
        <v>707</v>
      </c>
      <c r="R971" s="5" t="str">
        <f>INDEX(SAMRASS!$B:$B,MATCH(Q971,SAMRASS!$A:$A,0))</f>
        <v>Hopper</v>
      </c>
      <c r="S971" s="1" t="s">
        <v>2486</v>
      </c>
      <c r="T971" s="1" t="s">
        <v>67</v>
      </c>
    </row>
    <row r="972" spans="1:20" x14ac:dyDescent="0.25">
      <c r="A972" s="1">
        <v>318</v>
      </c>
      <c r="B972" s="1">
        <v>2011</v>
      </c>
      <c r="C972" s="6" t="str">
        <f t="shared" si="60"/>
        <v>2011.318</v>
      </c>
      <c r="D972" s="12">
        <v>0</v>
      </c>
      <c r="E972" s="12" t="s">
        <v>3081</v>
      </c>
      <c r="F972" s="12">
        <v>0</v>
      </c>
      <c r="G972" s="12" t="s">
        <v>3081</v>
      </c>
      <c r="H972" s="12">
        <v>0</v>
      </c>
      <c r="I972" s="12" t="s">
        <v>3081</v>
      </c>
      <c r="J972" s="12" t="s">
        <v>3081</v>
      </c>
      <c r="K972" s="12" t="s">
        <v>3081</v>
      </c>
      <c r="L972" s="1">
        <v>0</v>
      </c>
      <c r="M972" s="6" t="str">
        <f t="shared" si="61"/>
        <v/>
      </c>
      <c r="N972" s="1">
        <v>1</v>
      </c>
      <c r="O972" s="6" t="str">
        <f t="shared" si="62"/>
        <v>LTI</v>
      </c>
      <c r="P972" s="6" t="str">
        <f t="shared" si="63"/>
        <v>LTI</v>
      </c>
      <c r="Q972" s="6" t="s">
        <v>846</v>
      </c>
      <c r="R972" s="5" t="str">
        <f>INDEX(SAMRASS!$B:$B,MATCH(Q972,SAMRASS!$A:$A,0))</f>
        <v>Mancarriage</v>
      </c>
      <c r="S972" s="1" t="s">
        <v>2786</v>
      </c>
      <c r="T972" s="1" t="s">
        <v>17</v>
      </c>
    </row>
    <row r="973" spans="1:20" x14ac:dyDescent="0.25">
      <c r="A973" s="1">
        <v>319</v>
      </c>
      <c r="B973" s="1">
        <v>2011</v>
      </c>
      <c r="C973" s="6" t="str">
        <f t="shared" si="60"/>
        <v>2011.319</v>
      </c>
      <c r="D973" s="12">
        <v>0</v>
      </c>
      <c r="E973" s="12" t="s">
        <v>3081</v>
      </c>
      <c r="F973" s="12">
        <v>0</v>
      </c>
      <c r="G973" s="12" t="s">
        <v>3081</v>
      </c>
      <c r="H973" s="12">
        <v>0</v>
      </c>
      <c r="I973" s="12" t="s">
        <v>3081</v>
      </c>
      <c r="J973" s="12" t="s">
        <v>3081</v>
      </c>
      <c r="K973" s="12" t="s">
        <v>3081</v>
      </c>
      <c r="L973" s="1">
        <v>0</v>
      </c>
      <c r="M973" s="6" t="str">
        <f t="shared" si="61"/>
        <v/>
      </c>
      <c r="N973" s="1">
        <v>1</v>
      </c>
      <c r="O973" s="6" t="str">
        <f t="shared" si="62"/>
        <v>LTI</v>
      </c>
      <c r="P973" s="6" t="str">
        <f t="shared" si="63"/>
        <v>LTI</v>
      </c>
      <c r="Q973" s="6" t="s">
        <v>2766</v>
      </c>
      <c r="R973" s="5" t="str">
        <f>INDEX(SAMRASS!$B:$B,MATCH(Q973,SAMRASS!$A:$A,0))</f>
        <v>Gully scraper</v>
      </c>
      <c r="S973" s="1" t="s">
        <v>63</v>
      </c>
      <c r="T973" s="1" t="s">
        <v>830</v>
      </c>
    </row>
    <row r="974" spans="1:20" x14ac:dyDescent="0.25">
      <c r="A974" s="1">
        <v>320</v>
      </c>
      <c r="B974" s="1">
        <v>2011</v>
      </c>
      <c r="C974" s="6" t="str">
        <f t="shared" si="60"/>
        <v>2011.320</v>
      </c>
      <c r="D974" s="12">
        <v>0</v>
      </c>
      <c r="E974" s="12" t="s">
        <v>3081</v>
      </c>
      <c r="F974" s="12">
        <v>0</v>
      </c>
      <c r="G974" s="12" t="s">
        <v>3081</v>
      </c>
      <c r="H974" s="12">
        <v>0</v>
      </c>
      <c r="I974" s="12" t="s">
        <v>3081</v>
      </c>
      <c r="J974" s="12" t="s">
        <v>3081</v>
      </c>
      <c r="K974" s="12" t="s">
        <v>3081</v>
      </c>
      <c r="L974" s="1">
        <v>0</v>
      </c>
      <c r="M974" s="6" t="str">
        <f t="shared" si="61"/>
        <v/>
      </c>
      <c r="N974" s="1">
        <v>1</v>
      </c>
      <c r="O974" s="6" t="str">
        <f t="shared" si="62"/>
        <v>LTI</v>
      </c>
      <c r="P974" s="6" t="str">
        <f t="shared" si="63"/>
        <v>LTI</v>
      </c>
      <c r="Q974" s="6" t="s">
        <v>707</v>
      </c>
      <c r="R974" s="5" t="str">
        <f>INDEX(SAMRASS!$B:$B,MATCH(Q974,SAMRASS!$A:$A,0))</f>
        <v>Hopper</v>
      </c>
      <c r="S974" s="1" t="s">
        <v>2486</v>
      </c>
      <c r="T974" s="1" t="s">
        <v>2307</v>
      </c>
    </row>
    <row r="975" spans="1:20" x14ac:dyDescent="0.25">
      <c r="A975" s="1">
        <v>321</v>
      </c>
      <c r="B975" s="1">
        <v>2011</v>
      </c>
      <c r="C975" s="6" t="str">
        <f t="shared" si="60"/>
        <v>2011.321</v>
      </c>
      <c r="D975" s="12" t="s">
        <v>880</v>
      </c>
      <c r="E975" s="12" t="s">
        <v>3081</v>
      </c>
      <c r="F975" s="12">
        <v>0</v>
      </c>
      <c r="G975" s="12" t="s">
        <v>3081</v>
      </c>
      <c r="H975" s="12">
        <v>0</v>
      </c>
      <c r="I975" s="12" t="s">
        <v>3081</v>
      </c>
      <c r="J975" s="12" t="s">
        <v>3081</v>
      </c>
      <c r="K975" s="12" t="s">
        <v>3081</v>
      </c>
      <c r="L975" s="1">
        <v>0</v>
      </c>
      <c r="M975" s="6" t="str">
        <f t="shared" si="61"/>
        <v/>
      </c>
      <c r="N975" s="1">
        <v>1</v>
      </c>
      <c r="O975" s="6" t="str">
        <f t="shared" si="62"/>
        <v>LTI</v>
      </c>
      <c r="P975" s="6" t="str">
        <f t="shared" si="63"/>
        <v>LTI</v>
      </c>
      <c r="Q975" s="6" t="s">
        <v>79</v>
      </c>
      <c r="R975" s="5" t="str">
        <f>INDEX(SAMRASS!$B:$B,MATCH(Q975,SAMRASS!$A:$A,0))</f>
        <v>20-99 ton Haultruck</v>
      </c>
      <c r="S975" s="1" t="s">
        <v>1658</v>
      </c>
      <c r="T975" s="1" t="s">
        <v>829</v>
      </c>
    </row>
    <row r="976" spans="1:20" x14ac:dyDescent="0.25">
      <c r="A976" s="1">
        <v>322</v>
      </c>
      <c r="B976" s="1">
        <v>2011</v>
      </c>
      <c r="C976" s="6" t="str">
        <f t="shared" si="60"/>
        <v>2011.322</v>
      </c>
      <c r="D976" s="12">
        <v>0</v>
      </c>
      <c r="E976" s="12" t="s">
        <v>3081</v>
      </c>
      <c r="F976" s="12">
        <v>0</v>
      </c>
      <c r="G976" s="12" t="s">
        <v>3081</v>
      </c>
      <c r="H976" s="12" t="s">
        <v>3066</v>
      </c>
      <c r="I976" s="12" t="s">
        <v>3081</v>
      </c>
      <c r="J976" s="12" t="s">
        <v>3081</v>
      </c>
      <c r="K976" s="12" t="s">
        <v>3081</v>
      </c>
      <c r="L976" s="1">
        <v>0</v>
      </c>
      <c r="M976" s="6" t="str">
        <f t="shared" si="61"/>
        <v/>
      </c>
      <c r="N976" s="1">
        <v>1</v>
      </c>
      <c r="O976" s="6" t="str">
        <f t="shared" si="62"/>
        <v>LTI</v>
      </c>
      <c r="P976" s="6" t="str">
        <f t="shared" si="63"/>
        <v>LTI</v>
      </c>
      <c r="Q976" s="6" t="s">
        <v>577</v>
      </c>
      <c r="R976" s="5" t="str">
        <f>INDEX(SAMRASS!$B:$B,MATCH(Q976,SAMRASS!$A:$A,0))</f>
        <v>Scissors lift, or platform lift</v>
      </c>
      <c r="S976" s="1" t="s">
        <v>1313</v>
      </c>
      <c r="T976" s="1" t="s">
        <v>2879</v>
      </c>
    </row>
    <row r="977" spans="1:20" x14ac:dyDescent="0.25">
      <c r="A977" s="1">
        <v>323</v>
      </c>
      <c r="B977" s="1">
        <v>2011</v>
      </c>
      <c r="C977" s="6" t="str">
        <f t="shared" si="60"/>
        <v>2011.323</v>
      </c>
      <c r="D977" s="12">
        <v>0</v>
      </c>
      <c r="E977" s="12" t="s">
        <v>3081</v>
      </c>
      <c r="F977" s="12">
        <v>0</v>
      </c>
      <c r="G977" s="12" t="s">
        <v>3081</v>
      </c>
      <c r="H977" s="12">
        <v>0</v>
      </c>
      <c r="I977" s="12" t="s">
        <v>3081</v>
      </c>
      <c r="J977" s="12" t="s">
        <v>3081</v>
      </c>
      <c r="K977" s="12" t="s">
        <v>3081</v>
      </c>
      <c r="L977" s="1">
        <v>0</v>
      </c>
      <c r="M977" s="6" t="str">
        <f t="shared" si="61"/>
        <v/>
      </c>
      <c r="N977" s="1">
        <v>1</v>
      </c>
      <c r="O977" s="6" t="str">
        <f t="shared" si="62"/>
        <v>LTI</v>
      </c>
      <c r="P977" s="6" t="str">
        <f t="shared" si="63"/>
        <v>LTI</v>
      </c>
      <c r="Q977" s="6" t="s">
        <v>1758</v>
      </c>
      <c r="R977" s="5" t="str">
        <f>INDEX(SAMRASS!$B:$B,MATCH(Q977,SAMRASS!$A:$A,0))</f>
        <v>Mono-rope installation</v>
      </c>
      <c r="S977" s="1" t="s">
        <v>1423</v>
      </c>
      <c r="T977" s="1" t="s">
        <v>2880</v>
      </c>
    </row>
    <row r="978" spans="1:20" x14ac:dyDescent="0.25">
      <c r="A978" s="1">
        <v>324</v>
      </c>
      <c r="B978" s="1">
        <v>2011</v>
      </c>
      <c r="C978" s="6" t="str">
        <f t="shared" si="60"/>
        <v>2011.324</v>
      </c>
      <c r="D978" s="12">
        <v>0</v>
      </c>
      <c r="E978" s="12" t="s">
        <v>3081</v>
      </c>
      <c r="F978" s="12">
        <v>0</v>
      </c>
      <c r="G978" s="12" t="s">
        <v>3081</v>
      </c>
      <c r="H978" s="12">
        <v>0</v>
      </c>
      <c r="I978" s="12" t="s">
        <v>3081</v>
      </c>
      <c r="J978" s="12" t="s">
        <v>3081</v>
      </c>
      <c r="K978" s="12" t="s">
        <v>3081</v>
      </c>
      <c r="L978" s="1">
        <v>0</v>
      </c>
      <c r="M978" s="6" t="str">
        <f t="shared" si="61"/>
        <v/>
      </c>
      <c r="N978" s="1">
        <v>1</v>
      </c>
      <c r="O978" s="6" t="str">
        <f t="shared" si="62"/>
        <v>LTI</v>
      </c>
      <c r="P978" s="6" t="str">
        <f t="shared" si="63"/>
        <v>LTI</v>
      </c>
      <c r="Q978" s="6" t="s">
        <v>1755</v>
      </c>
      <c r="R978" s="5" t="str">
        <f>INDEX(SAMRASS!$B:$B,MATCH(Q978,SAMRASS!$A:$A,0))</f>
        <v>Hand tramming</v>
      </c>
      <c r="S978" s="1" t="s">
        <v>26</v>
      </c>
      <c r="T978" s="1" t="s">
        <v>1995</v>
      </c>
    </row>
    <row r="979" spans="1:20" x14ac:dyDescent="0.25">
      <c r="A979" s="1">
        <v>325</v>
      </c>
      <c r="B979" s="1">
        <v>2011</v>
      </c>
      <c r="C979" s="6" t="str">
        <f t="shared" si="60"/>
        <v>2011.325</v>
      </c>
      <c r="D979" s="12">
        <v>0</v>
      </c>
      <c r="E979" s="12" t="s">
        <v>3081</v>
      </c>
      <c r="F979" s="12">
        <v>0</v>
      </c>
      <c r="G979" s="12" t="s">
        <v>3081</v>
      </c>
      <c r="H979" s="12">
        <v>0</v>
      </c>
      <c r="I979" s="12" t="s">
        <v>3081</v>
      </c>
      <c r="J979" s="12" t="s">
        <v>3081</v>
      </c>
      <c r="K979" s="12" t="s">
        <v>3081</v>
      </c>
      <c r="L979" s="1">
        <v>0</v>
      </c>
      <c r="M979" s="6" t="str">
        <f t="shared" si="61"/>
        <v/>
      </c>
      <c r="N979" s="1">
        <v>1</v>
      </c>
      <c r="O979" s="6" t="str">
        <f t="shared" si="62"/>
        <v>LTI</v>
      </c>
      <c r="P979" s="6" t="str">
        <f t="shared" si="63"/>
        <v>LTI</v>
      </c>
      <c r="Q979" s="6" t="s">
        <v>843</v>
      </c>
      <c r="R979" s="5" t="str">
        <f>INDEX(SAMRASS!$B:$B,MATCH(Q979,SAMRASS!$A:$A,0))</f>
        <v>Other mechanical loaders (specify)</v>
      </c>
      <c r="S979" s="1" t="s">
        <v>2365</v>
      </c>
      <c r="T979" s="1" t="s">
        <v>1996</v>
      </c>
    </row>
    <row r="980" spans="1:20" x14ac:dyDescent="0.25">
      <c r="A980" s="1">
        <v>326</v>
      </c>
      <c r="B980" s="1">
        <v>2011</v>
      </c>
      <c r="C980" s="6" t="str">
        <f t="shared" si="60"/>
        <v>2011.326</v>
      </c>
      <c r="D980" s="12">
        <v>0</v>
      </c>
      <c r="E980" s="12" t="s">
        <v>3081</v>
      </c>
      <c r="F980" s="12">
        <v>0</v>
      </c>
      <c r="G980" s="12" t="s">
        <v>3081</v>
      </c>
      <c r="H980" s="12">
        <v>0</v>
      </c>
      <c r="I980" s="12" t="s">
        <v>3081</v>
      </c>
      <c r="J980" s="12" t="s">
        <v>3081</v>
      </c>
      <c r="K980" s="12" t="s">
        <v>3081</v>
      </c>
      <c r="L980" s="1">
        <v>0</v>
      </c>
      <c r="M980" s="6" t="str">
        <f t="shared" si="61"/>
        <v/>
      </c>
      <c r="N980" s="1">
        <v>1</v>
      </c>
      <c r="O980" s="6" t="str">
        <f t="shared" si="62"/>
        <v>LTI</v>
      </c>
      <c r="P980" s="6" t="str">
        <f t="shared" si="63"/>
        <v>LTI</v>
      </c>
      <c r="Q980" s="6" t="s">
        <v>1755</v>
      </c>
      <c r="R980" s="5" t="str">
        <f>INDEX(SAMRASS!$B:$B,MATCH(Q980,SAMRASS!$A:$A,0))</f>
        <v>Hand tramming</v>
      </c>
      <c r="S980" s="1" t="s">
        <v>26</v>
      </c>
      <c r="T980" s="1" t="s">
        <v>2521</v>
      </c>
    </row>
    <row r="981" spans="1:20" x14ac:dyDescent="0.25">
      <c r="A981" s="1">
        <v>327</v>
      </c>
      <c r="B981" s="1">
        <v>2011</v>
      </c>
      <c r="C981" s="6" t="str">
        <f t="shared" si="60"/>
        <v>2011.327</v>
      </c>
      <c r="D981" s="12">
        <v>0</v>
      </c>
      <c r="E981" s="12" t="s">
        <v>3081</v>
      </c>
      <c r="F981" s="12">
        <v>0</v>
      </c>
      <c r="G981" s="12" t="s">
        <v>3081</v>
      </c>
      <c r="H981" s="12">
        <v>0</v>
      </c>
      <c r="I981" s="12" t="s">
        <v>3081</v>
      </c>
      <c r="J981" s="12" t="s">
        <v>3081</v>
      </c>
      <c r="K981" s="12" t="s">
        <v>3081</v>
      </c>
      <c r="L981" s="1">
        <v>0</v>
      </c>
      <c r="M981" s="6" t="str">
        <f t="shared" si="61"/>
        <v/>
      </c>
      <c r="N981" s="1">
        <v>1</v>
      </c>
      <c r="O981" s="6" t="str">
        <f t="shared" si="62"/>
        <v>LTI</v>
      </c>
      <c r="P981" s="6" t="str">
        <f t="shared" si="63"/>
        <v>LTI</v>
      </c>
      <c r="Q981" s="6" t="s">
        <v>849</v>
      </c>
      <c r="R981" s="5" t="str">
        <f>INDEX(SAMRASS!$B:$B,MATCH(Q981,SAMRASS!$A:$A,0))</f>
        <v>Other</v>
      </c>
      <c r="S981" s="1" t="s">
        <v>2563</v>
      </c>
      <c r="T981" s="1" t="s">
        <v>531</v>
      </c>
    </row>
    <row r="982" spans="1:20" x14ac:dyDescent="0.25">
      <c r="A982" s="1">
        <v>328</v>
      </c>
      <c r="B982" s="1">
        <v>2011</v>
      </c>
      <c r="C982" s="6" t="str">
        <f t="shared" si="60"/>
        <v>2011.328</v>
      </c>
      <c r="D982" s="12">
        <v>0</v>
      </c>
      <c r="E982" s="12" t="s">
        <v>3081</v>
      </c>
      <c r="F982" s="12">
        <v>0</v>
      </c>
      <c r="G982" s="12" t="s">
        <v>3081</v>
      </c>
      <c r="H982" s="12">
        <v>0</v>
      </c>
      <c r="I982" s="12" t="s">
        <v>3081</v>
      </c>
      <c r="J982" s="12" t="s">
        <v>3081</v>
      </c>
      <c r="K982" s="12" t="s">
        <v>3081</v>
      </c>
      <c r="L982" s="1">
        <v>0</v>
      </c>
      <c r="M982" s="6" t="str">
        <f t="shared" si="61"/>
        <v/>
      </c>
      <c r="N982" s="1">
        <v>1</v>
      </c>
      <c r="O982" s="6" t="str">
        <f t="shared" si="62"/>
        <v>LTI</v>
      </c>
      <c r="P982" s="6" t="str">
        <f t="shared" si="63"/>
        <v>LTI</v>
      </c>
      <c r="Q982" s="6" t="s">
        <v>726</v>
      </c>
      <c r="R982" s="5" t="str">
        <f>INDEX(SAMRASS!$B:$B,MATCH(Q982,SAMRASS!$A:$A,0))</f>
        <v>Overhead trolley</v>
      </c>
      <c r="S982" s="1" t="s">
        <v>2312</v>
      </c>
      <c r="T982" s="1" t="s">
        <v>2520</v>
      </c>
    </row>
    <row r="983" spans="1:20" x14ac:dyDescent="0.25">
      <c r="A983" s="1">
        <v>329</v>
      </c>
      <c r="B983" s="1">
        <v>2011</v>
      </c>
      <c r="C983" s="6" t="str">
        <f t="shared" si="60"/>
        <v>2011.329</v>
      </c>
      <c r="D983" s="12">
        <v>0</v>
      </c>
      <c r="E983" s="12" t="s">
        <v>3081</v>
      </c>
      <c r="F983" s="12">
        <v>0</v>
      </c>
      <c r="G983" s="12" t="s">
        <v>3081</v>
      </c>
      <c r="H983" s="12">
        <v>0</v>
      </c>
      <c r="I983" s="12" t="s">
        <v>3081</v>
      </c>
      <c r="J983" s="12" t="s">
        <v>3081</v>
      </c>
      <c r="K983" s="12" t="s">
        <v>3081</v>
      </c>
      <c r="L983" s="1">
        <v>0</v>
      </c>
      <c r="M983" s="6" t="str">
        <f t="shared" si="61"/>
        <v/>
      </c>
      <c r="N983" s="1">
        <v>1</v>
      </c>
      <c r="O983" s="6" t="str">
        <f t="shared" si="62"/>
        <v>LTI</v>
      </c>
      <c r="P983" s="6" t="str">
        <f t="shared" si="63"/>
        <v>LTI</v>
      </c>
      <c r="Q983" s="6" t="s">
        <v>707</v>
      </c>
      <c r="R983" s="5" t="str">
        <f>INDEX(SAMRASS!$B:$B,MATCH(Q983,SAMRASS!$A:$A,0))</f>
        <v>Hopper</v>
      </c>
      <c r="S983" s="1" t="s">
        <v>2486</v>
      </c>
      <c r="T983" s="1" t="s">
        <v>1080</v>
      </c>
    </row>
    <row r="984" spans="1:20" x14ac:dyDescent="0.25">
      <c r="A984" s="1">
        <v>330</v>
      </c>
      <c r="B984" s="1">
        <v>2011</v>
      </c>
      <c r="C984" s="6" t="str">
        <f t="shared" si="60"/>
        <v>2011.330</v>
      </c>
      <c r="D984" s="12">
        <v>0</v>
      </c>
      <c r="E984" s="12" t="s">
        <v>3081</v>
      </c>
      <c r="F984" s="12">
        <v>0</v>
      </c>
      <c r="G984" s="12" t="s">
        <v>3081</v>
      </c>
      <c r="H984" s="12">
        <v>0</v>
      </c>
      <c r="I984" s="12" t="s">
        <v>3081</v>
      </c>
      <c r="J984" s="12" t="s">
        <v>3081</v>
      </c>
      <c r="K984" s="12" t="s">
        <v>3081</v>
      </c>
      <c r="L984" s="1">
        <v>0</v>
      </c>
      <c r="M984" s="6" t="str">
        <f t="shared" si="61"/>
        <v/>
      </c>
      <c r="N984" s="1">
        <v>1</v>
      </c>
      <c r="O984" s="6" t="str">
        <f t="shared" si="62"/>
        <v>LTI</v>
      </c>
      <c r="P984" s="6" t="str">
        <f t="shared" si="63"/>
        <v>LTI</v>
      </c>
      <c r="Q984" s="6" t="s">
        <v>848</v>
      </c>
      <c r="R984" s="5" t="str">
        <f>INDEX(SAMRASS!$B:$B,MATCH(Q984,SAMRASS!$A:$A,0))</f>
        <v>Face scraper</v>
      </c>
      <c r="S984" s="1" t="s">
        <v>2432</v>
      </c>
      <c r="T984" s="1" t="s">
        <v>530</v>
      </c>
    </row>
    <row r="985" spans="1:20" x14ac:dyDescent="0.25">
      <c r="A985" s="1">
        <v>331</v>
      </c>
      <c r="B985" s="1">
        <v>2011</v>
      </c>
      <c r="C985" s="6" t="str">
        <f t="shared" si="60"/>
        <v>2011.331</v>
      </c>
      <c r="D985" s="12">
        <v>0</v>
      </c>
      <c r="E985" s="12" t="s">
        <v>3081</v>
      </c>
      <c r="F985" s="12">
        <v>0</v>
      </c>
      <c r="G985" s="12" t="s">
        <v>3081</v>
      </c>
      <c r="H985" s="12">
        <v>0</v>
      </c>
      <c r="I985" s="12" t="s">
        <v>3081</v>
      </c>
      <c r="J985" s="12" t="s">
        <v>3081</v>
      </c>
      <c r="K985" s="12" t="s">
        <v>3081</v>
      </c>
      <c r="L985" s="1">
        <v>0</v>
      </c>
      <c r="M985" s="6" t="str">
        <f t="shared" si="61"/>
        <v/>
      </c>
      <c r="N985" s="1">
        <v>1</v>
      </c>
      <c r="O985" s="6" t="str">
        <f t="shared" si="62"/>
        <v>LTI</v>
      </c>
      <c r="P985" s="6" t="str">
        <f t="shared" si="63"/>
        <v>LTI</v>
      </c>
      <c r="Q985" s="6" t="s">
        <v>848</v>
      </c>
      <c r="R985" s="5" t="str">
        <f>INDEX(SAMRASS!$B:$B,MATCH(Q985,SAMRASS!$A:$A,0))</f>
        <v>Face scraper</v>
      </c>
      <c r="S985" s="1" t="s">
        <v>2432</v>
      </c>
      <c r="T985" s="1" t="s">
        <v>1079</v>
      </c>
    </row>
    <row r="986" spans="1:20" x14ac:dyDescent="0.25">
      <c r="A986" s="1">
        <v>332</v>
      </c>
      <c r="B986" s="1">
        <v>2011</v>
      </c>
      <c r="C986" s="6" t="str">
        <f t="shared" si="60"/>
        <v>2011.332</v>
      </c>
      <c r="D986" s="12">
        <v>0</v>
      </c>
      <c r="E986" s="12" t="s">
        <v>3081</v>
      </c>
      <c r="F986" s="12">
        <v>0</v>
      </c>
      <c r="G986" s="12" t="s">
        <v>3081</v>
      </c>
      <c r="H986" s="12">
        <v>0</v>
      </c>
      <c r="I986" s="12" t="s">
        <v>3081</v>
      </c>
      <c r="J986" s="12" t="s">
        <v>3081</v>
      </c>
      <c r="K986" s="12" t="s">
        <v>3081</v>
      </c>
      <c r="L986" s="1">
        <v>0</v>
      </c>
      <c r="M986" s="6" t="str">
        <f t="shared" si="61"/>
        <v/>
      </c>
      <c r="N986" s="1">
        <v>1</v>
      </c>
      <c r="O986" s="6" t="str">
        <f t="shared" si="62"/>
        <v>LTI</v>
      </c>
      <c r="P986" s="6" t="str">
        <f t="shared" si="63"/>
        <v>LTI</v>
      </c>
      <c r="Q986" s="6" t="s">
        <v>726</v>
      </c>
      <c r="R986" s="5" t="str">
        <f>INDEX(SAMRASS!$B:$B,MATCH(Q986,SAMRASS!$A:$A,0))</f>
        <v>Overhead trolley</v>
      </c>
      <c r="S986" s="1" t="s">
        <v>2312</v>
      </c>
      <c r="T986" s="1" t="s">
        <v>1605</v>
      </c>
    </row>
    <row r="987" spans="1:20" x14ac:dyDescent="0.25">
      <c r="A987" s="1">
        <v>333</v>
      </c>
      <c r="B987" s="1">
        <v>2011</v>
      </c>
      <c r="C987" s="6" t="str">
        <f t="shared" si="60"/>
        <v>2011.333</v>
      </c>
      <c r="D987" s="12">
        <v>0</v>
      </c>
      <c r="E987" s="12" t="s">
        <v>3081</v>
      </c>
      <c r="F987" s="12">
        <v>0</v>
      </c>
      <c r="G987" s="12" t="s">
        <v>3081</v>
      </c>
      <c r="H987" s="12">
        <v>0</v>
      </c>
      <c r="I987" s="12" t="s">
        <v>3081</v>
      </c>
      <c r="J987" s="12" t="s">
        <v>3081</v>
      </c>
      <c r="K987" s="12" t="s">
        <v>3081</v>
      </c>
      <c r="L987" s="1">
        <v>0</v>
      </c>
      <c r="M987" s="6" t="str">
        <f t="shared" si="61"/>
        <v/>
      </c>
      <c r="N987" s="1">
        <v>1</v>
      </c>
      <c r="O987" s="6" t="str">
        <f t="shared" si="62"/>
        <v>LTI</v>
      </c>
      <c r="P987" s="6" t="str">
        <f t="shared" si="63"/>
        <v>LTI</v>
      </c>
      <c r="Q987" s="6" t="s">
        <v>2766</v>
      </c>
      <c r="R987" s="5" t="str">
        <f>INDEX(SAMRASS!$B:$B,MATCH(Q987,SAMRASS!$A:$A,0))</f>
        <v>Gully scraper</v>
      </c>
      <c r="S987" s="1" t="s">
        <v>63</v>
      </c>
      <c r="T987" s="1" t="s">
        <v>1606</v>
      </c>
    </row>
    <row r="988" spans="1:20" x14ac:dyDescent="0.25">
      <c r="A988" s="1">
        <v>334</v>
      </c>
      <c r="B988" s="1">
        <v>2011</v>
      </c>
      <c r="C988" s="6" t="str">
        <f t="shared" si="60"/>
        <v>2011.334</v>
      </c>
      <c r="D988" s="12">
        <v>0</v>
      </c>
      <c r="E988" s="12" t="s">
        <v>3081</v>
      </c>
      <c r="F988" s="12">
        <v>0</v>
      </c>
      <c r="G988" s="12" t="s">
        <v>3081</v>
      </c>
      <c r="H988" s="12">
        <v>0</v>
      </c>
      <c r="I988" s="12" t="s">
        <v>3081</v>
      </c>
      <c r="J988" s="12" t="s">
        <v>3081</v>
      </c>
      <c r="K988" s="12" t="s">
        <v>3081</v>
      </c>
      <c r="L988" s="1">
        <v>0</v>
      </c>
      <c r="M988" s="6" t="str">
        <f t="shared" si="61"/>
        <v/>
      </c>
      <c r="N988" s="1">
        <v>1</v>
      </c>
      <c r="O988" s="6" t="str">
        <f t="shared" si="62"/>
        <v>LTI</v>
      </c>
      <c r="P988" s="6" t="str">
        <f t="shared" si="63"/>
        <v>LTI</v>
      </c>
      <c r="Q988" s="6" t="s">
        <v>1758</v>
      </c>
      <c r="R988" s="5" t="str">
        <f>INDEX(SAMRASS!$B:$B,MATCH(Q988,SAMRASS!$A:$A,0))</f>
        <v>Mono-rope installation</v>
      </c>
      <c r="S988" s="1" t="s">
        <v>1423</v>
      </c>
      <c r="T988" s="1" t="s">
        <v>503</v>
      </c>
    </row>
    <row r="989" spans="1:20" x14ac:dyDescent="0.25">
      <c r="A989" s="1">
        <v>335</v>
      </c>
      <c r="B989" s="1">
        <v>2011</v>
      </c>
      <c r="C989" s="6" t="str">
        <f t="shared" si="60"/>
        <v>2011.335</v>
      </c>
      <c r="D989" s="12">
        <v>0</v>
      </c>
      <c r="E989" s="12" t="s">
        <v>3081</v>
      </c>
      <c r="F989" s="12">
        <v>0</v>
      </c>
      <c r="G989" s="12" t="s">
        <v>3081</v>
      </c>
      <c r="H989" s="12">
        <v>0</v>
      </c>
      <c r="I989" s="12" t="s">
        <v>3081</v>
      </c>
      <c r="J989" s="12" t="s">
        <v>3081</v>
      </c>
      <c r="K989" s="12" t="s">
        <v>3081</v>
      </c>
      <c r="L989" s="1">
        <v>0</v>
      </c>
      <c r="M989" s="6" t="str">
        <f t="shared" si="61"/>
        <v/>
      </c>
      <c r="N989" s="1">
        <v>1</v>
      </c>
      <c r="O989" s="6" t="str">
        <f t="shared" si="62"/>
        <v>LTI</v>
      </c>
      <c r="P989" s="6" t="str">
        <f t="shared" si="63"/>
        <v>LTI</v>
      </c>
      <c r="Q989" s="6" t="s">
        <v>2766</v>
      </c>
      <c r="R989" s="5" t="str">
        <f>INDEX(SAMRASS!$B:$B,MATCH(Q989,SAMRASS!$A:$A,0))</f>
        <v>Gully scraper</v>
      </c>
      <c r="S989" s="1" t="s">
        <v>63</v>
      </c>
      <c r="T989" s="1" t="s">
        <v>504</v>
      </c>
    </row>
    <row r="990" spans="1:20" x14ac:dyDescent="0.25">
      <c r="A990" s="1">
        <v>336</v>
      </c>
      <c r="B990" s="1">
        <v>2011</v>
      </c>
      <c r="C990" s="6" t="str">
        <f t="shared" si="60"/>
        <v>2011.336</v>
      </c>
      <c r="D990" s="12">
        <v>0</v>
      </c>
      <c r="E990" s="12" t="s">
        <v>3081</v>
      </c>
      <c r="F990" s="12">
        <v>0</v>
      </c>
      <c r="G990" s="12" t="s">
        <v>3081</v>
      </c>
      <c r="H990" s="12">
        <v>0</v>
      </c>
      <c r="I990" s="12" t="s">
        <v>3081</v>
      </c>
      <c r="J990" s="12" t="s">
        <v>3081</v>
      </c>
      <c r="K990" s="12" t="s">
        <v>3081</v>
      </c>
      <c r="L990" s="1">
        <v>0</v>
      </c>
      <c r="M990" s="6" t="str">
        <f t="shared" si="61"/>
        <v/>
      </c>
      <c r="N990" s="1">
        <v>1</v>
      </c>
      <c r="O990" s="6" t="str">
        <f t="shared" si="62"/>
        <v>LTI</v>
      </c>
      <c r="P990" s="6" t="str">
        <f t="shared" si="63"/>
        <v>LTI</v>
      </c>
      <c r="Q990" s="6" t="s">
        <v>848</v>
      </c>
      <c r="R990" s="5" t="str">
        <f>INDEX(SAMRASS!$B:$B,MATCH(Q990,SAMRASS!$A:$A,0))</f>
        <v>Face scraper</v>
      </c>
      <c r="S990" s="1" t="s">
        <v>2432</v>
      </c>
      <c r="T990" s="1" t="s">
        <v>2474</v>
      </c>
    </row>
    <row r="991" spans="1:20" x14ac:dyDescent="0.25">
      <c r="A991" s="1">
        <v>337</v>
      </c>
      <c r="B991" s="1">
        <v>2011</v>
      </c>
      <c r="C991" s="6" t="str">
        <f t="shared" si="60"/>
        <v>2011.337</v>
      </c>
      <c r="D991" s="12">
        <v>0</v>
      </c>
      <c r="E991" s="12" t="s">
        <v>3081</v>
      </c>
      <c r="F991" s="12">
        <v>0</v>
      </c>
      <c r="G991" s="12" t="s">
        <v>3081</v>
      </c>
      <c r="H991" s="12">
        <v>0</v>
      </c>
      <c r="I991" s="12" t="s">
        <v>3081</v>
      </c>
      <c r="J991" s="12" t="s">
        <v>3081</v>
      </c>
      <c r="K991" s="12" t="s">
        <v>3081</v>
      </c>
      <c r="L991" s="1">
        <v>0</v>
      </c>
      <c r="M991" s="6" t="str">
        <f t="shared" si="61"/>
        <v/>
      </c>
      <c r="N991" s="1">
        <v>1</v>
      </c>
      <c r="O991" s="6" t="str">
        <f t="shared" si="62"/>
        <v>LTI</v>
      </c>
      <c r="P991" s="6" t="str">
        <f t="shared" si="63"/>
        <v>LTI</v>
      </c>
      <c r="Q991" s="6" t="s">
        <v>1758</v>
      </c>
      <c r="R991" s="5" t="str">
        <f>INDEX(SAMRASS!$B:$B,MATCH(Q991,SAMRASS!$A:$A,0))</f>
        <v>Mono-rope installation</v>
      </c>
      <c r="S991" s="1" t="s">
        <v>1423</v>
      </c>
      <c r="T991" s="1" t="s">
        <v>43</v>
      </c>
    </row>
    <row r="992" spans="1:20" x14ac:dyDescent="0.25">
      <c r="A992" s="1">
        <v>338</v>
      </c>
      <c r="B992" s="1">
        <v>2011</v>
      </c>
      <c r="C992" s="6" t="str">
        <f t="shared" si="60"/>
        <v>2011.338</v>
      </c>
      <c r="D992" s="12">
        <v>0</v>
      </c>
      <c r="E992" s="12" t="s">
        <v>3081</v>
      </c>
      <c r="F992" s="12">
        <v>0</v>
      </c>
      <c r="G992" s="12" t="s">
        <v>3081</v>
      </c>
      <c r="H992" s="12">
        <v>0</v>
      </c>
      <c r="I992" s="12" t="s">
        <v>3081</v>
      </c>
      <c r="J992" s="12" t="s">
        <v>3081</v>
      </c>
      <c r="K992" s="12" t="s">
        <v>3081</v>
      </c>
      <c r="L992" s="1">
        <v>0</v>
      </c>
      <c r="M992" s="6" t="str">
        <f t="shared" si="61"/>
        <v/>
      </c>
      <c r="N992" s="1">
        <v>1</v>
      </c>
      <c r="O992" s="6" t="str">
        <f t="shared" si="62"/>
        <v>LTI</v>
      </c>
      <c r="P992" s="6" t="str">
        <f t="shared" si="63"/>
        <v>LTI</v>
      </c>
      <c r="Q992" s="6" t="s">
        <v>2924</v>
      </c>
      <c r="R992" s="5" t="str">
        <f>INDEX(SAMRASS!$B:$B,MATCH(Q992,SAMRASS!$A:$A,0))</f>
        <v>Coupling/uncoupling</v>
      </c>
      <c r="S992" s="1" t="s">
        <v>674</v>
      </c>
      <c r="T992" s="1" t="s">
        <v>2473</v>
      </c>
    </row>
    <row r="993" spans="1:20" x14ac:dyDescent="0.25">
      <c r="A993" s="1">
        <v>339</v>
      </c>
      <c r="B993" s="1">
        <v>2011</v>
      </c>
      <c r="C993" s="6" t="str">
        <f t="shared" si="60"/>
        <v>2011.339</v>
      </c>
      <c r="D993" s="12">
        <v>0</v>
      </c>
      <c r="E993" s="12" t="s">
        <v>3081</v>
      </c>
      <c r="F993" s="12">
        <v>0</v>
      </c>
      <c r="G993" s="12" t="s">
        <v>3081</v>
      </c>
      <c r="H993" s="12">
        <v>0</v>
      </c>
      <c r="I993" s="12" t="s">
        <v>3081</v>
      </c>
      <c r="J993" s="12" t="s">
        <v>3081</v>
      </c>
      <c r="K993" s="12" t="s">
        <v>3081</v>
      </c>
      <c r="L993" s="1">
        <v>0</v>
      </c>
      <c r="M993" s="6" t="str">
        <f t="shared" si="61"/>
        <v/>
      </c>
      <c r="N993" s="1">
        <v>1</v>
      </c>
      <c r="O993" s="6" t="str">
        <f t="shared" si="62"/>
        <v>LTI</v>
      </c>
      <c r="P993" s="6" t="str">
        <f t="shared" si="63"/>
        <v>LTI</v>
      </c>
      <c r="Q993" s="6" t="s">
        <v>1755</v>
      </c>
      <c r="R993" s="5" t="str">
        <f>INDEX(SAMRASS!$B:$B,MATCH(Q993,SAMRASS!$A:$A,0))</f>
        <v>Hand tramming</v>
      </c>
      <c r="S993" s="1" t="s">
        <v>26</v>
      </c>
      <c r="T993" s="1" t="s">
        <v>140</v>
      </c>
    </row>
    <row r="994" spans="1:20" x14ac:dyDescent="0.25">
      <c r="A994" s="1">
        <v>340</v>
      </c>
      <c r="B994" s="1">
        <v>2011</v>
      </c>
      <c r="C994" s="6" t="str">
        <f t="shared" si="60"/>
        <v>2011.340</v>
      </c>
      <c r="D994" s="12">
        <v>0</v>
      </c>
      <c r="E994" s="12" t="s">
        <v>3081</v>
      </c>
      <c r="F994" s="12" t="s">
        <v>731</v>
      </c>
      <c r="G994" s="12" t="s">
        <v>3081</v>
      </c>
      <c r="H994" s="12">
        <v>0</v>
      </c>
      <c r="I994" s="12" t="s">
        <v>3081</v>
      </c>
      <c r="J994" s="12" t="s">
        <v>3081</v>
      </c>
      <c r="K994" s="12" t="s">
        <v>3081</v>
      </c>
      <c r="L994" s="1">
        <v>0</v>
      </c>
      <c r="M994" s="6" t="str">
        <f t="shared" si="61"/>
        <v/>
      </c>
      <c r="N994" s="1">
        <v>1</v>
      </c>
      <c r="O994" s="6" t="str">
        <f t="shared" si="62"/>
        <v>LTI</v>
      </c>
      <c r="P994" s="6" t="str">
        <f t="shared" si="63"/>
        <v>LTI</v>
      </c>
      <c r="Q994" s="6" t="s">
        <v>407</v>
      </c>
      <c r="R994" s="5" t="str">
        <f>INDEX(SAMRASS!$B:$B,MATCH(Q994,SAMRASS!$A:$A,0))</f>
        <v>Shuttle car</v>
      </c>
      <c r="S994" s="1" t="s">
        <v>840</v>
      </c>
      <c r="T994" s="1" t="s">
        <v>42</v>
      </c>
    </row>
    <row r="995" spans="1:20" x14ac:dyDescent="0.25">
      <c r="A995" s="1">
        <v>341</v>
      </c>
      <c r="B995" s="1">
        <v>2011</v>
      </c>
      <c r="C995" s="6" t="str">
        <f t="shared" si="60"/>
        <v>2011.341</v>
      </c>
      <c r="D995" s="12">
        <v>0</v>
      </c>
      <c r="E995" s="12" t="s">
        <v>3081</v>
      </c>
      <c r="F995" s="12">
        <v>0</v>
      </c>
      <c r="G995" s="12" t="s">
        <v>3081</v>
      </c>
      <c r="H995" s="12">
        <v>0</v>
      </c>
      <c r="I995" s="12" t="s">
        <v>3081</v>
      </c>
      <c r="J995" s="12" t="s">
        <v>3081</v>
      </c>
      <c r="K995" s="12" t="s">
        <v>3081</v>
      </c>
      <c r="L995" s="1">
        <v>0</v>
      </c>
      <c r="M995" s="6" t="str">
        <f t="shared" si="61"/>
        <v/>
      </c>
      <c r="N995" s="1">
        <v>1</v>
      </c>
      <c r="O995" s="6" t="str">
        <f t="shared" si="62"/>
        <v>LTI</v>
      </c>
      <c r="P995" s="6" t="str">
        <f t="shared" si="63"/>
        <v>LTI</v>
      </c>
      <c r="Q995" s="6" t="s">
        <v>707</v>
      </c>
      <c r="R995" s="5" t="str">
        <f>INDEX(SAMRASS!$B:$B,MATCH(Q995,SAMRASS!$A:$A,0))</f>
        <v>Hopper</v>
      </c>
      <c r="S995" s="1" t="s">
        <v>2486</v>
      </c>
      <c r="T995" s="1" t="s">
        <v>139</v>
      </c>
    </row>
    <row r="996" spans="1:20" x14ac:dyDescent="0.25">
      <c r="A996" s="1">
        <v>342</v>
      </c>
      <c r="B996" s="1">
        <v>2011</v>
      </c>
      <c r="C996" s="6" t="str">
        <f t="shared" si="60"/>
        <v>2011.342</v>
      </c>
      <c r="D996" s="12">
        <v>0</v>
      </c>
      <c r="E996" s="12" t="s">
        <v>3081</v>
      </c>
      <c r="F996" s="12">
        <v>0</v>
      </c>
      <c r="G996" s="12" t="s">
        <v>3081</v>
      </c>
      <c r="H996" s="12">
        <v>0</v>
      </c>
      <c r="I996" s="12" t="s">
        <v>3081</v>
      </c>
      <c r="J996" s="12" t="s">
        <v>3081</v>
      </c>
      <c r="K996" s="12" t="s">
        <v>3081</v>
      </c>
      <c r="L996" s="1">
        <v>0</v>
      </c>
      <c r="M996" s="6" t="str">
        <f t="shared" si="61"/>
        <v/>
      </c>
      <c r="N996" s="1">
        <v>1</v>
      </c>
      <c r="O996" s="6" t="str">
        <f t="shared" si="62"/>
        <v>LTI</v>
      </c>
      <c r="P996" s="6" t="str">
        <f t="shared" si="63"/>
        <v>LTI</v>
      </c>
      <c r="Q996" s="6" t="s">
        <v>1758</v>
      </c>
      <c r="R996" s="5" t="str">
        <f>INDEX(SAMRASS!$B:$B,MATCH(Q996,SAMRASS!$A:$A,0))</f>
        <v>Mono-rope installation</v>
      </c>
      <c r="S996" s="1" t="s">
        <v>1423</v>
      </c>
      <c r="T996" s="1" t="s">
        <v>2460</v>
      </c>
    </row>
    <row r="997" spans="1:20" x14ac:dyDescent="0.25">
      <c r="A997" s="1">
        <v>343</v>
      </c>
      <c r="B997" s="1">
        <v>2011</v>
      </c>
      <c r="C997" s="6" t="str">
        <f t="shared" si="60"/>
        <v>2011.343</v>
      </c>
      <c r="D997" s="12">
        <v>0</v>
      </c>
      <c r="E997" s="12" t="s">
        <v>3081</v>
      </c>
      <c r="F997" s="12">
        <v>0</v>
      </c>
      <c r="G997" s="12" t="s">
        <v>3081</v>
      </c>
      <c r="H997" s="12">
        <v>0</v>
      </c>
      <c r="I997" s="12" t="s">
        <v>3081</v>
      </c>
      <c r="J997" s="12" t="s">
        <v>3081</v>
      </c>
      <c r="K997" s="12" t="s">
        <v>3081</v>
      </c>
      <c r="L997" s="1">
        <v>0</v>
      </c>
      <c r="M997" s="6" t="str">
        <f t="shared" si="61"/>
        <v/>
      </c>
      <c r="N997" s="1">
        <v>1</v>
      </c>
      <c r="O997" s="6" t="str">
        <f t="shared" si="62"/>
        <v>LTI</v>
      </c>
      <c r="P997" s="6" t="str">
        <f t="shared" si="63"/>
        <v>LTI</v>
      </c>
      <c r="Q997" s="6" t="s">
        <v>2924</v>
      </c>
      <c r="R997" s="5" t="str">
        <f>INDEX(SAMRASS!$B:$B,MATCH(Q997,SAMRASS!$A:$A,0))</f>
        <v>Coupling/uncoupling</v>
      </c>
      <c r="S997" s="1" t="s">
        <v>674</v>
      </c>
      <c r="T997" s="1" t="s">
        <v>2461</v>
      </c>
    </row>
    <row r="998" spans="1:20" x14ac:dyDescent="0.25">
      <c r="A998" s="1">
        <v>344</v>
      </c>
      <c r="B998" s="1">
        <v>2011</v>
      </c>
      <c r="C998" s="6" t="str">
        <f t="shared" si="60"/>
        <v>2011.344</v>
      </c>
      <c r="D998" s="12">
        <v>0</v>
      </c>
      <c r="E998" s="12" t="s">
        <v>3081</v>
      </c>
      <c r="F998" s="12">
        <v>0</v>
      </c>
      <c r="G998" s="12" t="s">
        <v>3081</v>
      </c>
      <c r="H998" s="12" t="s">
        <v>3066</v>
      </c>
      <c r="I998" s="12" t="s">
        <v>3081</v>
      </c>
      <c r="J998" s="12" t="s">
        <v>3081</v>
      </c>
      <c r="K998" s="12" t="s">
        <v>3081</v>
      </c>
      <c r="L998" s="1">
        <v>0</v>
      </c>
      <c r="M998" s="6" t="str">
        <f t="shared" si="61"/>
        <v/>
      </c>
      <c r="N998" s="1">
        <v>1</v>
      </c>
      <c r="O998" s="6" t="str">
        <f t="shared" si="62"/>
        <v>LTI</v>
      </c>
      <c r="P998" s="6" t="str">
        <f t="shared" si="63"/>
        <v>LTI</v>
      </c>
      <c r="Q998" s="6" t="s">
        <v>2884</v>
      </c>
      <c r="R998" s="5" t="str">
        <f>INDEX(SAMRASS!$B:$B,MATCH(Q998,SAMRASS!$A:$A,0))</f>
        <v>Other transporters (specify)</v>
      </c>
      <c r="S998" s="1" t="s">
        <v>884</v>
      </c>
      <c r="T998" s="1" t="s">
        <v>1577</v>
      </c>
    </row>
    <row r="999" spans="1:20" x14ac:dyDescent="0.25">
      <c r="A999" s="1">
        <v>345</v>
      </c>
      <c r="B999" s="1">
        <v>2011</v>
      </c>
      <c r="C999" s="6" t="str">
        <f t="shared" si="60"/>
        <v>2011.345</v>
      </c>
      <c r="D999" s="12">
        <v>0</v>
      </c>
      <c r="E999" s="12" t="s">
        <v>3081</v>
      </c>
      <c r="F999" s="12">
        <v>0</v>
      </c>
      <c r="G999" s="12" t="s">
        <v>3081</v>
      </c>
      <c r="H999" s="12">
        <v>0</v>
      </c>
      <c r="I999" s="12" t="s">
        <v>3081</v>
      </c>
      <c r="J999" s="12" t="s">
        <v>3081</v>
      </c>
      <c r="K999" s="12" t="s">
        <v>3081</v>
      </c>
      <c r="L999" s="1">
        <v>0</v>
      </c>
      <c r="M999" s="6" t="str">
        <f t="shared" si="61"/>
        <v/>
      </c>
      <c r="N999" s="1">
        <v>1</v>
      </c>
      <c r="O999" s="6" t="str">
        <f t="shared" si="62"/>
        <v>LTI</v>
      </c>
      <c r="P999" s="6" t="str">
        <f t="shared" si="63"/>
        <v>LTI</v>
      </c>
      <c r="Q999" s="6" t="s">
        <v>2924</v>
      </c>
      <c r="R999" s="5" t="str">
        <f>INDEX(SAMRASS!$B:$B,MATCH(Q999,SAMRASS!$A:$A,0))</f>
        <v>Coupling/uncoupling</v>
      </c>
      <c r="S999" s="1" t="s">
        <v>674</v>
      </c>
      <c r="T999" s="1" t="s">
        <v>1578</v>
      </c>
    </row>
    <row r="1000" spans="1:20" x14ac:dyDescent="0.25">
      <c r="A1000" s="1">
        <v>346</v>
      </c>
      <c r="B1000" s="1">
        <v>2011</v>
      </c>
      <c r="C1000" s="6" t="str">
        <f t="shared" si="60"/>
        <v>2011.346</v>
      </c>
      <c r="D1000" s="12">
        <v>0</v>
      </c>
      <c r="E1000" s="12" t="s">
        <v>3081</v>
      </c>
      <c r="F1000" s="12">
        <v>0</v>
      </c>
      <c r="G1000" s="12" t="s">
        <v>3081</v>
      </c>
      <c r="H1000" s="12">
        <v>0</v>
      </c>
      <c r="I1000" s="12" t="s">
        <v>3081</v>
      </c>
      <c r="J1000" s="12" t="s">
        <v>3081</v>
      </c>
      <c r="K1000" s="12" t="s">
        <v>3081</v>
      </c>
      <c r="L1000" s="1">
        <v>0</v>
      </c>
      <c r="M1000" s="6" t="str">
        <f t="shared" si="61"/>
        <v/>
      </c>
      <c r="N1000" s="1">
        <v>1</v>
      </c>
      <c r="O1000" s="6" t="str">
        <f t="shared" si="62"/>
        <v>LTI</v>
      </c>
      <c r="P1000" s="6" t="str">
        <f t="shared" si="63"/>
        <v>LTI</v>
      </c>
      <c r="Q1000" s="6" t="s">
        <v>1937</v>
      </c>
      <c r="R1000" s="5" t="str">
        <f>INDEX(SAMRASS!$B:$B,MATCH(Q1000,SAMRASS!$A:$A,0))</f>
        <v>Diesel-electric</v>
      </c>
      <c r="S1000" s="1" t="s">
        <v>915</v>
      </c>
      <c r="T1000" s="1" t="s">
        <v>2536</v>
      </c>
    </row>
    <row r="1001" spans="1:20" x14ac:dyDescent="0.25">
      <c r="A1001" s="1">
        <v>347</v>
      </c>
      <c r="B1001" s="1">
        <v>2011</v>
      </c>
      <c r="C1001" s="6" t="str">
        <f t="shared" si="60"/>
        <v>2011.347</v>
      </c>
      <c r="D1001" s="12">
        <v>0</v>
      </c>
      <c r="E1001" s="12" t="s">
        <v>3081</v>
      </c>
      <c r="F1001" s="12">
        <v>0</v>
      </c>
      <c r="G1001" s="12" t="s">
        <v>3081</v>
      </c>
      <c r="H1001" s="12">
        <v>0</v>
      </c>
      <c r="I1001" s="12" t="s">
        <v>3081</v>
      </c>
      <c r="J1001" s="12" t="s">
        <v>3081</v>
      </c>
      <c r="K1001" s="12" t="s">
        <v>3081</v>
      </c>
      <c r="L1001" s="1">
        <v>0</v>
      </c>
      <c r="M1001" s="6" t="str">
        <f t="shared" si="61"/>
        <v/>
      </c>
      <c r="N1001" s="1">
        <v>1</v>
      </c>
      <c r="O1001" s="6" t="str">
        <f t="shared" si="62"/>
        <v>LTI</v>
      </c>
      <c r="P1001" s="6" t="str">
        <f t="shared" si="63"/>
        <v>LTI</v>
      </c>
      <c r="Q1001" s="6" t="s">
        <v>707</v>
      </c>
      <c r="R1001" s="5" t="str">
        <f>INDEX(SAMRASS!$B:$B,MATCH(Q1001,SAMRASS!$A:$A,0))</f>
        <v>Hopper</v>
      </c>
      <c r="S1001" s="1" t="s">
        <v>2486</v>
      </c>
      <c r="T1001" s="1" t="s">
        <v>1889</v>
      </c>
    </row>
    <row r="1002" spans="1:20" x14ac:dyDescent="0.25">
      <c r="A1002" s="1">
        <v>348</v>
      </c>
      <c r="B1002" s="1">
        <v>2011</v>
      </c>
      <c r="C1002" s="6" t="str">
        <f t="shared" si="60"/>
        <v>2011.348</v>
      </c>
      <c r="D1002" s="12">
        <v>0</v>
      </c>
      <c r="E1002" s="12" t="s">
        <v>3081</v>
      </c>
      <c r="F1002" s="12">
        <v>0</v>
      </c>
      <c r="G1002" s="12" t="s">
        <v>3081</v>
      </c>
      <c r="H1002" s="12">
        <v>0</v>
      </c>
      <c r="I1002" s="12" t="s">
        <v>3081</v>
      </c>
      <c r="J1002" s="12" t="s">
        <v>3081</v>
      </c>
      <c r="K1002" s="12" t="s">
        <v>3081</v>
      </c>
      <c r="L1002" s="1">
        <v>0</v>
      </c>
      <c r="M1002" s="6" t="str">
        <f t="shared" si="61"/>
        <v/>
      </c>
      <c r="N1002" s="1">
        <v>1</v>
      </c>
      <c r="O1002" s="6" t="str">
        <f t="shared" si="62"/>
        <v>LTI</v>
      </c>
      <c r="P1002" s="6" t="str">
        <f t="shared" si="63"/>
        <v>LTI</v>
      </c>
      <c r="Q1002" s="6" t="s">
        <v>2766</v>
      </c>
      <c r="R1002" s="5" t="str">
        <f>INDEX(SAMRASS!$B:$B,MATCH(Q1002,SAMRASS!$A:$A,0))</f>
        <v>Gully scraper</v>
      </c>
      <c r="S1002" s="1" t="s">
        <v>63</v>
      </c>
      <c r="T1002" s="1" t="s">
        <v>2535</v>
      </c>
    </row>
    <row r="1003" spans="1:20" x14ac:dyDescent="0.25">
      <c r="A1003" s="1">
        <v>349</v>
      </c>
      <c r="B1003" s="1">
        <v>2011</v>
      </c>
      <c r="C1003" s="6" t="str">
        <f t="shared" si="60"/>
        <v>2011.349</v>
      </c>
      <c r="D1003" s="12">
        <v>0</v>
      </c>
      <c r="E1003" s="12" t="s">
        <v>3081</v>
      </c>
      <c r="F1003" s="12">
        <v>0</v>
      </c>
      <c r="G1003" s="12" t="s">
        <v>3081</v>
      </c>
      <c r="H1003" s="12">
        <v>0</v>
      </c>
      <c r="I1003" s="12" t="s">
        <v>3081</v>
      </c>
      <c r="J1003" s="12" t="s">
        <v>3081</v>
      </c>
      <c r="K1003" s="12" t="s">
        <v>3081</v>
      </c>
      <c r="L1003" s="1">
        <v>0</v>
      </c>
      <c r="M1003" s="6" t="str">
        <f t="shared" si="61"/>
        <v/>
      </c>
      <c r="N1003" s="1">
        <v>1</v>
      </c>
      <c r="O1003" s="6" t="str">
        <f t="shared" si="62"/>
        <v>LTI</v>
      </c>
      <c r="P1003" s="6" t="str">
        <f t="shared" si="63"/>
        <v>LTI</v>
      </c>
      <c r="Q1003" s="6" t="s">
        <v>2924</v>
      </c>
      <c r="R1003" s="5" t="str">
        <f>INDEX(SAMRASS!$B:$B,MATCH(Q1003,SAMRASS!$A:$A,0))</f>
        <v>Coupling/uncoupling</v>
      </c>
      <c r="S1003" s="1" t="s">
        <v>674</v>
      </c>
      <c r="T1003" s="1" t="s">
        <v>2354</v>
      </c>
    </row>
    <row r="1004" spans="1:20" x14ac:dyDescent="0.25">
      <c r="A1004" s="1">
        <v>350</v>
      </c>
      <c r="B1004" s="1">
        <v>2011</v>
      </c>
      <c r="C1004" s="6" t="str">
        <f t="shared" si="60"/>
        <v>2011.350</v>
      </c>
      <c r="D1004" s="12">
        <v>0</v>
      </c>
      <c r="E1004" s="12" t="s">
        <v>3081</v>
      </c>
      <c r="F1004" s="12">
        <v>0</v>
      </c>
      <c r="G1004" s="12" t="s">
        <v>3081</v>
      </c>
      <c r="H1004" s="12">
        <v>0</v>
      </c>
      <c r="I1004" s="12" t="s">
        <v>3081</v>
      </c>
      <c r="J1004" s="12" t="s">
        <v>3081</v>
      </c>
      <c r="K1004" s="12" t="s">
        <v>3081</v>
      </c>
      <c r="L1004" s="1">
        <v>0</v>
      </c>
      <c r="M1004" s="6" t="str">
        <f t="shared" si="61"/>
        <v/>
      </c>
      <c r="N1004" s="1">
        <v>1</v>
      </c>
      <c r="O1004" s="6" t="str">
        <f t="shared" si="62"/>
        <v>LTI</v>
      </c>
      <c r="P1004" s="6" t="str">
        <f t="shared" si="63"/>
        <v>LTI</v>
      </c>
      <c r="Q1004" s="6" t="s">
        <v>707</v>
      </c>
      <c r="R1004" s="5" t="str">
        <f>INDEX(SAMRASS!$B:$B,MATCH(Q1004,SAMRASS!$A:$A,0))</f>
        <v>Hopper</v>
      </c>
      <c r="S1004" s="1" t="s">
        <v>2486</v>
      </c>
      <c r="T1004" s="1" t="s">
        <v>1888</v>
      </c>
    </row>
    <row r="1005" spans="1:20" x14ac:dyDescent="0.25">
      <c r="A1005" s="1">
        <v>351</v>
      </c>
      <c r="B1005" s="1">
        <v>2011</v>
      </c>
      <c r="C1005" s="6" t="str">
        <f t="shared" si="60"/>
        <v>2011.351</v>
      </c>
      <c r="D1005" s="12">
        <v>0</v>
      </c>
      <c r="E1005" s="12" t="s">
        <v>3081</v>
      </c>
      <c r="F1005" s="12">
        <v>0</v>
      </c>
      <c r="G1005" s="12" t="s">
        <v>3081</v>
      </c>
      <c r="H1005" s="12">
        <v>0</v>
      </c>
      <c r="I1005" s="12" t="s">
        <v>3081</v>
      </c>
      <c r="J1005" s="12" t="s">
        <v>3081</v>
      </c>
      <c r="K1005" s="12" t="s">
        <v>3081</v>
      </c>
      <c r="L1005" s="1">
        <v>0</v>
      </c>
      <c r="M1005" s="6" t="str">
        <f t="shared" si="61"/>
        <v/>
      </c>
      <c r="N1005" s="1">
        <v>1</v>
      </c>
      <c r="O1005" s="6" t="str">
        <f t="shared" si="62"/>
        <v>LTI</v>
      </c>
      <c r="P1005" s="6" t="str">
        <f t="shared" si="63"/>
        <v>LTI</v>
      </c>
      <c r="Q1005" s="6" t="s">
        <v>2924</v>
      </c>
      <c r="R1005" s="5" t="str">
        <f>INDEX(SAMRASS!$B:$B,MATCH(Q1005,SAMRASS!$A:$A,0))</f>
        <v>Coupling/uncoupling</v>
      </c>
      <c r="S1005" s="1" t="s">
        <v>674</v>
      </c>
      <c r="T1005" s="1" t="s">
        <v>2353</v>
      </c>
    </row>
    <row r="1006" spans="1:20" x14ac:dyDescent="0.25">
      <c r="A1006" s="1">
        <v>352</v>
      </c>
      <c r="B1006" s="1">
        <v>2011</v>
      </c>
      <c r="C1006" s="6" t="str">
        <f t="shared" si="60"/>
        <v>2011.352</v>
      </c>
      <c r="D1006" s="12">
        <v>0</v>
      </c>
      <c r="E1006" s="12" t="s">
        <v>3081</v>
      </c>
      <c r="F1006" s="12">
        <v>0</v>
      </c>
      <c r="G1006" s="12" t="s">
        <v>3081</v>
      </c>
      <c r="H1006" s="12">
        <v>0</v>
      </c>
      <c r="I1006" s="12" t="s">
        <v>3081</v>
      </c>
      <c r="J1006" s="12" t="s">
        <v>3081</v>
      </c>
      <c r="K1006" s="12" t="s">
        <v>3081</v>
      </c>
      <c r="L1006" s="1">
        <v>0</v>
      </c>
      <c r="M1006" s="6" t="str">
        <f t="shared" si="61"/>
        <v/>
      </c>
      <c r="N1006" s="1">
        <v>1</v>
      </c>
      <c r="O1006" s="6" t="str">
        <f t="shared" si="62"/>
        <v>LTI</v>
      </c>
      <c r="P1006" s="6" t="str">
        <f t="shared" si="63"/>
        <v>LTI</v>
      </c>
      <c r="Q1006" s="6" t="s">
        <v>2918</v>
      </c>
      <c r="R1006" s="5" t="str">
        <f>INDEX(SAMRASS!$B:$B,MATCH(Q1006,SAMRASS!$A:$A,0))</f>
        <v>Other (specify)</v>
      </c>
      <c r="S1006" s="1" t="s">
        <v>1500</v>
      </c>
      <c r="T1006" s="1" t="s">
        <v>586</v>
      </c>
    </row>
    <row r="1007" spans="1:20" x14ac:dyDescent="0.25">
      <c r="A1007" s="1">
        <v>353</v>
      </c>
      <c r="B1007" s="1">
        <v>2011</v>
      </c>
      <c r="C1007" s="6" t="str">
        <f t="shared" si="60"/>
        <v>2011.353</v>
      </c>
      <c r="D1007" s="12">
        <v>0</v>
      </c>
      <c r="E1007" s="12" t="s">
        <v>3081</v>
      </c>
      <c r="F1007" s="12" t="s">
        <v>731</v>
      </c>
      <c r="G1007" s="12" t="s">
        <v>3081</v>
      </c>
      <c r="H1007" s="12" t="s">
        <v>3066</v>
      </c>
      <c r="I1007" s="12" t="s">
        <v>3081</v>
      </c>
      <c r="J1007" s="12" t="s">
        <v>3081</v>
      </c>
      <c r="K1007" s="12" t="s">
        <v>3081</v>
      </c>
      <c r="L1007" s="1">
        <v>0</v>
      </c>
      <c r="M1007" s="6" t="str">
        <f t="shared" si="61"/>
        <v/>
      </c>
      <c r="N1007" s="1">
        <v>1</v>
      </c>
      <c r="O1007" s="6" t="str">
        <f t="shared" si="62"/>
        <v>LTI</v>
      </c>
      <c r="P1007" s="6" t="str">
        <f t="shared" si="63"/>
        <v>LTI</v>
      </c>
      <c r="Q1007" s="6" t="s">
        <v>2906</v>
      </c>
      <c r="R1007" s="5" t="str">
        <f>INDEX(SAMRASS!$B:$B,MATCH(Q1007,SAMRASS!$A:$A,0))</f>
        <v>LHD Unit</v>
      </c>
      <c r="S1007" s="1" t="s">
        <v>572</v>
      </c>
      <c r="T1007" s="1" t="s">
        <v>2308</v>
      </c>
    </row>
    <row r="1008" spans="1:20" x14ac:dyDescent="0.25">
      <c r="A1008" s="1">
        <v>354</v>
      </c>
      <c r="B1008" s="1">
        <v>2011</v>
      </c>
      <c r="C1008" s="6" t="str">
        <f t="shared" si="60"/>
        <v>2011.354</v>
      </c>
      <c r="D1008" s="12" t="s">
        <v>880</v>
      </c>
      <c r="E1008" s="12" t="s">
        <v>3081</v>
      </c>
      <c r="F1008" s="12">
        <v>0</v>
      </c>
      <c r="G1008" s="12" t="s">
        <v>3081</v>
      </c>
      <c r="H1008" s="12" t="s">
        <v>3066</v>
      </c>
      <c r="I1008" s="12" t="s">
        <v>3081</v>
      </c>
      <c r="J1008" s="12" t="s">
        <v>3081</v>
      </c>
      <c r="K1008" s="12" t="s">
        <v>3081</v>
      </c>
      <c r="L1008" s="1">
        <v>0</v>
      </c>
      <c r="M1008" s="6" t="str">
        <f t="shared" si="61"/>
        <v/>
      </c>
      <c r="N1008" s="1">
        <v>1</v>
      </c>
      <c r="O1008" s="6" t="str">
        <f t="shared" si="62"/>
        <v>LTI</v>
      </c>
      <c r="P1008" s="6" t="str">
        <f t="shared" si="63"/>
        <v>LTI</v>
      </c>
      <c r="Q1008" s="6" t="s">
        <v>1333</v>
      </c>
      <c r="R1008" s="5" t="str">
        <f>INDEX(SAMRASS!$B:$B,MATCH(Q1008,SAMRASS!$A:$A,0))</f>
        <v>Forklift</v>
      </c>
      <c r="S1008" s="1" t="s">
        <v>1202</v>
      </c>
      <c r="T1008" s="1" t="s">
        <v>1801</v>
      </c>
    </row>
    <row r="1009" spans="1:20" x14ac:dyDescent="0.25">
      <c r="A1009" s="1">
        <v>355</v>
      </c>
      <c r="B1009" s="1">
        <v>2011</v>
      </c>
      <c r="C1009" s="6" t="str">
        <f t="shared" si="60"/>
        <v>2011.355</v>
      </c>
      <c r="D1009" s="12">
        <v>0</v>
      </c>
      <c r="E1009" s="12" t="s">
        <v>3081</v>
      </c>
      <c r="F1009" s="12">
        <v>0</v>
      </c>
      <c r="G1009" s="12" t="s">
        <v>3081</v>
      </c>
      <c r="H1009" s="12">
        <v>0</v>
      </c>
      <c r="I1009" s="12" t="s">
        <v>3081</v>
      </c>
      <c r="J1009" s="12" t="s">
        <v>3081</v>
      </c>
      <c r="K1009" s="12" t="s">
        <v>3081</v>
      </c>
      <c r="L1009" s="1">
        <v>0</v>
      </c>
      <c r="M1009" s="6" t="str">
        <f t="shared" si="61"/>
        <v/>
      </c>
      <c r="N1009" s="1">
        <v>1</v>
      </c>
      <c r="O1009" s="6" t="str">
        <f t="shared" si="62"/>
        <v>LTI</v>
      </c>
      <c r="P1009" s="6" t="str">
        <f t="shared" si="63"/>
        <v>LTI</v>
      </c>
      <c r="Q1009" s="6" t="s">
        <v>2918</v>
      </c>
      <c r="R1009" s="5" t="str">
        <f>INDEX(SAMRASS!$B:$B,MATCH(Q1009,SAMRASS!$A:$A,0))</f>
        <v>Other (specify)</v>
      </c>
      <c r="S1009" s="1" t="s">
        <v>1500</v>
      </c>
      <c r="T1009" s="1" t="s">
        <v>1802</v>
      </c>
    </row>
    <row r="1010" spans="1:20" x14ac:dyDescent="0.25">
      <c r="A1010" s="1">
        <v>356</v>
      </c>
      <c r="B1010" s="1">
        <v>2011</v>
      </c>
      <c r="C1010" s="6" t="str">
        <f t="shared" si="60"/>
        <v>2011.356</v>
      </c>
      <c r="D1010" s="12">
        <v>0</v>
      </c>
      <c r="E1010" s="12" t="s">
        <v>3081</v>
      </c>
      <c r="F1010" s="12">
        <v>0</v>
      </c>
      <c r="G1010" s="12" t="s">
        <v>3081</v>
      </c>
      <c r="H1010" s="12">
        <v>0</v>
      </c>
      <c r="I1010" s="12" t="s">
        <v>3081</v>
      </c>
      <c r="J1010" s="12" t="s">
        <v>3081</v>
      </c>
      <c r="K1010" s="12" t="s">
        <v>3081</v>
      </c>
      <c r="L1010" s="1">
        <v>0</v>
      </c>
      <c r="M1010" s="6" t="str">
        <f t="shared" si="61"/>
        <v/>
      </c>
      <c r="N1010" s="1">
        <v>1</v>
      </c>
      <c r="O1010" s="6" t="str">
        <f t="shared" si="62"/>
        <v>LTI</v>
      </c>
      <c r="P1010" s="6" t="str">
        <f t="shared" si="63"/>
        <v>LTI</v>
      </c>
      <c r="Q1010" s="6" t="s">
        <v>2766</v>
      </c>
      <c r="R1010" s="5" t="str">
        <f>INDEX(SAMRASS!$B:$B,MATCH(Q1010,SAMRASS!$A:$A,0))</f>
        <v>Gully scraper</v>
      </c>
      <c r="S1010" s="1" t="s">
        <v>63</v>
      </c>
      <c r="T1010" s="1" t="s">
        <v>1123</v>
      </c>
    </row>
    <row r="1011" spans="1:20" x14ac:dyDescent="0.25">
      <c r="A1011" s="1">
        <v>357</v>
      </c>
      <c r="B1011" s="1">
        <v>2011</v>
      </c>
      <c r="C1011" s="6" t="str">
        <f t="shared" si="60"/>
        <v>2011.357</v>
      </c>
      <c r="D1011" s="12">
        <v>0</v>
      </c>
      <c r="E1011" s="12" t="s">
        <v>3081</v>
      </c>
      <c r="F1011" s="12">
        <v>0</v>
      </c>
      <c r="G1011" s="12" t="s">
        <v>3081</v>
      </c>
      <c r="H1011" s="12">
        <v>0</v>
      </c>
      <c r="I1011" s="12" t="s">
        <v>3081</v>
      </c>
      <c r="J1011" s="12" t="s">
        <v>3081</v>
      </c>
      <c r="K1011" s="12" t="s">
        <v>3081</v>
      </c>
      <c r="L1011" s="1">
        <v>0</v>
      </c>
      <c r="M1011" s="6" t="str">
        <f t="shared" si="61"/>
        <v/>
      </c>
      <c r="N1011" s="1">
        <v>1</v>
      </c>
      <c r="O1011" s="6" t="str">
        <f t="shared" si="62"/>
        <v>LTI</v>
      </c>
      <c r="P1011" s="6" t="str">
        <f t="shared" si="63"/>
        <v>LTI</v>
      </c>
      <c r="Q1011" s="6" t="s">
        <v>707</v>
      </c>
      <c r="R1011" s="5" t="str">
        <f>INDEX(SAMRASS!$B:$B,MATCH(Q1011,SAMRASS!$A:$A,0))</f>
        <v>Hopper</v>
      </c>
      <c r="S1011" s="1" t="s">
        <v>2486</v>
      </c>
      <c r="T1011" s="1" t="s">
        <v>97</v>
      </c>
    </row>
    <row r="1012" spans="1:20" x14ac:dyDescent="0.25">
      <c r="A1012" s="1">
        <v>358</v>
      </c>
      <c r="B1012" s="1">
        <v>2011</v>
      </c>
      <c r="C1012" s="6" t="str">
        <f t="shared" si="60"/>
        <v>2011.358</v>
      </c>
      <c r="D1012" s="12">
        <v>0</v>
      </c>
      <c r="E1012" s="12" t="s">
        <v>3081</v>
      </c>
      <c r="F1012" s="12">
        <v>0</v>
      </c>
      <c r="G1012" s="12" t="s">
        <v>3081</v>
      </c>
      <c r="H1012" s="12">
        <v>0</v>
      </c>
      <c r="I1012" s="12" t="s">
        <v>3081</v>
      </c>
      <c r="J1012" s="12" t="s">
        <v>3081</v>
      </c>
      <c r="K1012" s="12" t="s">
        <v>3081</v>
      </c>
      <c r="L1012" s="1">
        <v>0</v>
      </c>
      <c r="M1012" s="6" t="str">
        <f t="shared" si="61"/>
        <v/>
      </c>
      <c r="N1012" s="1">
        <v>1</v>
      </c>
      <c r="O1012" s="6" t="str">
        <f t="shared" si="62"/>
        <v>LTI</v>
      </c>
      <c r="P1012" s="6" t="str">
        <f t="shared" si="63"/>
        <v>LTI</v>
      </c>
      <c r="Q1012" s="6" t="s">
        <v>2766</v>
      </c>
      <c r="R1012" s="5" t="str">
        <f>INDEX(SAMRASS!$B:$B,MATCH(Q1012,SAMRASS!$A:$A,0))</f>
        <v>Gully scraper</v>
      </c>
      <c r="S1012" s="1" t="s">
        <v>63</v>
      </c>
      <c r="T1012" s="1" t="s">
        <v>1122</v>
      </c>
    </row>
    <row r="1013" spans="1:20" x14ac:dyDescent="0.25">
      <c r="A1013" s="1">
        <v>359</v>
      </c>
      <c r="B1013" s="1">
        <v>2011</v>
      </c>
      <c r="C1013" s="6" t="str">
        <f t="shared" si="60"/>
        <v>2011.359</v>
      </c>
      <c r="D1013" s="12">
        <v>0</v>
      </c>
      <c r="E1013" s="12" t="s">
        <v>3081</v>
      </c>
      <c r="F1013" s="12">
        <v>0</v>
      </c>
      <c r="G1013" s="12" t="s">
        <v>3081</v>
      </c>
      <c r="H1013" s="12">
        <v>0</v>
      </c>
      <c r="I1013" s="12" t="s">
        <v>3081</v>
      </c>
      <c r="J1013" s="12" t="s">
        <v>3081</v>
      </c>
      <c r="K1013" s="12" t="s">
        <v>3081</v>
      </c>
      <c r="L1013" s="1">
        <v>0</v>
      </c>
      <c r="M1013" s="6" t="str">
        <f t="shared" si="61"/>
        <v/>
      </c>
      <c r="N1013" s="1">
        <v>1</v>
      </c>
      <c r="O1013" s="6" t="str">
        <f t="shared" si="62"/>
        <v>LTI</v>
      </c>
      <c r="P1013" s="6" t="str">
        <f t="shared" si="63"/>
        <v>LTI</v>
      </c>
      <c r="Q1013" s="6" t="s">
        <v>727</v>
      </c>
      <c r="R1013" s="5" t="str">
        <f>INDEX(SAMRASS!$B:$B,MATCH(Q1013,SAMRASS!$A:$A,0))</f>
        <v>Battery</v>
      </c>
      <c r="S1013" s="1" t="s">
        <v>939</v>
      </c>
      <c r="T1013" s="1" t="s">
        <v>1825</v>
      </c>
    </row>
    <row r="1014" spans="1:20" x14ac:dyDescent="0.25">
      <c r="A1014" s="1">
        <v>360</v>
      </c>
      <c r="B1014" s="1">
        <v>2011</v>
      </c>
      <c r="C1014" s="6" t="str">
        <f t="shared" si="60"/>
        <v>2011.360</v>
      </c>
      <c r="D1014" s="12">
        <v>0</v>
      </c>
      <c r="E1014" s="12" t="s">
        <v>3081</v>
      </c>
      <c r="F1014" s="12">
        <v>0</v>
      </c>
      <c r="G1014" s="12" t="s">
        <v>3081</v>
      </c>
      <c r="H1014" s="12">
        <v>0</v>
      </c>
      <c r="I1014" s="12" t="s">
        <v>3081</v>
      </c>
      <c r="J1014" s="12" t="s">
        <v>3081</v>
      </c>
      <c r="K1014" s="12" t="s">
        <v>3081</v>
      </c>
      <c r="L1014" s="1">
        <v>0</v>
      </c>
      <c r="M1014" s="6" t="str">
        <f t="shared" si="61"/>
        <v/>
      </c>
      <c r="N1014" s="1">
        <v>1</v>
      </c>
      <c r="O1014" s="6" t="str">
        <f t="shared" si="62"/>
        <v>LTI</v>
      </c>
      <c r="P1014" s="6" t="str">
        <f t="shared" si="63"/>
        <v>LTI</v>
      </c>
      <c r="Q1014" s="6" t="s">
        <v>1758</v>
      </c>
      <c r="R1014" s="5" t="str">
        <f>INDEX(SAMRASS!$B:$B,MATCH(Q1014,SAMRASS!$A:$A,0))</f>
        <v>Mono-rope installation</v>
      </c>
      <c r="S1014" s="1" t="s">
        <v>1423</v>
      </c>
      <c r="T1014" s="1" t="s">
        <v>96</v>
      </c>
    </row>
    <row r="1015" spans="1:20" x14ac:dyDescent="0.25">
      <c r="A1015" s="1">
        <v>361</v>
      </c>
      <c r="B1015" s="1">
        <v>2011</v>
      </c>
      <c r="C1015" s="6" t="str">
        <f t="shared" si="60"/>
        <v>2011.361</v>
      </c>
      <c r="D1015" s="12">
        <v>0</v>
      </c>
      <c r="E1015" s="12" t="s">
        <v>3081</v>
      </c>
      <c r="F1015" s="12">
        <v>0</v>
      </c>
      <c r="G1015" s="12" t="s">
        <v>3081</v>
      </c>
      <c r="H1015" s="12">
        <v>0</v>
      </c>
      <c r="I1015" s="12" t="s">
        <v>3081</v>
      </c>
      <c r="J1015" s="12" t="s">
        <v>3081</v>
      </c>
      <c r="K1015" s="12" t="s">
        <v>3081</v>
      </c>
      <c r="L1015" s="1">
        <v>0</v>
      </c>
      <c r="M1015" s="6" t="str">
        <f t="shared" si="61"/>
        <v/>
      </c>
      <c r="N1015" s="1">
        <v>1</v>
      </c>
      <c r="O1015" s="6" t="str">
        <f t="shared" si="62"/>
        <v>LTI</v>
      </c>
      <c r="P1015" s="6" t="str">
        <f t="shared" si="63"/>
        <v>LTI</v>
      </c>
      <c r="Q1015" s="6" t="s">
        <v>2772</v>
      </c>
      <c r="R1015" s="5" t="str">
        <f>INDEX(SAMRASS!$B:$B,MATCH(Q1015,SAMRASS!$A:$A,0))</f>
        <v>Other (specify)</v>
      </c>
      <c r="S1015" s="1" t="s">
        <v>2883</v>
      </c>
      <c r="T1015" s="1" t="s">
        <v>1824</v>
      </c>
    </row>
    <row r="1016" spans="1:20" x14ac:dyDescent="0.25">
      <c r="A1016" s="1">
        <v>362</v>
      </c>
      <c r="B1016" s="1">
        <v>2011</v>
      </c>
      <c r="C1016" s="6" t="str">
        <f t="shared" si="60"/>
        <v>2011.362</v>
      </c>
      <c r="D1016" s="12">
        <v>0</v>
      </c>
      <c r="E1016" s="12" t="s">
        <v>3081</v>
      </c>
      <c r="F1016" s="12">
        <v>0</v>
      </c>
      <c r="G1016" s="12" t="s">
        <v>3081</v>
      </c>
      <c r="H1016" s="12">
        <v>0</v>
      </c>
      <c r="I1016" s="12" t="s">
        <v>3081</v>
      </c>
      <c r="J1016" s="12" t="s">
        <v>3081</v>
      </c>
      <c r="K1016" s="12" t="s">
        <v>3081</v>
      </c>
      <c r="L1016" s="1">
        <v>0</v>
      </c>
      <c r="M1016" s="6" t="str">
        <f t="shared" si="61"/>
        <v/>
      </c>
      <c r="N1016" s="1">
        <v>1</v>
      </c>
      <c r="O1016" s="6" t="str">
        <f t="shared" si="62"/>
        <v>LTI</v>
      </c>
      <c r="P1016" s="6" t="str">
        <f t="shared" si="63"/>
        <v>LTI</v>
      </c>
      <c r="Q1016" s="6" t="s">
        <v>2766</v>
      </c>
      <c r="R1016" s="5" t="str">
        <f>INDEX(SAMRASS!$B:$B,MATCH(Q1016,SAMRASS!$A:$A,0))</f>
        <v>Gully scraper</v>
      </c>
      <c r="S1016" s="1" t="s">
        <v>63</v>
      </c>
      <c r="T1016" s="1" t="s">
        <v>3050</v>
      </c>
    </row>
    <row r="1017" spans="1:20" x14ac:dyDescent="0.25">
      <c r="A1017" s="1">
        <v>363</v>
      </c>
      <c r="B1017" s="1">
        <v>2011</v>
      </c>
      <c r="C1017" s="6" t="str">
        <f t="shared" si="60"/>
        <v>2011.363</v>
      </c>
      <c r="D1017" s="12">
        <v>0</v>
      </c>
      <c r="E1017" s="12" t="s">
        <v>3081</v>
      </c>
      <c r="F1017" s="12">
        <v>0</v>
      </c>
      <c r="G1017" s="12" t="s">
        <v>3081</v>
      </c>
      <c r="H1017" s="12">
        <v>0</v>
      </c>
      <c r="I1017" s="12" t="s">
        <v>3081</v>
      </c>
      <c r="J1017" s="12" t="s">
        <v>3081</v>
      </c>
      <c r="K1017" s="12" t="s">
        <v>3081</v>
      </c>
      <c r="L1017" s="1">
        <v>0</v>
      </c>
      <c r="M1017" s="6" t="str">
        <f t="shared" si="61"/>
        <v/>
      </c>
      <c r="N1017" s="1">
        <v>1</v>
      </c>
      <c r="O1017" s="6" t="str">
        <f t="shared" si="62"/>
        <v>LTI</v>
      </c>
      <c r="P1017" s="6" t="str">
        <f t="shared" si="63"/>
        <v>LTI</v>
      </c>
      <c r="Q1017" s="6" t="s">
        <v>2919</v>
      </c>
      <c r="R1017" s="5" t="str">
        <f>INDEX(SAMRASS!$B:$B,MATCH(Q1017,SAMRASS!$A:$A,0))</f>
        <v>Rerailing</v>
      </c>
      <c r="S1017" s="1" t="s">
        <v>2433</v>
      </c>
      <c r="T1017" s="1" t="s">
        <v>3051</v>
      </c>
    </row>
    <row r="1018" spans="1:20" x14ac:dyDescent="0.25">
      <c r="A1018" s="1">
        <v>364</v>
      </c>
      <c r="B1018" s="1">
        <v>2011</v>
      </c>
      <c r="C1018" s="6" t="str">
        <f t="shared" si="60"/>
        <v>2011.364</v>
      </c>
      <c r="D1018" s="12">
        <v>0</v>
      </c>
      <c r="E1018" s="12" t="s">
        <v>3081</v>
      </c>
      <c r="F1018" s="12">
        <v>0</v>
      </c>
      <c r="G1018" s="12" t="s">
        <v>3081</v>
      </c>
      <c r="H1018" s="12" t="s">
        <v>3066</v>
      </c>
      <c r="I1018" s="12" t="s">
        <v>3081</v>
      </c>
      <c r="J1018" s="12" t="s">
        <v>3081</v>
      </c>
      <c r="K1018" s="12" t="s">
        <v>3081</v>
      </c>
      <c r="L1018" s="1">
        <v>0</v>
      </c>
      <c r="M1018" s="6" t="str">
        <f t="shared" si="61"/>
        <v/>
      </c>
      <c r="N1018" s="1">
        <v>0</v>
      </c>
      <c r="O1018" s="6" t="str">
        <f t="shared" si="62"/>
        <v/>
      </c>
      <c r="P1018" s="6" t="str">
        <f t="shared" si="63"/>
        <v/>
      </c>
      <c r="Q1018" s="6" t="s">
        <v>2884</v>
      </c>
      <c r="R1018" s="5" t="str">
        <f>INDEX(SAMRASS!$B:$B,MATCH(Q1018,SAMRASS!$A:$A,0))</f>
        <v>Other transporters (specify)</v>
      </c>
      <c r="S1018" s="1" t="s">
        <v>884</v>
      </c>
      <c r="T1018" s="1" t="s">
        <v>2</v>
      </c>
    </row>
    <row r="1019" spans="1:20" x14ac:dyDescent="0.25">
      <c r="A1019" s="1">
        <v>365</v>
      </c>
      <c r="B1019" s="1">
        <v>2011</v>
      </c>
      <c r="C1019" s="6" t="str">
        <f t="shared" si="60"/>
        <v>2011.365</v>
      </c>
      <c r="D1019" s="12">
        <v>0</v>
      </c>
      <c r="E1019" s="12" t="s">
        <v>3081</v>
      </c>
      <c r="F1019" s="12">
        <v>0</v>
      </c>
      <c r="G1019" s="12" t="s">
        <v>3081</v>
      </c>
      <c r="H1019" s="12">
        <v>0</v>
      </c>
      <c r="I1019" s="12" t="s">
        <v>3081</v>
      </c>
      <c r="J1019" s="12" t="s">
        <v>3081</v>
      </c>
      <c r="K1019" s="12" t="s">
        <v>3081</v>
      </c>
      <c r="L1019" s="1">
        <v>0</v>
      </c>
      <c r="M1019" s="6" t="str">
        <f t="shared" si="61"/>
        <v/>
      </c>
      <c r="N1019" s="1">
        <v>1</v>
      </c>
      <c r="O1019" s="6" t="str">
        <f t="shared" si="62"/>
        <v>LTI</v>
      </c>
      <c r="P1019" s="6" t="str">
        <f t="shared" si="63"/>
        <v>LTI</v>
      </c>
      <c r="Q1019" s="6" t="s">
        <v>709</v>
      </c>
      <c r="R1019" s="5" t="str">
        <f>INDEX(SAMRASS!$B:$B,MATCH(Q1019,SAMRASS!$A:$A,0))</f>
        <v>Single drum winch</v>
      </c>
      <c r="S1019" s="1" t="s">
        <v>292</v>
      </c>
      <c r="T1019" s="1" t="s">
        <v>3</v>
      </c>
    </row>
    <row r="1020" spans="1:20" x14ac:dyDescent="0.25">
      <c r="A1020" s="1">
        <v>366</v>
      </c>
      <c r="B1020" s="1">
        <v>2011</v>
      </c>
      <c r="C1020" s="6" t="str">
        <f t="shared" si="60"/>
        <v>2011.366</v>
      </c>
      <c r="D1020" s="12">
        <v>0</v>
      </c>
      <c r="E1020" s="12" t="s">
        <v>3081</v>
      </c>
      <c r="F1020" s="12">
        <v>0</v>
      </c>
      <c r="G1020" s="12" t="s">
        <v>3081</v>
      </c>
      <c r="H1020" s="12">
        <v>0</v>
      </c>
      <c r="I1020" s="12" t="s">
        <v>3081</v>
      </c>
      <c r="J1020" s="12" t="s">
        <v>3081</v>
      </c>
      <c r="K1020" s="12" t="s">
        <v>3081</v>
      </c>
      <c r="L1020" s="1">
        <v>0</v>
      </c>
      <c r="M1020" s="6" t="str">
        <f t="shared" si="61"/>
        <v/>
      </c>
      <c r="N1020" s="1">
        <v>1</v>
      </c>
      <c r="O1020" s="6" t="str">
        <f t="shared" si="62"/>
        <v>LTI</v>
      </c>
      <c r="P1020" s="6" t="str">
        <f t="shared" si="63"/>
        <v>LTI</v>
      </c>
      <c r="Q1020" s="6" t="s">
        <v>2177</v>
      </c>
      <c r="R1020" s="5" t="str">
        <f>INDEX(SAMRASS!$B:$B,MATCH(Q1020,SAMRASS!$A:$A,0))</f>
        <v>Other lifting machines (specify)</v>
      </c>
      <c r="S1020" s="1" t="s">
        <v>2811</v>
      </c>
      <c r="T1020" s="1" t="s">
        <v>2215</v>
      </c>
    </row>
    <row r="1021" spans="1:20" x14ac:dyDescent="0.25">
      <c r="A1021" s="1">
        <v>367</v>
      </c>
      <c r="B1021" s="1">
        <v>2011</v>
      </c>
      <c r="C1021" s="6" t="str">
        <f t="shared" si="60"/>
        <v>2011.367</v>
      </c>
      <c r="D1021" s="12">
        <v>0</v>
      </c>
      <c r="E1021" s="12" t="s">
        <v>3081</v>
      </c>
      <c r="F1021" s="12">
        <v>0</v>
      </c>
      <c r="G1021" s="12" t="s">
        <v>3081</v>
      </c>
      <c r="H1021" s="12">
        <v>0</v>
      </c>
      <c r="I1021" s="12" t="s">
        <v>3081</v>
      </c>
      <c r="J1021" s="12" t="s">
        <v>3081</v>
      </c>
      <c r="K1021" s="12" t="s">
        <v>3081</v>
      </c>
      <c r="L1021" s="1">
        <v>0</v>
      </c>
      <c r="M1021" s="6" t="str">
        <f t="shared" si="61"/>
        <v/>
      </c>
      <c r="N1021" s="1">
        <v>1</v>
      </c>
      <c r="O1021" s="6" t="str">
        <f t="shared" si="62"/>
        <v>LTI</v>
      </c>
      <c r="P1021" s="6" t="str">
        <f t="shared" si="63"/>
        <v>LTI</v>
      </c>
      <c r="Q1021" s="6" t="s">
        <v>707</v>
      </c>
      <c r="R1021" s="5" t="str">
        <f>INDEX(SAMRASS!$B:$B,MATCH(Q1021,SAMRASS!$A:$A,0))</f>
        <v>Hopper</v>
      </c>
      <c r="S1021" s="1" t="s">
        <v>2486</v>
      </c>
      <c r="T1021" s="1" t="s">
        <v>1438</v>
      </c>
    </row>
    <row r="1022" spans="1:20" x14ac:dyDescent="0.25">
      <c r="A1022" s="1">
        <v>368</v>
      </c>
      <c r="B1022" s="1">
        <v>2011</v>
      </c>
      <c r="C1022" s="6" t="str">
        <f t="shared" si="60"/>
        <v>2011.368</v>
      </c>
      <c r="D1022" s="12">
        <v>0</v>
      </c>
      <c r="E1022" s="12" t="s">
        <v>3081</v>
      </c>
      <c r="F1022" s="12">
        <v>0</v>
      </c>
      <c r="G1022" s="12" t="s">
        <v>3081</v>
      </c>
      <c r="H1022" s="12">
        <v>0</v>
      </c>
      <c r="I1022" s="12" t="s">
        <v>3081</v>
      </c>
      <c r="J1022" s="12" t="s">
        <v>3081</v>
      </c>
      <c r="K1022" s="12" t="s">
        <v>3081</v>
      </c>
      <c r="L1022" s="1">
        <v>0</v>
      </c>
      <c r="M1022" s="6" t="str">
        <f t="shared" si="61"/>
        <v/>
      </c>
      <c r="N1022" s="1">
        <v>1</v>
      </c>
      <c r="O1022" s="6" t="str">
        <f t="shared" si="62"/>
        <v>LTI</v>
      </c>
      <c r="P1022" s="6" t="str">
        <f t="shared" si="63"/>
        <v>LTI</v>
      </c>
      <c r="Q1022" s="6" t="s">
        <v>849</v>
      </c>
      <c r="R1022" s="5" t="str">
        <f>INDEX(SAMRASS!$B:$B,MATCH(Q1022,SAMRASS!$A:$A,0))</f>
        <v>Other</v>
      </c>
      <c r="S1022" s="1" t="s">
        <v>2563</v>
      </c>
      <c r="T1022" s="1" t="s">
        <v>2214</v>
      </c>
    </row>
    <row r="1023" spans="1:20" x14ac:dyDescent="0.25">
      <c r="A1023" s="1">
        <v>369</v>
      </c>
      <c r="B1023" s="1">
        <v>2011</v>
      </c>
      <c r="C1023" s="6" t="str">
        <f t="shared" si="60"/>
        <v>2011.369</v>
      </c>
      <c r="D1023" s="12">
        <v>0</v>
      </c>
      <c r="E1023" s="12" t="s">
        <v>3081</v>
      </c>
      <c r="F1023" s="12">
        <v>0</v>
      </c>
      <c r="G1023" s="12" t="s">
        <v>3081</v>
      </c>
      <c r="H1023" s="12">
        <v>0</v>
      </c>
      <c r="I1023" s="12" t="s">
        <v>3081</v>
      </c>
      <c r="J1023" s="12" t="s">
        <v>3081</v>
      </c>
      <c r="K1023" s="12" t="s">
        <v>3081</v>
      </c>
      <c r="L1023" s="1">
        <v>0</v>
      </c>
      <c r="M1023" s="6" t="str">
        <f t="shared" si="61"/>
        <v/>
      </c>
      <c r="N1023" s="1">
        <v>1</v>
      </c>
      <c r="O1023" s="6" t="str">
        <f t="shared" si="62"/>
        <v>LTI</v>
      </c>
      <c r="P1023" s="6" t="str">
        <f t="shared" si="63"/>
        <v>LTI</v>
      </c>
      <c r="Q1023" s="6" t="s">
        <v>2766</v>
      </c>
      <c r="R1023" s="5" t="str">
        <f>INDEX(SAMRASS!$B:$B,MATCH(Q1023,SAMRASS!$A:$A,0))</f>
        <v>Gully scraper</v>
      </c>
      <c r="S1023" s="1" t="s">
        <v>63</v>
      </c>
      <c r="T1023" s="1" t="s">
        <v>1662</v>
      </c>
    </row>
    <row r="1024" spans="1:20" x14ac:dyDescent="0.25">
      <c r="A1024" s="1">
        <v>370</v>
      </c>
      <c r="B1024" s="1">
        <v>2011</v>
      </c>
      <c r="C1024" s="6" t="str">
        <f t="shared" si="60"/>
        <v>2011.370</v>
      </c>
      <c r="D1024" s="12">
        <v>0</v>
      </c>
      <c r="E1024" s="12" t="s">
        <v>3081</v>
      </c>
      <c r="F1024" s="12">
        <v>0</v>
      </c>
      <c r="G1024" s="12" t="s">
        <v>3081</v>
      </c>
      <c r="H1024" s="12">
        <v>0</v>
      </c>
      <c r="I1024" s="12" t="s">
        <v>3081</v>
      </c>
      <c r="J1024" s="12" t="s">
        <v>3081</v>
      </c>
      <c r="K1024" s="12" t="s">
        <v>3081</v>
      </c>
      <c r="L1024" s="1">
        <v>0</v>
      </c>
      <c r="M1024" s="6" t="str">
        <f t="shared" si="61"/>
        <v/>
      </c>
      <c r="N1024" s="1">
        <v>1</v>
      </c>
      <c r="O1024" s="6" t="str">
        <f t="shared" si="62"/>
        <v>LTI</v>
      </c>
      <c r="P1024" s="6" t="str">
        <f t="shared" si="63"/>
        <v>LTI</v>
      </c>
      <c r="Q1024" s="6" t="s">
        <v>2924</v>
      </c>
      <c r="R1024" s="5" t="str">
        <f>INDEX(SAMRASS!$B:$B,MATCH(Q1024,SAMRASS!$A:$A,0))</f>
        <v>Coupling/uncoupling</v>
      </c>
      <c r="S1024" s="1" t="s">
        <v>674</v>
      </c>
      <c r="T1024" s="1" t="s">
        <v>1437</v>
      </c>
    </row>
    <row r="1025" spans="1:20" x14ac:dyDescent="0.25">
      <c r="A1025" s="1">
        <v>371</v>
      </c>
      <c r="B1025" s="1">
        <v>2011</v>
      </c>
      <c r="C1025" s="6" t="str">
        <f t="shared" si="60"/>
        <v>2011.371</v>
      </c>
      <c r="D1025" s="12">
        <v>0</v>
      </c>
      <c r="E1025" s="12" t="s">
        <v>3081</v>
      </c>
      <c r="F1025" s="12">
        <v>0</v>
      </c>
      <c r="G1025" s="12" t="s">
        <v>3081</v>
      </c>
      <c r="H1025" s="12">
        <v>0</v>
      </c>
      <c r="I1025" s="12" t="s">
        <v>3081</v>
      </c>
      <c r="J1025" s="12" t="s">
        <v>3081</v>
      </c>
      <c r="K1025" s="12" t="s">
        <v>3081</v>
      </c>
      <c r="L1025" s="1">
        <v>0</v>
      </c>
      <c r="M1025" s="6" t="str">
        <f t="shared" si="61"/>
        <v/>
      </c>
      <c r="N1025" s="1">
        <v>1</v>
      </c>
      <c r="O1025" s="6" t="str">
        <f t="shared" si="62"/>
        <v>LTI</v>
      </c>
      <c r="P1025" s="6" t="str">
        <f t="shared" si="63"/>
        <v>LTI</v>
      </c>
      <c r="Q1025" s="6" t="s">
        <v>2924</v>
      </c>
      <c r="R1025" s="5" t="str">
        <f>INDEX(SAMRASS!$B:$B,MATCH(Q1025,SAMRASS!$A:$A,0))</f>
        <v>Coupling/uncoupling</v>
      </c>
      <c r="S1025" s="1" t="s">
        <v>674</v>
      </c>
      <c r="T1025" s="1" t="s">
        <v>1661</v>
      </c>
    </row>
    <row r="1026" spans="1:20" x14ac:dyDescent="0.25">
      <c r="A1026" s="1">
        <v>372</v>
      </c>
      <c r="B1026" s="1">
        <v>2011</v>
      </c>
      <c r="C1026" s="6" t="str">
        <f t="shared" si="60"/>
        <v>2011.372</v>
      </c>
      <c r="D1026" s="12">
        <v>0</v>
      </c>
      <c r="E1026" s="12" t="s">
        <v>3081</v>
      </c>
      <c r="F1026" s="12">
        <v>0</v>
      </c>
      <c r="G1026" s="12" t="s">
        <v>3081</v>
      </c>
      <c r="H1026" s="12">
        <v>0</v>
      </c>
      <c r="I1026" s="12" t="s">
        <v>3081</v>
      </c>
      <c r="J1026" s="12" t="s">
        <v>3081</v>
      </c>
      <c r="K1026" s="12" t="s">
        <v>3081</v>
      </c>
      <c r="L1026" s="1">
        <v>0</v>
      </c>
      <c r="M1026" s="6" t="str">
        <f t="shared" si="61"/>
        <v/>
      </c>
      <c r="N1026" s="1">
        <v>1</v>
      </c>
      <c r="O1026" s="6" t="str">
        <f t="shared" si="62"/>
        <v>LTI</v>
      </c>
      <c r="P1026" s="6" t="str">
        <f t="shared" si="63"/>
        <v>LTI</v>
      </c>
      <c r="Q1026" s="6" t="s">
        <v>2766</v>
      </c>
      <c r="R1026" s="5" t="str">
        <f>INDEX(SAMRASS!$B:$B,MATCH(Q1026,SAMRASS!$A:$A,0))</f>
        <v>Gully scraper</v>
      </c>
      <c r="S1026" s="1" t="s">
        <v>63</v>
      </c>
      <c r="T1026" s="1" t="s">
        <v>2624</v>
      </c>
    </row>
    <row r="1027" spans="1:20" x14ac:dyDescent="0.25">
      <c r="A1027" s="1">
        <v>373</v>
      </c>
      <c r="B1027" s="1">
        <v>2011</v>
      </c>
      <c r="C1027" s="6" t="str">
        <f t="shared" si="60"/>
        <v>2011.373</v>
      </c>
      <c r="D1027" s="12">
        <v>0</v>
      </c>
      <c r="E1027" s="12" t="s">
        <v>3081</v>
      </c>
      <c r="F1027" s="12" t="s">
        <v>731</v>
      </c>
      <c r="G1027" s="12" t="s">
        <v>3081</v>
      </c>
      <c r="H1027" s="12" t="s">
        <v>3066</v>
      </c>
      <c r="I1027" s="12" t="s">
        <v>3081</v>
      </c>
      <c r="J1027" s="12" t="s">
        <v>3081</v>
      </c>
      <c r="K1027" s="12" t="s">
        <v>3081</v>
      </c>
      <c r="L1027" s="1">
        <v>0</v>
      </c>
      <c r="M1027" s="6" t="str">
        <f t="shared" si="61"/>
        <v/>
      </c>
      <c r="N1027" s="1">
        <v>1</v>
      </c>
      <c r="O1027" s="6" t="str">
        <f t="shared" si="62"/>
        <v>LTI</v>
      </c>
      <c r="P1027" s="6" t="str">
        <f t="shared" si="63"/>
        <v>LTI</v>
      </c>
      <c r="Q1027" s="6" t="s">
        <v>2604</v>
      </c>
      <c r="R1027" s="5" t="str">
        <f>INDEX(SAMRASS!$B:$B,MATCH(Q1027,SAMRASS!$A:$A,0))</f>
        <v>Roofbolter</v>
      </c>
      <c r="S1027" s="1" t="s">
        <v>2650</v>
      </c>
      <c r="T1027" s="1" t="s">
        <v>2694</v>
      </c>
    </row>
    <row r="1028" spans="1:20" x14ac:dyDescent="0.25">
      <c r="A1028" s="1">
        <v>374</v>
      </c>
      <c r="B1028" s="1">
        <v>2011</v>
      </c>
      <c r="C1028" s="6" t="str">
        <f t="shared" si="60"/>
        <v>2011.374</v>
      </c>
      <c r="D1028" s="12">
        <v>0</v>
      </c>
      <c r="E1028" s="12" t="s">
        <v>3081</v>
      </c>
      <c r="F1028" s="12">
        <v>0</v>
      </c>
      <c r="G1028" s="12" t="s">
        <v>3081</v>
      </c>
      <c r="H1028" s="12">
        <v>0</v>
      </c>
      <c r="I1028" s="12" t="s">
        <v>3081</v>
      </c>
      <c r="J1028" s="12" t="s">
        <v>3081</v>
      </c>
      <c r="K1028" s="12" t="s">
        <v>3081</v>
      </c>
      <c r="L1028" s="1">
        <v>0</v>
      </c>
      <c r="M1028" s="6" t="str">
        <f t="shared" si="61"/>
        <v/>
      </c>
      <c r="N1028" s="1">
        <v>1</v>
      </c>
      <c r="O1028" s="6" t="str">
        <f t="shared" si="62"/>
        <v>LTI</v>
      </c>
      <c r="P1028" s="6" t="str">
        <f t="shared" si="63"/>
        <v>LTI</v>
      </c>
      <c r="Q1028" s="6" t="s">
        <v>2766</v>
      </c>
      <c r="R1028" s="5" t="str">
        <f>INDEX(SAMRASS!$B:$B,MATCH(Q1028,SAMRASS!$A:$A,0))</f>
        <v>Gully scraper</v>
      </c>
      <c r="S1028" s="1" t="s">
        <v>63</v>
      </c>
      <c r="T1028" s="1" t="s">
        <v>2781</v>
      </c>
    </row>
    <row r="1029" spans="1:20" x14ac:dyDescent="0.25">
      <c r="A1029" s="1">
        <v>375</v>
      </c>
      <c r="B1029" s="1">
        <v>2011</v>
      </c>
      <c r="C1029" s="6" t="str">
        <f t="shared" si="60"/>
        <v>2011.375</v>
      </c>
      <c r="D1029" s="12">
        <v>0</v>
      </c>
      <c r="E1029" s="12" t="s">
        <v>3081</v>
      </c>
      <c r="F1029" s="12">
        <v>0</v>
      </c>
      <c r="G1029" s="12" t="s">
        <v>3081</v>
      </c>
      <c r="H1029" s="12">
        <v>0</v>
      </c>
      <c r="I1029" s="12" t="s">
        <v>3081</v>
      </c>
      <c r="J1029" s="12" t="s">
        <v>3081</v>
      </c>
      <c r="K1029" s="12" t="s">
        <v>3081</v>
      </c>
      <c r="L1029" s="1">
        <v>0</v>
      </c>
      <c r="M1029" s="6" t="str">
        <f t="shared" si="61"/>
        <v/>
      </c>
      <c r="N1029" s="1">
        <v>1</v>
      </c>
      <c r="O1029" s="6" t="str">
        <f t="shared" si="62"/>
        <v>LTI</v>
      </c>
      <c r="P1029" s="6" t="str">
        <f t="shared" si="63"/>
        <v>LTI</v>
      </c>
      <c r="Q1029" s="6" t="s">
        <v>2919</v>
      </c>
      <c r="R1029" s="5" t="str">
        <f>INDEX(SAMRASS!$B:$B,MATCH(Q1029,SAMRASS!$A:$A,0))</f>
        <v>Rerailing</v>
      </c>
      <c r="S1029" s="1" t="s">
        <v>2433</v>
      </c>
      <c r="T1029" s="1" t="s">
        <v>2693</v>
      </c>
    </row>
    <row r="1030" spans="1:20" x14ac:dyDescent="0.25">
      <c r="A1030" s="1">
        <v>376</v>
      </c>
      <c r="B1030" s="1">
        <v>2011</v>
      </c>
      <c r="C1030" s="6" t="str">
        <f t="shared" si="60"/>
        <v>2011.376</v>
      </c>
      <c r="D1030" s="12">
        <v>0</v>
      </c>
      <c r="E1030" s="12" t="s">
        <v>3081</v>
      </c>
      <c r="F1030" s="12">
        <v>0</v>
      </c>
      <c r="G1030" s="12" t="s">
        <v>3081</v>
      </c>
      <c r="H1030" s="12">
        <v>0</v>
      </c>
      <c r="I1030" s="12" t="s">
        <v>3081</v>
      </c>
      <c r="J1030" s="12" t="s">
        <v>3081</v>
      </c>
      <c r="K1030" s="12" t="s">
        <v>3081</v>
      </c>
      <c r="L1030" s="1">
        <v>0</v>
      </c>
      <c r="M1030" s="6" t="str">
        <f t="shared" si="61"/>
        <v/>
      </c>
      <c r="N1030" s="1">
        <v>1</v>
      </c>
      <c r="O1030" s="6" t="str">
        <f t="shared" si="62"/>
        <v>LTI</v>
      </c>
      <c r="P1030" s="6" t="str">
        <f t="shared" si="63"/>
        <v>LTI</v>
      </c>
      <c r="Q1030" s="6" t="s">
        <v>2921</v>
      </c>
      <c r="R1030" s="5" t="str">
        <f>INDEX(SAMRASS!$B:$B,MATCH(Q1030,SAMRASS!$A:$A,0))</f>
        <v>Bicycle</v>
      </c>
      <c r="S1030" s="1" t="s">
        <v>2106</v>
      </c>
      <c r="T1030" s="1" t="s">
        <v>2782</v>
      </c>
    </row>
    <row r="1031" spans="1:20" x14ac:dyDescent="0.25">
      <c r="A1031" s="1">
        <v>377</v>
      </c>
      <c r="B1031" s="1">
        <v>2011</v>
      </c>
      <c r="C1031" s="6" t="str">
        <f t="shared" si="60"/>
        <v>2011.377</v>
      </c>
      <c r="D1031" s="12">
        <v>0</v>
      </c>
      <c r="E1031" s="12" t="s">
        <v>3081</v>
      </c>
      <c r="F1031" s="12">
        <v>0</v>
      </c>
      <c r="G1031" s="12" t="s">
        <v>3081</v>
      </c>
      <c r="H1031" s="12">
        <v>0</v>
      </c>
      <c r="I1031" s="12" t="s">
        <v>3081</v>
      </c>
      <c r="J1031" s="12" t="s">
        <v>3081</v>
      </c>
      <c r="K1031" s="12" t="s">
        <v>3081</v>
      </c>
      <c r="L1031" s="1">
        <v>0</v>
      </c>
      <c r="M1031" s="6" t="str">
        <f t="shared" si="61"/>
        <v/>
      </c>
      <c r="N1031" s="1">
        <v>1</v>
      </c>
      <c r="O1031" s="6" t="str">
        <f t="shared" si="62"/>
        <v>LTI</v>
      </c>
      <c r="P1031" s="6" t="str">
        <f t="shared" si="63"/>
        <v>LTI</v>
      </c>
      <c r="Q1031" s="6" t="s">
        <v>2851</v>
      </c>
      <c r="R1031" s="5" t="str">
        <f>INDEX(SAMRASS!$B:$B,MATCH(Q1031,SAMRASS!$A:$A,0))</f>
        <v>Other (specify)</v>
      </c>
      <c r="S1031" s="1" t="s">
        <v>2962</v>
      </c>
      <c r="T1031" s="1" t="s">
        <v>1870</v>
      </c>
    </row>
    <row r="1032" spans="1:20" x14ac:dyDescent="0.25">
      <c r="A1032" s="1">
        <v>378</v>
      </c>
      <c r="B1032" s="1">
        <v>2011</v>
      </c>
      <c r="C1032" s="6" t="str">
        <f t="shared" ref="C1032:C1095" si="64">B1032&amp;"."&amp;RIGHT("00"&amp;A1032,3)</f>
        <v>2011.378</v>
      </c>
      <c r="D1032" s="12">
        <v>0</v>
      </c>
      <c r="E1032" s="12" t="s">
        <v>3081</v>
      </c>
      <c r="F1032" s="12">
        <v>0</v>
      </c>
      <c r="G1032" s="12" t="s">
        <v>3081</v>
      </c>
      <c r="H1032" s="12">
        <v>0</v>
      </c>
      <c r="I1032" s="12" t="s">
        <v>3081</v>
      </c>
      <c r="J1032" s="12" t="s">
        <v>3081</v>
      </c>
      <c r="K1032" s="12" t="s">
        <v>3081</v>
      </c>
      <c r="L1032" s="1">
        <v>0</v>
      </c>
      <c r="M1032" s="6" t="str">
        <f t="shared" ref="M1032:M1095" si="65">IF(L1032&gt;1,"MFI",IF(L1032&gt;0,"SFI",""))</f>
        <v/>
      </c>
      <c r="N1032" s="1">
        <v>1</v>
      </c>
      <c r="O1032" s="6" t="str">
        <f t="shared" ref="O1032:O1095" si="66">IF(N1032&gt;0,"LTI","")</f>
        <v>LTI</v>
      </c>
      <c r="P1032" s="6" t="str">
        <f t="shared" ref="P1032:P1095" si="67">IF(M1032&lt;&gt;"",M1032,O1032)</f>
        <v>LTI</v>
      </c>
      <c r="Q1032" s="6" t="s">
        <v>2766</v>
      </c>
      <c r="R1032" s="5" t="str">
        <f>INDEX(SAMRASS!$B:$B,MATCH(Q1032,SAMRASS!$A:$A,0))</f>
        <v>Gully scraper</v>
      </c>
      <c r="S1032" s="1" t="s">
        <v>63</v>
      </c>
      <c r="T1032" s="1" t="s">
        <v>1871</v>
      </c>
    </row>
    <row r="1033" spans="1:20" x14ac:dyDescent="0.25">
      <c r="A1033" s="1">
        <v>379</v>
      </c>
      <c r="B1033" s="1">
        <v>2011</v>
      </c>
      <c r="C1033" s="6" t="str">
        <f t="shared" si="64"/>
        <v>2011.379</v>
      </c>
      <c r="D1033" s="12">
        <v>0</v>
      </c>
      <c r="E1033" s="12" t="s">
        <v>3081</v>
      </c>
      <c r="F1033" s="12">
        <v>0</v>
      </c>
      <c r="G1033" s="12" t="s">
        <v>3081</v>
      </c>
      <c r="H1033" s="12">
        <v>0</v>
      </c>
      <c r="I1033" s="12" t="s">
        <v>3081</v>
      </c>
      <c r="J1033" s="12" t="s">
        <v>3081</v>
      </c>
      <c r="K1033" s="12" t="s">
        <v>3081</v>
      </c>
      <c r="L1033" s="1">
        <v>0</v>
      </c>
      <c r="M1033" s="6" t="str">
        <f t="shared" si="65"/>
        <v/>
      </c>
      <c r="N1033" s="1">
        <v>1</v>
      </c>
      <c r="O1033" s="6" t="str">
        <f t="shared" si="66"/>
        <v>LTI</v>
      </c>
      <c r="P1033" s="6" t="str">
        <f t="shared" si="67"/>
        <v>LTI</v>
      </c>
      <c r="Q1033" s="6" t="s">
        <v>2766</v>
      </c>
      <c r="R1033" s="5" t="str">
        <f>INDEX(SAMRASS!$B:$B,MATCH(Q1033,SAMRASS!$A:$A,0))</f>
        <v>Gully scraper</v>
      </c>
      <c r="S1033" s="1" t="s">
        <v>63</v>
      </c>
      <c r="T1033" s="1" t="s">
        <v>2709</v>
      </c>
    </row>
    <row r="1034" spans="1:20" x14ac:dyDescent="0.25">
      <c r="A1034" s="1">
        <v>380</v>
      </c>
      <c r="B1034" s="1">
        <v>2011</v>
      </c>
      <c r="C1034" s="6" t="str">
        <f t="shared" si="64"/>
        <v>2011.380</v>
      </c>
      <c r="D1034" s="12">
        <v>0</v>
      </c>
      <c r="E1034" s="12" t="s">
        <v>3081</v>
      </c>
      <c r="F1034" s="12">
        <v>0</v>
      </c>
      <c r="G1034" s="12" t="s">
        <v>3081</v>
      </c>
      <c r="H1034" s="12">
        <v>0</v>
      </c>
      <c r="I1034" s="12" t="s">
        <v>3081</v>
      </c>
      <c r="J1034" s="12" t="s">
        <v>3081</v>
      </c>
      <c r="K1034" s="12" t="s">
        <v>3081</v>
      </c>
      <c r="L1034" s="1">
        <v>0</v>
      </c>
      <c r="M1034" s="6" t="str">
        <f t="shared" si="65"/>
        <v/>
      </c>
      <c r="N1034" s="1">
        <v>1</v>
      </c>
      <c r="O1034" s="6" t="str">
        <f t="shared" si="66"/>
        <v>LTI</v>
      </c>
      <c r="P1034" s="6" t="str">
        <f t="shared" si="67"/>
        <v>LTI</v>
      </c>
      <c r="Q1034" s="6" t="s">
        <v>2772</v>
      </c>
      <c r="R1034" s="5" t="str">
        <f>INDEX(SAMRASS!$B:$B,MATCH(Q1034,SAMRASS!$A:$A,0))</f>
        <v>Other (specify)</v>
      </c>
      <c r="S1034" s="1" t="s">
        <v>2883</v>
      </c>
      <c r="T1034" s="1" t="s">
        <v>1872</v>
      </c>
    </row>
    <row r="1035" spans="1:20" x14ac:dyDescent="0.25">
      <c r="A1035" s="1">
        <v>381</v>
      </c>
      <c r="B1035" s="1">
        <v>2011</v>
      </c>
      <c r="C1035" s="6" t="str">
        <f t="shared" si="64"/>
        <v>2011.381</v>
      </c>
      <c r="D1035" s="12" t="s">
        <v>880</v>
      </c>
      <c r="E1035" s="12" t="s">
        <v>3081</v>
      </c>
      <c r="F1035" s="12">
        <v>0</v>
      </c>
      <c r="G1035" s="12" t="s">
        <v>3081</v>
      </c>
      <c r="H1035" s="12">
        <v>0</v>
      </c>
      <c r="I1035" s="12" t="s">
        <v>3081</v>
      </c>
      <c r="J1035" s="12" t="s">
        <v>3081</v>
      </c>
      <c r="K1035" s="12" t="s">
        <v>3081</v>
      </c>
      <c r="L1035" s="1">
        <v>0</v>
      </c>
      <c r="M1035" s="6" t="str">
        <f t="shared" si="65"/>
        <v/>
      </c>
      <c r="N1035" s="1">
        <v>2</v>
      </c>
      <c r="O1035" s="6" t="str">
        <f t="shared" si="66"/>
        <v>LTI</v>
      </c>
      <c r="P1035" s="6" t="str">
        <f t="shared" si="67"/>
        <v>LTI</v>
      </c>
      <c r="Q1035" s="6" t="s">
        <v>2767</v>
      </c>
      <c r="R1035" s="5" t="str">
        <f>INDEX(SAMRASS!$B:$B,MATCH(Q1035,SAMRASS!$A:$A,0))</f>
        <v>Front end loader</v>
      </c>
      <c r="S1035" s="1" t="s">
        <v>443</v>
      </c>
      <c r="T1035" s="1" t="s">
        <v>2710</v>
      </c>
    </row>
    <row r="1036" spans="1:20" x14ac:dyDescent="0.25">
      <c r="A1036" s="1">
        <v>382</v>
      </c>
      <c r="B1036" s="1">
        <v>2011</v>
      </c>
      <c r="C1036" s="6" t="str">
        <f t="shared" si="64"/>
        <v>2011.382</v>
      </c>
      <c r="D1036" s="12" t="s">
        <v>880</v>
      </c>
      <c r="E1036" s="12" t="s">
        <v>3079</v>
      </c>
      <c r="F1036" s="12" t="s">
        <v>731</v>
      </c>
      <c r="G1036" s="12" t="s">
        <v>3076</v>
      </c>
      <c r="H1036" s="12" t="s">
        <v>3066</v>
      </c>
      <c r="I1036" s="12" t="s">
        <v>3076</v>
      </c>
      <c r="J1036" s="12" t="s">
        <v>3081</v>
      </c>
      <c r="K1036" s="12" t="s">
        <v>3076</v>
      </c>
      <c r="L1036" s="1">
        <v>0</v>
      </c>
      <c r="M1036" s="6" t="str">
        <f t="shared" si="65"/>
        <v/>
      </c>
      <c r="N1036" s="1">
        <v>3</v>
      </c>
      <c r="O1036" s="6" t="str">
        <f t="shared" si="66"/>
        <v>LTI</v>
      </c>
      <c r="P1036" s="6" t="str">
        <f t="shared" si="67"/>
        <v>LTI</v>
      </c>
      <c r="Q1036" s="6" t="s">
        <v>2903</v>
      </c>
      <c r="R1036" s="5" t="str">
        <f>INDEX(SAMRASS!$B:$B,MATCH(Q1036,SAMRASS!$A:$A,0))</f>
        <v>LDV</v>
      </c>
      <c r="S1036" s="1" t="s">
        <v>1566</v>
      </c>
      <c r="T1036" s="1" t="s">
        <v>2120</v>
      </c>
    </row>
    <row r="1037" spans="1:20" x14ac:dyDescent="0.25">
      <c r="A1037" s="1">
        <v>383</v>
      </c>
      <c r="B1037" s="1">
        <v>2011</v>
      </c>
      <c r="C1037" s="6" t="str">
        <f t="shared" si="64"/>
        <v>2011.383</v>
      </c>
      <c r="D1037" s="12">
        <v>0</v>
      </c>
      <c r="E1037" s="12" t="s">
        <v>3081</v>
      </c>
      <c r="F1037" s="12">
        <v>0</v>
      </c>
      <c r="G1037" s="12" t="s">
        <v>3081</v>
      </c>
      <c r="H1037" s="12">
        <v>0</v>
      </c>
      <c r="I1037" s="12" t="s">
        <v>3081</v>
      </c>
      <c r="J1037" s="12" t="s">
        <v>3081</v>
      </c>
      <c r="K1037" s="12" t="s">
        <v>3081</v>
      </c>
      <c r="L1037" s="1">
        <v>0</v>
      </c>
      <c r="M1037" s="6" t="str">
        <f t="shared" si="65"/>
        <v/>
      </c>
      <c r="N1037" s="1">
        <v>1</v>
      </c>
      <c r="O1037" s="6" t="str">
        <f t="shared" si="66"/>
        <v>LTI</v>
      </c>
      <c r="P1037" s="6" t="str">
        <f t="shared" si="67"/>
        <v>LTI</v>
      </c>
      <c r="Q1037" s="6" t="s">
        <v>2918</v>
      </c>
      <c r="R1037" s="5" t="str">
        <f>INDEX(SAMRASS!$B:$B,MATCH(Q1037,SAMRASS!$A:$A,0))</f>
        <v>Other (specify)</v>
      </c>
      <c r="S1037" s="1" t="s">
        <v>1500</v>
      </c>
      <c r="T1037" s="1" t="s">
        <v>424</v>
      </c>
    </row>
    <row r="1038" spans="1:20" x14ac:dyDescent="0.25">
      <c r="A1038" s="1">
        <v>384</v>
      </c>
      <c r="B1038" s="1">
        <v>2011</v>
      </c>
      <c r="C1038" s="6" t="str">
        <f t="shared" si="64"/>
        <v>2011.384</v>
      </c>
      <c r="D1038" s="12">
        <v>0</v>
      </c>
      <c r="E1038" s="12" t="s">
        <v>3081</v>
      </c>
      <c r="F1038" s="12">
        <v>0</v>
      </c>
      <c r="G1038" s="12" t="s">
        <v>3081</v>
      </c>
      <c r="H1038" s="12">
        <v>0</v>
      </c>
      <c r="I1038" s="12" t="s">
        <v>3081</v>
      </c>
      <c r="J1038" s="12" t="s">
        <v>3081</v>
      </c>
      <c r="K1038" s="12" t="s">
        <v>3081</v>
      </c>
      <c r="L1038" s="1">
        <v>0</v>
      </c>
      <c r="M1038" s="6" t="str">
        <f t="shared" si="65"/>
        <v/>
      </c>
      <c r="N1038" s="1">
        <v>0</v>
      </c>
      <c r="O1038" s="6" t="str">
        <f t="shared" si="66"/>
        <v/>
      </c>
      <c r="P1038" s="6" t="str">
        <f t="shared" si="67"/>
        <v/>
      </c>
      <c r="Q1038" s="6" t="s">
        <v>707</v>
      </c>
      <c r="R1038" s="5" t="str">
        <f>INDEX(SAMRASS!$B:$B,MATCH(Q1038,SAMRASS!$A:$A,0))</f>
        <v>Hopper</v>
      </c>
      <c r="S1038" s="1" t="s">
        <v>2486</v>
      </c>
      <c r="T1038" s="1" t="s">
        <v>859</v>
      </c>
    </row>
    <row r="1039" spans="1:20" x14ac:dyDescent="0.25">
      <c r="A1039" s="1">
        <v>385</v>
      </c>
      <c r="B1039" s="1">
        <v>2011</v>
      </c>
      <c r="C1039" s="6" t="str">
        <f t="shared" si="64"/>
        <v>2011.385</v>
      </c>
      <c r="D1039" s="12">
        <v>0</v>
      </c>
      <c r="E1039" s="12" t="s">
        <v>3081</v>
      </c>
      <c r="F1039" s="12">
        <v>0</v>
      </c>
      <c r="G1039" s="12" t="s">
        <v>3081</v>
      </c>
      <c r="H1039" s="12">
        <v>0</v>
      </c>
      <c r="I1039" s="12" t="s">
        <v>3081</v>
      </c>
      <c r="J1039" s="12" t="s">
        <v>3081</v>
      </c>
      <c r="K1039" s="12" t="s">
        <v>3081</v>
      </c>
      <c r="L1039" s="1">
        <v>0</v>
      </c>
      <c r="M1039" s="6" t="str">
        <f t="shared" si="65"/>
        <v/>
      </c>
      <c r="N1039" s="1">
        <v>1</v>
      </c>
      <c r="O1039" s="6" t="str">
        <f t="shared" si="66"/>
        <v>LTI</v>
      </c>
      <c r="P1039" s="6" t="str">
        <f t="shared" si="67"/>
        <v>LTI</v>
      </c>
      <c r="Q1039" s="6" t="s">
        <v>727</v>
      </c>
      <c r="R1039" s="5" t="str">
        <f>INDEX(SAMRASS!$B:$B,MATCH(Q1039,SAMRASS!$A:$A,0))</f>
        <v>Battery</v>
      </c>
      <c r="S1039" s="1" t="s">
        <v>939</v>
      </c>
      <c r="T1039" s="1" t="s">
        <v>2711</v>
      </c>
    </row>
    <row r="1040" spans="1:20" x14ac:dyDescent="0.25">
      <c r="A1040" s="1">
        <v>386</v>
      </c>
      <c r="B1040" s="1">
        <v>2011</v>
      </c>
      <c r="C1040" s="6" t="str">
        <f t="shared" si="64"/>
        <v>2011.386</v>
      </c>
      <c r="D1040" s="12">
        <v>0</v>
      </c>
      <c r="E1040" s="12" t="s">
        <v>3081</v>
      </c>
      <c r="F1040" s="12">
        <v>0</v>
      </c>
      <c r="G1040" s="12" t="s">
        <v>3081</v>
      </c>
      <c r="H1040" s="12">
        <v>0</v>
      </c>
      <c r="I1040" s="12" t="s">
        <v>3081</v>
      </c>
      <c r="J1040" s="12" t="s">
        <v>3081</v>
      </c>
      <c r="K1040" s="12" t="s">
        <v>3081</v>
      </c>
      <c r="L1040" s="1">
        <v>0</v>
      </c>
      <c r="M1040" s="6" t="str">
        <f t="shared" si="65"/>
        <v/>
      </c>
      <c r="N1040" s="1">
        <v>1</v>
      </c>
      <c r="O1040" s="6" t="str">
        <f t="shared" si="66"/>
        <v>LTI</v>
      </c>
      <c r="P1040" s="6" t="str">
        <f t="shared" si="67"/>
        <v>LTI</v>
      </c>
      <c r="Q1040" s="6" t="s">
        <v>709</v>
      </c>
      <c r="R1040" s="5" t="str">
        <f>INDEX(SAMRASS!$B:$B,MATCH(Q1040,SAMRASS!$A:$A,0))</f>
        <v>Single drum winch</v>
      </c>
      <c r="S1040" s="1" t="s">
        <v>292</v>
      </c>
      <c r="T1040" s="1" t="s">
        <v>426</v>
      </c>
    </row>
    <row r="1041" spans="1:20" x14ac:dyDescent="0.25">
      <c r="A1041" s="1">
        <v>387</v>
      </c>
      <c r="B1041" s="1">
        <v>2011</v>
      </c>
      <c r="C1041" s="6" t="str">
        <f t="shared" si="64"/>
        <v>2011.387</v>
      </c>
      <c r="D1041" s="12">
        <v>0</v>
      </c>
      <c r="E1041" s="12" t="s">
        <v>3081</v>
      </c>
      <c r="F1041" s="12">
        <v>0</v>
      </c>
      <c r="G1041" s="12" t="s">
        <v>3081</v>
      </c>
      <c r="H1041" s="12">
        <v>0</v>
      </c>
      <c r="I1041" s="12" t="s">
        <v>3081</v>
      </c>
      <c r="J1041" s="12" t="s">
        <v>3081</v>
      </c>
      <c r="K1041" s="12" t="s">
        <v>3081</v>
      </c>
      <c r="L1041" s="1">
        <v>0</v>
      </c>
      <c r="M1041" s="6" t="str">
        <f t="shared" si="65"/>
        <v/>
      </c>
      <c r="N1041" s="1">
        <v>1</v>
      </c>
      <c r="O1041" s="6" t="str">
        <f t="shared" si="66"/>
        <v>LTI</v>
      </c>
      <c r="P1041" s="6" t="str">
        <f t="shared" si="67"/>
        <v>LTI</v>
      </c>
      <c r="Q1041" s="6" t="s">
        <v>727</v>
      </c>
      <c r="R1041" s="5" t="str">
        <f>INDEX(SAMRASS!$B:$B,MATCH(Q1041,SAMRASS!$A:$A,0))</f>
        <v>Battery</v>
      </c>
      <c r="S1041" s="1" t="s">
        <v>939</v>
      </c>
      <c r="T1041" s="1" t="s">
        <v>425</v>
      </c>
    </row>
    <row r="1042" spans="1:20" x14ac:dyDescent="0.25">
      <c r="A1042" s="1">
        <v>388</v>
      </c>
      <c r="B1042" s="1">
        <v>2011</v>
      </c>
      <c r="C1042" s="6" t="str">
        <f t="shared" si="64"/>
        <v>2011.388</v>
      </c>
      <c r="D1042" s="12">
        <v>0</v>
      </c>
      <c r="E1042" s="12" t="s">
        <v>3081</v>
      </c>
      <c r="F1042" s="12">
        <v>0</v>
      </c>
      <c r="G1042" s="12" t="s">
        <v>3081</v>
      </c>
      <c r="H1042" s="12">
        <v>0</v>
      </c>
      <c r="I1042" s="12" t="s">
        <v>3081</v>
      </c>
      <c r="J1042" s="12" t="s">
        <v>3081</v>
      </c>
      <c r="K1042" s="12" t="s">
        <v>3081</v>
      </c>
      <c r="L1042" s="1">
        <v>0</v>
      </c>
      <c r="M1042" s="6" t="str">
        <f t="shared" si="65"/>
        <v/>
      </c>
      <c r="N1042" s="1">
        <v>1</v>
      </c>
      <c r="O1042" s="6" t="str">
        <f t="shared" si="66"/>
        <v>LTI</v>
      </c>
      <c r="P1042" s="6" t="str">
        <f t="shared" si="67"/>
        <v>LTI</v>
      </c>
      <c r="Q1042" s="6" t="s">
        <v>848</v>
      </c>
      <c r="R1042" s="5" t="str">
        <f>INDEX(SAMRASS!$B:$B,MATCH(Q1042,SAMRASS!$A:$A,0))</f>
        <v>Face scraper</v>
      </c>
      <c r="S1042" s="1" t="s">
        <v>2432</v>
      </c>
      <c r="T1042" s="1" t="s">
        <v>860</v>
      </c>
    </row>
    <row r="1043" spans="1:20" x14ac:dyDescent="0.25">
      <c r="A1043" s="1">
        <v>389</v>
      </c>
      <c r="B1043" s="1">
        <v>2011</v>
      </c>
      <c r="C1043" s="6" t="str">
        <f t="shared" si="64"/>
        <v>2011.389</v>
      </c>
      <c r="D1043" s="12">
        <v>0</v>
      </c>
      <c r="E1043" s="12" t="s">
        <v>3081</v>
      </c>
      <c r="F1043" s="12">
        <v>0</v>
      </c>
      <c r="G1043" s="12" t="s">
        <v>3081</v>
      </c>
      <c r="H1043" s="12">
        <v>0</v>
      </c>
      <c r="I1043" s="12" t="s">
        <v>3081</v>
      </c>
      <c r="J1043" s="12" t="s">
        <v>3081</v>
      </c>
      <c r="K1043" s="12" t="s">
        <v>3081</v>
      </c>
      <c r="L1043" s="1">
        <v>0</v>
      </c>
      <c r="M1043" s="6" t="str">
        <f t="shared" si="65"/>
        <v/>
      </c>
      <c r="N1043" s="1">
        <v>1</v>
      </c>
      <c r="O1043" s="6" t="str">
        <f t="shared" si="66"/>
        <v>LTI</v>
      </c>
      <c r="P1043" s="6" t="str">
        <f t="shared" si="67"/>
        <v>LTI</v>
      </c>
      <c r="Q1043" s="6" t="s">
        <v>707</v>
      </c>
      <c r="R1043" s="5" t="str">
        <f>INDEX(SAMRASS!$B:$B,MATCH(Q1043,SAMRASS!$A:$A,0))</f>
        <v>Hopper</v>
      </c>
      <c r="S1043" s="1" t="s">
        <v>2486</v>
      </c>
      <c r="T1043" s="1" t="s">
        <v>862</v>
      </c>
    </row>
    <row r="1044" spans="1:20" x14ac:dyDescent="0.25">
      <c r="A1044" s="1">
        <v>390</v>
      </c>
      <c r="B1044" s="1">
        <v>2011</v>
      </c>
      <c r="C1044" s="6" t="str">
        <f t="shared" si="64"/>
        <v>2011.390</v>
      </c>
      <c r="D1044" s="12">
        <v>0</v>
      </c>
      <c r="E1044" s="12" t="s">
        <v>3081</v>
      </c>
      <c r="F1044" s="12">
        <v>0</v>
      </c>
      <c r="G1044" s="12" t="s">
        <v>3081</v>
      </c>
      <c r="H1044" s="12">
        <v>0</v>
      </c>
      <c r="I1044" s="12" t="s">
        <v>3081</v>
      </c>
      <c r="J1044" s="12" t="s">
        <v>3081</v>
      </c>
      <c r="K1044" s="12" t="s">
        <v>3081</v>
      </c>
      <c r="L1044" s="1">
        <v>1</v>
      </c>
      <c r="M1044" s="6" t="str">
        <f t="shared" si="65"/>
        <v>SFI</v>
      </c>
      <c r="N1044" s="1">
        <v>0</v>
      </c>
      <c r="O1044" s="6" t="str">
        <f t="shared" si="66"/>
        <v/>
      </c>
      <c r="P1044" s="6" t="str">
        <f t="shared" si="67"/>
        <v>SFI</v>
      </c>
      <c r="Q1044" s="6" t="s">
        <v>710</v>
      </c>
      <c r="R1044" s="5" t="str">
        <f>INDEX(SAMRASS!$B:$B,MATCH(Q1044,SAMRASS!$A:$A,0))</f>
        <v>Double drum winch</v>
      </c>
      <c r="S1044" s="1" t="s">
        <v>561</v>
      </c>
      <c r="T1044" s="1" t="s">
        <v>861</v>
      </c>
    </row>
    <row r="1045" spans="1:20" x14ac:dyDescent="0.25">
      <c r="A1045" s="1">
        <v>391</v>
      </c>
      <c r="B1045" s="1">
        <v>2011</v>
      </c>
      <c r="C1045" s="6" t="str">
        <f t="shared" si="64"/>
        <v>2011.391</v>
      </c>
      <c r="D1045" s="12" t="s">
        <v>880</v>
      </c>
      <c r="E1045" s="12" t="s">
        <v>3081</v>
      </c>
      <c r="F1045" s="12">
        <v>0</v>
      </c>
      <c r="G1045" s="12" t="s">
        <v>3081</v>
      </c>
      <c r="H1045" s="12" t="s">
        <v>3066</v>
      </c>
      <c r="I1045" s="12" t="s">
        <v>3081</v>
      </c>
      <c r="J1045" s="12" t="s">
        <v>3081</v>
      </c>
      <c r="K1045" s="12" t="s">
        <v>3081</v>
      </c>
      <c r="L1045" s="1">
        <v>0</v>
      </c>
      <c r="M1045" s="6" t="str">
        <f t="shared" si="65"/>
        <v/>
      </c>
      <c r="N1045" s="1">
        <v>1</v>
      </c>
      <c r="O1045" s="6" t="str">
        <f t="shared" si="66"/>
        <v>LTI</v>
      </c>
      <c r="P1045" s="6" t="str">
        <f t="shared" si="67"/>
        <v>LTI</v>
      </c>
      <c r="Q1045" s="6" t="s">
        <v>2526</v>
      </c>
      <c r="R1045" s="5" t="str">
        <f>INDEX(SAMRASS!$B:$B,MATCH(Q1045,SAMRASS!$A:$A,0))</f>
        <v>Trucks (excluding haultruck)</v>
      </c>
      <c r="S1045" s="1" t="s">
        <v>2829</v>
      </c>
      <c r="T1045" s="1" t="s">
        <v>613</v>
      </c>
    </row>
    <row r="1046" spans="1:20" x14ac:dyDescent="0.25">
      <c r="A1046" s="1">
        <v>392</v>
      </c>
      <c r="B1046" s="1">
        <v>2011</v>
      </c>
      <c r="C1046" s="6" t="str">
        <f t="shared" si="64"/>
        <v>2011.392</v>
      </c>
      <c r="D1046" s="12">
        <v>0</v>
      </c>
      <c r="E1046" s="12" t="s">
        <v>3081</v>
      </c>
      <c r="F1046" s="12">
        <v>0</v>
      </c>
      <c r="G1046" s="12" t="s">
        <v>3081</v>
      </c>
      <c r="H1046" s="12">
        <v>0</v>
      </c>
      <c r="I1046" s="12" t="s">
        <v>3081</v>
      </c>
      <c r="J1046" s="12" t="s">
        <v>3081</v>
      </c>
      <c r="K1046" s="12" t="s">
        <v>3081</v>
      </c>
      <c r="L1046" s="1">
        <v>0</v>
      </c>
      <c r="M1046" s="6" t="str">
        <f t="shared" si="65"/>
        <v/>
      </c>
      <c r="N1046" s="1">
        <v>1</v>
      </c>
      <c r="O1046" s="6" t="str">
        <f t="shared" si="66"/>
        <v>LTI</v>
      </c>
      <c r="P1046" s="6" t="str">
        <f t="shared" si="67"/>
        <v>LTI</v>
      </c>
      <c r="Q1046" s="6" t="s">
        <v>727</v>
      </c>
      <c r="R1046" s="5" t="str">
        <f>INDEX(SAMRASS!$B:$B,MATCH(Q1046,SAMRASS!$A:$A,0))</f>
        <v>Battery</v>
      </c>
      <c r="S1046" s="1" t="s">
        <v>939</v>
      </c>
      <c r="T1046" s="1" t="s">
        <v>612</v>
      </c>
    </row>
    <row r="1047" spans="1:20" x14ac:dyDescent="0.25">
      <c r="A1047" s="1">
        <v>393</v>
      </c>
      <c r="B1047" s="1">
        <v>2011</v>
      </c>
      <c r="C1047" s="6" t="str">
        <f t="shared" si="64"/>
        <v>2011.393</v>
      </c>
      <c r="D1047" s="12">
        <v>0</v>
      </c>
      <c r="E1047" s="12" t="s">
        <v>3081</v>
      </c>
      <c r="F1047" s="12">
        <v>0</v>
      </c>
      <c r="G1047" s="12" t="s">
        <v>3081</v>
      </c>
      <c r="H1047" s="12">
        <v>0</v>
      </c>
      <c r="I1047" s="12" t="s">
        <v>3081</v>
      </c>
      <c r="J1047" s="12" t="s">
        <v>3081</v>
      </c>
      <c r="K1047" s="12" t="s">
        <v>3081</v>
      </c>
      <c r="L1047" s="1">
        <v>0</v>
      </c>
      <c r="M1047" s="6" t="str">
        <f t="shared" si="65"/>
        <v/>
      </c>
      <c r="N1047" s="1">
        <v>1</v>
      </c>
      <c r="O1047" s="6" t="str">
        <f t="shared" si="66"/>
        <v>LTI</v>
      </c>
      <c r="P1047" s="6" t="str">
        <f t="shared" si="67"/>
        <v>LTI</v>
      </c>
      <c r="Q1047" s="6" t="s">
        <v>2766</v>
      </c>
      <c r="R1047" s="5" t="str">
        <f>INDEX(SAMRASS!$B:$B,MATCH(Q1047,SAMRASS!$A:$A,0))</f>
        <v>Gully scraper</v>
      </c>
      <c r="S1047" s="1" t="s">
        <v>63</v>
      </c>
      <c r="T1047" s="1" t="s">
        <v>614</v>
      </c>
    </row>
    <row r="1048" spans="1:20" x14ac:dyDescent="0.25">
      <c r="A1048" s="1">
        <v>394</v>
      </c>
      <c r="B1048" s="1">
        <v>2011</v>
      </c>
      <c r="C1048" s="6" t="str">
        <f t="shared" si="64"/>
        <v>2011.394</v>
      </c>
      <c r="D1048" s="12">
        <v>0</v>
      </c>
      <c r="E1048" s="12" t="s">
        <v>3081</v>
      </c>
      <c r="F1048" s="12">
        <v>0</v>
      </c>
      <c r="G1048" s="12" t="s">
        <v>3081</v>
      </c>
      <c r="H1048" s="12">
        <v>0</v>
      </c>
      <c r="I1048" s="12" t="s">
        <v>3081</v>
      </c>
      <c r="J1048" s="12" t="s">
        <v>3081</v>
      </c>
      <c r="K1048" s="12" t="s">
        <v>3081</v>
      </c>
      <c r="L1048" s="1">
        <v>0</v>
      </c>
      <c r="M1048" s="6" t="str">
        <f t="shared" si="65"/>
        <v/>
      </c>
      <c r="N1048" s="1">
        <v>1</v>
      </c>
      <c r="O1048" s="6" t="str">
        <f t="shared" si="66"/>
        <v>LTI</v>
      </c>
      <c r="P1048" s="6" t="str">
        <f t="shared" si="67"/>
        <v>LTI</v>
      </c>
      <c r="Q1048" s="6" t="s">
        <v>1755</v>
      </c>
      <c r="R1048" s="5" t="str">
        <f>INDEX(SAMRASS!$B:$B,MATCH(Q1048,SAMRASS!$A:$A,0))</f>
        <v>Hand tramming</v>
      </c>
      <c r="S1048" s="1" t="s">
        <v>26</v>
      </c>
      <c r="T1048" s="1" t="s">
        <v>2358</v>
      </c>
    </row>
    <row r="1049" spans="1:20" x14ac:dyDescent="0.25">
      <c r="A1049" s="1">
        <v>395</v>
      </c>
      <c r="B1049" s="1">
        <v>2011</v>
      </c>
      <c r="C1049" s="6" t="str">
        <f t="shared" si="64"/>
        <v>2011.395</v>
      </c>
      <c r="D1049" s="12">
        <v>0</v>
      </c>
      <c r="E1049" s="12" t="s">
        <v>3081</v>
      </c>
      <c r="F1049" s="12">
        <v>0</v>
      </c>
      <c r="G1049" s="12" t="s">
        <v>3081</v>
      </c>
      <c r="H1049" s="12">
        <v>0</v>
      </c>
      <c r="I1049" s="12" t="s">
        <v>3081</v>
      </c>
      <c r="J1049" s="12" t="s">
        <v>3081</v>
      </c>
      <c r="K1049" s="12" t="s">
        <v>3081</v>
      </c>
      <c r="L1049" s="1">
        <v>0</v>
      </c>
      <c r="M1049" s="6" t="str">
        <f t="shared" si="65"/>
        <v/>
      </c>
      <c r="N1049" s="1">
        <v>1</v>
      </c>
      <c r="O1049" s="6" t="str">
        <f t="shared" si="66"/>
        <v>LTI</v>
      </c>
      <c r="P1049" s="6" t="str">
        <f t="shared" si="67"/>
        <v>LTI</v>
      </c>
      <c r="Q1049" s="6" t="s">
        <v>727</v>
      </c>
      <c r="R1049" s="5" t="str">
        <f>INDEX(SAMRASS!$B:$B,MATCH(Q1049,SAMRASS!$A:$A,0))</f>
        <v>Battery</v>
      </c>
      <c r="S1049" s="1" t="s">
        <v>939</v>
      </c>
      <c r="T1049" s="1" t="s">
        <v>2357</v>
      </c>
    </row>
    <row r="1050" spans="1:20" x14ac:dyDescent="0.25">
      <c r="A1050" s="1">
        <v>396</v>
      </c>
      <c r="B1050" s="1">
        <v>2011</v>
      </c>
      <c r="C1050" s="6" t="str">
        <f t="shared" si="64"/>
        <v>2011.396</v>
      </c>
      <c r="D1050" s="12">
        <v>0</v>
      </c>
      <c r="E1050" s="12" t="s">
        <v>3081</v>
      </c>
      <c r="F1050" s="12">
        <v>0</v>
      </c>
      <c r="G1050" s="12" t="s">
        <v>3081</v>
      </c>
      <c r="H1050" s="12">
        <v>0</v>
      </c>
      <c r="I1050" s="12" t="s">
        <v>3081</v>
      </c>
      <c r="J1050" s="12" t="s">
        <v>3081</v>
      </c>
      <c r="K1050" s="12" t="s">
        <v>3081</v>
      </c>
      <c r="L1050" s="1">
        <v>0</v>
      </c>
      <c r="M1050" s="6" t="str">
        <f t="shared" si="65"/>
        <v/>
      </c>
      <c r="N1050" s="1">
        <v>1</v>
      </c>
      <c r="O1050" s="6" t="str">
        <f t="shared" si="66"/>
        <v>LTI</v>
      </c>
      <c r="P1050" s="6" t="str">
        <f t="shared" si="67"/>
        <v>LTI</v>
      </c>
      <c r="Q1050" s="6" t="s">
        <v>848</v>
      </c>
      <c r="R1050" s="5" t="str">
        <f>INDEX(SAMRASS!$B:$B,MATCH(Q1050,SAMRASS!$A:$A,0))</f>
        <v>Face scraper</v>
      </c>
      <c r="S1050" s="1" t="s">
        <v>2432</v>
      </c>
      <c r="T1050" s="1" t="s">
        <v>270</v>
      </c>
    </row>
    <row r="1051" spans="1:20" x14ac:dyDescent="0.25">
      <c r="A1051" s="1">
        <v>397</v>
      </c>
      <c r="B1051" s="1">
        <v>2011</v>
      </c>
      <c r="C1051" s="6" t="str">
        <f t="shared" si="64"/>
        <v>2011.397</v>
      </c>
      <c r="D1051" s="12">
        <v>0</v>
      </c>
      <c r="E1051" s="12" t="s">
        <v>3081</v>
      </c>
      <c r="F1051" s="12">
        <v>0</v>
      </c>
      <c r="G1051" s="12" t="s">
        <v>3081</v>
      </c>
      <c r="H1051" s="12">
        <v>0</v>
      </c>
      <c r="I1051" s="12" t="s">
        <v>3081</v>
      </c>
      <c r="J1051" s="12" t="s">
        <v>3081</v>
      </c>
      <c r="K1051" s="12" t="s">
        <v>3081</v>
      </c>
      <c r="L1051" s="1">
        <v>0</v>
      </c>
      <c r="M1051" s="6" t="str">
        <f t="shared" si="65"/>
        <v/>
      </c>
      <c r="N1051" s="1">
        <v>1</v>
      </c>
      <c r="O1051" s="6" t="str">
        <f t="shared" si="66"/>
        <v>LTI</v>
      </c>
      <c r="P1051" s="6" t="str">
        <f t="shared" si="67"/>
        <v>LTI</v>
      </c>
      <c r="Q1051" s="6" t="s">
        <v>2766</v>
      </c>
      <c r="R1051" s="5" t="str">
        <f>INDEX(SAMRASS!$B:$B,MATCH(Q1051,SAMRASS!$A:$A,0))</f>
        <v>Gully scraper</v>
      </c>
      <c r="S1051" s="1" t="s">
        <v>63</v>
      </c>
      <c r="T1051" s="1" t="s">
        <v>2359</v>
      </c>
    </row>
    <row r="1052" spans="1:20" x14ac:dyDescent="0.25">
      <c r="A1052" s="1">
        <v>398</v>
      </c>
      <c r="B1052" s="1">
        <v>2011</v>
      </c>
      <c r="C1052" s="6" t="str">
        <f t="shared" si="64"/>
        <v>2011.398</v>
      </c>
      <c r="D1052" s="12">
        <v>0</v>
      </c>
      <c r="E1052" s="12" t="s">
        <v>3081</v>
      </c>
      <c r="F1052" s="12">
        <v>0</v>
      </c>
      <c r="G1052" s="12" t="s">
        <v>3081</v>
      </c>
      <c r="H1052" s="12">
        <v>0</v>
      </c>
      <c r="I1052" s="12" t="s">
        <v>3081</v>
      </c>
      <c r="J1052" s="12" t="s">
        <v>3081</v>
      </c>
      <c r="K1052" s="12" t="s">
        <v>3081</v>
      </c>
      <c r="L1052" s="1">
        <v>0</v>
      </c>
      <c r="M1052" s="6" t="str">
        <f t="shared" si="65"/>
        <v/>
      </c>
      <c r="N1052" s="1">
        <v>1</v>
      </c>
      <c r="O1052" s="6" t="str">
        <f t="shared" si="66"/>
        <v>LTI</v>
      </c>
      <c r="P1052" s="6" t="str">
        <f t="shared" si="67"/>
        <v>LTI</v>
      </c>
      <c r="Q1052" s="6" t="s">
        <v>2772</v>
      </c>
      <c r="R1052" s="5" t="str">
        <f>INDEX(SAMRASS!$B:$B,MATCH(Q1052,SAMRASS!$A:$A,0))</f>
        <v>Other (specify)</v>
      </c>
      <c r="S1052" s="1" t="s">
        <v>2883</v>
      </c>
      <c r="T1052" s="1" t="s">
        <v>271</v>
      </c>
    </row>
    <row r="1053" spans="1:20" x14ac:dyDescent="0.25">
      <c r="A1053" s="1">
        <v>399</v>
      </c>
      <c r="B1053" s="1">
        <v>2011</v>
      </c>
      <c r="C1053" s="6" t="str">
        <f t="shared" si="64"/>
        <v>2011.399</v>
      </c>
      <c r="D1053" s="12" t="s">
        <v>880</v>
      </c>
      <c r="E1053" s="12" t="s">
        <v>3081</v>
      </c>
      <c r="F1053" s="12">
        <v>0</v>
      </c>
      <c r="G1053" s="12" t="s">
        <v>3081</v>
      </c>
      <c r="H1053" s="12">
        <v>0</v>
      </c>
      <c r="I1053" s="12" t="s">
        <v>3081</v>
      </c>
      <c r="J1053" s="12" t="s">
        <v>3081</v>
      </c>
      <c r="K1053" s="12" t="s">
        <v>3081</v>
      </c>
      <c r="L1053" s="1">
        <v>0</v>
      </c>
      <c r="M1053" s="6" t="str">
        <f t="shared" si="65"/>
        <v/>
      </c>
      <c r="N1053" s="1">
        <v>1</v>
      </c>
      <c r="O1053" s="6" t="str">
        <f t="shared" si="66"/>
        <v>LTI</v>
      </c>
      <c r="P1053" s="6" t="str">
        <f t="shared" si="67"/>
        <v>LTI</v>
      </c>
      <c r="Q1053" s="6" t="s">
        <v>2767</v>
      </c>
      <c r="R1053" s="5" t="str">
        <f>INDEX(SAMRASS!$B:$B,MATCH(Q1053,SAMRASS!$A:$A,0))</f>
        <v>Front end loader</v>
      </c>
      <c r="S1053" s="1" t="s">
        <v>443</v>
      </c>
      <c r="T1053" s="1" t="s">
        <v>1146</v>
      </c>
    </row>
    <row r="1054" spans="1:20" x14ac:dyDescent="0.25">
      <c r="A1054" s="1">
        <v>400</v>
      </c>
      <c r="B1054" s="1">
        <v>2011</v>
      </c>
      <c r="C1054" s="6" t="str">
        <f t="shared" si="64"/>
        <v>2011.400</v>
      </c>
      <c r="D1054" s="12" t="s">
        <v>880</v>
      </c>
      <c r="E1054" s="12" t="s">
        <v>3081</v>
      </c>
      <c r="F1054" s="12">
        <v>0</v>
      </c>
      <c r="G1054" s="12" t="s">
        <v>3081</v>
      </c>
      <c r="H1054" s="12" t="s">
        <v>3066</v>
      </c>
      <c r="I1054" s="12" t="s">
        <v>3081</v>
      </c>
      <c r="J1054" s="12" t="s">
        <v>3081</v>
      </c>
      <c r="K1054" s="12" t="s">
        <v>3081</v>
      </c>
      <c r="L1054" s="1">
        <v>0</v>
      </c>
      <c r="M1054" s="6" t="str">
        <f t="shared" si="65"/>
        <v/>
      </c>
      <c r="N1054" s="1">
        <v>1</v>
      </c>
      <c r="O1054" s="6" t="str">
        <f t="shared" si="66"/>
        <v>LTI</v>
      </c>
      <c r="P1054" s="6" t="str">
        <f t="shared" si="67"/>
        <v>LTI</v>
      </c>
      <c r="Q1054" s="6" t="s">
        <v>1333</v>
      </c>
      <c r="R1054" s="5" t="str">
        <f>INDEX(SAMRASS!$B:$B,MATCH(Q1054,SAMRASS!$A:$A,0))</f>
        <v>Forklift</v>
      </c>
      <c r="S1054" s="1" t="s">
        <v>1202</v>
      </c>
      <c r="T1054" s="1" t="s">
        <v>272</v>
      </c>
    </row>
    <row r="1055" spans="1:20" x14ac:dyDescent="0.25">
      <c r="A1055" s="1">
        <v>401</v>
      </c>
      <c r="B1055" s="1">
        <v>2011</v>
      </c>
      <c r="C1055" s="6" t="str">
        <f t="shared" si="64"/>
        <v>2011.401</v>
      </c>
      <c r="D1055" s="12">
        <v>0</v>
      </c>
      <c r="E1055" s="12" t="s">
        <v>3081</v>
      </c>
      <c r="F1055" s="12">
        <v>0</v>
      </c>
      <c r="G1055" s="12" t="s">
        <v>3081</v>
      </c>
      <c r="H1055" s="12">
        <v>0</v>
      </c>
      <c r="I1055" s="12" t="s">
        <v>3081</v>
      </c>
      <c r="J1055" s="12" t="s">
        <v>3081</v>
      </c>
      <c r="K1055" s="12" t="s">
        <v>3081</v>
      </c>
      <c r="L1055" s="1">
        <v>0</v>
      </c>
      <c r="M1055" s="6" t="str">
        <f t="shared" si="65"/>
        <v/>
      </c>
      <c r="N1055" s="1">
        <v>1</v>
      </c>
      <c r="O1055" s="6" t="str">
        <f t="shared" si="66"/>
        <v>LTI</v>
      </c>
      <c r="P1055" s="6" t="str">
        <f t="shared" si="67"/>
        <v>LTI</v>
      </c>
      <c r="Q1055" s="6" t="s">
        <v>727</v>
      </c>
      <c r="R1055" s="5" t="str">
        <f>INDEX(SAMRASS!$B:$B,MATCH(Q1055,SAMRASS!$A:$A,0))</f>
        <v>Battery</v>
      </c>
      <c r="S1055" s="1" t="s">
        <v>939</v>
      </c>
      <c r="T1055" s="1" t="s">
        <v>1148</v>
      </c>
    </row>
    <row r="1056" spans="1:20" x14ac:dyDescent="0.25">
      <c r="A1056" s="1">
        <v>402</v>
      </c>
      <c r="B1056" s="1">
        <v>2011</v>
      </c>
      <c r="C1056" s="6" t="str">
        <f t="shared" si="64"/>
        <v>2011.402</v>
      </c>
      <c r="D1056" s="12">
        <v>0</v>
      </c>
      <c r="E1056" s="12" t="s">
        <v>3081</v>
      </c>
      <c r="F1056" s="12" t="s">
        <v>731</v>
      </c>
      <c r="G1056" s="12" t="s">
        <v>3081</v>
      </c>
      <c r="H1056" s="12" t="s">
        <v>3066</v>
      </c>
      <c r="I1056" s="12" t="s">
        <v>3081</v>
      </c>
      <c r="J1056" s="12" t="s">
        <v>3081</v>
      </c>
      <c r="K1056" s="12" t="s">
        <v>3081</v>
      </c>
      <c r="L1056" s="1">
        <v>0</v>
      </c>
      <c r="M1056" s="6" t="str">
        <f t="shared" si="65"/>
        <v/>
      </c>
      <c r="N1056" s="1">
        <v>1</v>
      </c>
      <c r="O1056" s="6" t="str">
        <f t="shared" si="66"/>
        <v>LTI</v>
      </c>
      <c r="P1056" s="6" t="str">
        <f t="shared" si="67"/>
        <v>LTI</v>
      </c>
      <c r="Q1056" s="6" t="s">
        <v>2041</v>
      </c>
      <c r="R1056" s="5" t="str">
        <f>INDEX(SAMRASS!$B:$B,MATCH(Q1056,SAMRASS!$A:$A,0))</f>
        <v>Tractor</v>
      </c>
      <c r="S1056" s="1" t="s">
        <v>883</v>
      </c>
      <c r="T1056" s="1" t="s">
        <v>1147</v>
      </c>
    </row>
    <row r="1057" spans="1:20" x14ac:dyDescent="0.25">
      <c r="A1057" s="1">
        <v>403</v>
      </c>
      <c r="B1057" s="1">
        <v>2011</v>
      </c>
      <c r="C1057" s="6" t="str">
        <f t="shared" si="64"/>
        <v>2011.403</v>
      </c>
      <c r="D1057" s="12">
        <v>0</v>
      </c>
      <c r="E1057" s="12" t="s">
        <v>3081</v>
      </c>
      <c r="F1057" s="12">
        <v>0</v>
      </c>
      <c r="G1057" s="12" t="s">
        <v>3081</v>
      </c>
      <c r="H1057" s="12">
        <v>0</v>
      </c>
      <c r="I1057" s="12" t="s">
        <v>3081</v>
      </c>
      <c r="J1057" s="12" t="s">
        <v>3081</v>
      </c>
      <c r="K1057" s="12" t="s">
        <v>3081</v>
      </c>
      <c r="L1057" s="1">
        <v>0</v>
      </c>
      <c r="M1057" s="6" t="str">
        <f t="shared" si="65"/>
        <v/>
      </c>
      <c r="N1057" s="1">
        <v>1</v>
      </c>
      <c r="O1057" s="6" t="str">
        <f t="shared" si="66"/>
        <v>LTI</v>
      </c>
      <c r="P1057" s="6" t="str">
        <f t="shared" si="67"/>
        <v>LTI</v>
      </c>
      <c r="Q1057" s="6" t="s">
        <v>2772</v>
      </c>
      <c r="R1057" s="5" t="str">
        <f>INDEX(SAMRASS!$B:$B,MATCH(Q1057,SAMRASS!$A:$A,0))</f>
        <v>Other (specify)</v>
      </c>
      <c r="S1057" s="1" t="s">
        <v>2883</v>
      </c>
      <c r="T1057" s="1" t="s">
        <v>965</v>
      </c>
    </row>
    <row r="1058" spans="1:20" x14ac:dyDescent="0.25">
      <c r="A1058" s="1">
        <v>404</v>
      </c>
      <c r="B1058" s="1">
        <v>2011</v>
      </c>
      <c r="C1058" s="6" t="str">
        <f t="shared" si="64"/>
        <v>2011.404</v>
      </c>
      <c r="D1058" s="12">
        <v>0</v>
      </c>
      <c r="E1058" s="12" t="s">
        <v>3081</v>
      </c>
      <c r="F1058" s="12">
        <v>0</v>
      </c>
      <c r="G1058" s="12" t="s">
        <v>3081</v>
      </c>
      <c r="H1058" s="12">
        <v>0</v>
      </c>
      <c r="I1058" s="12" t="s">
        <v>3081</v>
      </c>
      <c r="J1058" s="12" t="s">
        <v>3081</v>
      </c>
      <c r="K1058" s="12" t="s">
        <v>3081</v>
      </c>
      <c r="L1058" s="1">
        <v>0</v>
      </c>
      <c r="M1058" s="6" t="str">
        <f t="shared" si="65"/>
        <v/>
      </c>
      <c r="N1058" s="1">
        <v>1</v>
      </c>
      <c r="O1058" s="6" t="str">
        <f t="shared" si="66"/>
        <v>LTI</v>
      </c>
      <c r="P1058" s="6" t="str">
        <f t="shared" si="67"/>
        <v>LTI</v>
      </c>
      <c r="Q1058" s="6" t="s">
        <v>1936</v>
      </c>
      <c r="R1058" s="5" t="str">
        <f>INDEX(SAMRASS!$B:$B,MATCH(Q1058,SAMRASS!$A:$A,0))</f>
        <v>Other (specify)</v>
      </c>
      <c r="S1058" s="1" t="s">
        <v>2434</v>
      </c>
      <c r="T1058" s="1" t="s">
        <v>967</v>
      </c>
    </row>
    <row r="1059" spans="1:20" x14ac:dyDescent="0.25">
      <c r="A1059" s="1">
        <v>405</v>
      </c>
      <c r="B1059" s="1">
        <v>2011</v>
      </c>
      <c r="C1059" s="6" t="str">
        <f t="shared" si="64"/>
        <v>2011.405</v>
      </c>
      <c r="D1059" s="12">
        <v>0</v>
      </c>
      <c r="E1059" s="12" t="s">
        <v>3081</v>
      </c>
      <c r="F1059" s="12">
        <v>0</v>
      </c>
      <c r="G1059" s="12" t="s">
        <v>3081</v>
      </c>
      <c r="H1059" s="12">
        <v>0</v>
      </c>
      <c r="I1059" s="12" t="s">
        <v>3081</v>
      </c>
      <c r="J1059" s="12" t="s">
        <v>3081</v>
      </c>
      <c r="K1059" s="12" t="s">
        <v>3081</v>
      </c>
      <c r="L1059" s="1">
        <v>0</v>
      </c>
      <c r="M1059" s="6" t="str">
        <f t="shared" si="65"/>
        <v/>
      </c>
      <c r="N1059" s="1">
        <v>1</v>
      </c>
      <c r="O1059" s="6" t="str">
        <f t="shared" si="66"/>
        <v>LTI</v>
      </c>
      <c r="P1059" s="6" t="str">
        <f t="shared" si="67"/>
        <v>LTI</v>
      </c>
      <c r="Q1059" s="6" t="s">
        <v>2766</v>
      </c>
      <c r="R1059" s="5" t="str">
        <f>INDEX(SAMRASS!$B:$B,MATCH(Q1059,SAMRASS!$A:$A,0))</f>
        <v>Gully scraper</v>
      </c>
      <c r="S1059" s="1" t="s">
        <v>63</v>
      </c>
      <c r="T1059" s="1" t="s">
        <v>966</v>
      </c>
    </row>
    <row r="1060" spans="1:20" x14ac:dyDescent="0.25">
      <c r="A1060" s="1">
        <v>406</v>
      </c>
      <c r="B1060" s="1">
        <v>2011</v>
      </c>
      <c r="C1060" s="6" t="str">
        <f t="shared" si="64"/>
        <v>2011.406</v>
      </c>
      <c r="D1060" s="12">
        <v>0</v>
      </c>
      <c r="E1060" s="12" t="s">
        <v>3081</v>
      </c>
      <c r="F1060" s="12">
        <v>0</v>
      </c>
      <c r="G1060" s="12" t="s">
        <v>3081</v>
      </c>
      <c r="H1060" s="12" t="s">
        <v>3066</v>
      </c>
      <c r="I1060" s="12" t="s">
        <v>3081</v>
      </c>
      <c r="J1060" s="12" t="s">
        <v>3081</v>
      </c>
      <c r="K1060" s="12" t="s">
        <v>3081</v>
      </c>
      <c r="L1060" s="1">
        <v>0</v>
      </c>
      <c r="M1060" s="6" t="str">
        <f t="shared" si="65"/>
        <v/>
      </c>
      <c r="N1060" s="1">
        <v>1</v>
      </c>
      <c r="O1060" s="6" t="str">
        <f t="shared" si="66"/>
        <v>LTI</v>
      </c>
      <c r="P1060" s="6" t="str">
        <f t="shared" si="67"/>
        <v>LTI</v>
      </c>
      <c r="Q1060" s="6" t="s">
        <v>2850</v>
      </c>
      <c r="R1060" s="5" t="str">
        <f>INDEX(SAMRASS!$B:$B,MATCH(Q1060,SAMRASS!$A:$A,0))</f>
        <v>Hydraulic drill rig</v>
      </c>
      <c r="S1060" s="1" t="s">
        <v>64</v>
      </c>
      <c r="T1060" s="1" t="s">
        <v>487</v>
      </c>
    </row>
    <row r="1061" spans="1:20" x14ac:dyDescent="0.25">
      <c r="A1061" s="1">
        <v>407</v>
      </c>
      <c r="B1061" s="1">
        <v>2011</v>
      </c>
      <c r="C1061" s="6" t="str">
        <f t="shared" si="64"/>
        <v>2011.407</v>
      </c>
      <c r="D1061" s="12">
        <v>0</v>
      </c>
      <c r="E1061" s="12" t="s">
        <v>3081</v>
      </c>
      <c r="F1061" s="12">
        <v>0</v>
      </c>
      <c r="G1061" s="12" t="s">
        <v>3081</v>
      </c>
      <c r="H1061" s="12">
        <v>0</v>
      </c>
      <c r="I1061" s="12" t="s">
        <v>3081</v>
      </c>
      <c r="J1061" s="12" t="s">
        <v>3081</v>
      </c>
      <c r="K1061" s="12" t="s">
        <v>3081</v>
      </c>
      <c r="L1061" s="1">
        <v>0</v>
      </c>
      <c r="M1061" s="6" t="str">
        <f t="shared" si="65"/>
        <v/>
      </c>
      <c r="N1061" s="1">
        <v>1</v>
      </c>
      <c r="O1061" s="6" t="str">
        <f t="shared" si="66"/>
        <v>LTI</v>
      </c>
      <c r="P1061" s="6" t="str">
        <f t="shared" si="67"/>
        <v>LTI</v>
      </c>
      <c r="Q1061" s="6" t="s">
        <v>2924</v>
      </c>
      <c r="R1061" s="5" t="str">
        <f>INDEX(SAMRASS!$B:$B,MATCH(Q1061,SAMRASS!$A:$A,0))</f>
        <v>Coupling/uncoupling</v>
      </c>
      <c r="S1061" s="1" t="s">
        <v>674</v>
      </c>
      <c r="T1061" s="1" t="s">
        <v>486</v>
      </c>
    </row>
    <row r="1062" spans="1:20" x14ac:dyDescent="0.25">
      <c r="A1062" s="1">
        <v>408</v>
      </c>
      <c r="B1062" s="1">
        <v>2011</v>
      </c>
      <c r="C1062" s="6" t="str">
        <f t="shared" si="64"/>
        <v>2011.408</v>
      </c>
      <c r="D1062" s="12">
        <v>0</v>
      </c>
      <c r="E1062" s="12" t="s">
        <v>3081</v>
      </c>
      <c r="F1062" s="12">
        <v>0</v>
      </c>
      <c r="G1062" s="12" t="s">
        <v>3081</v>
      </c>
      <c r="H1062" s="12">
        <v>0</v>
      </c>
      <c r="I1062" s="12" t="s">
        <v>3081</v>
      </c>
      <c r="J1062" s="12" t="s">
        <v>3081</v>
      </c>
      <c r="K1062" s="12" t="s">
        <v>3081</v>
      </c>
      <c r="L1062" s="1">
        <v>0</v>
      </c>
      <c r="M1062" s="6" t="str">
        <f t="shared" si="65"/>
        <v/>
      </c>
      <c r="N1062" s="1">
        <v>1</v>
      </c>
      <c r="O1062" s="6" t="str">
        <f t="shared" si="66"/>
        <v>LTI</v>
      </c>
      <c r="P1062" s="6" t="str">
        <f t="shared" si="67"/>
        <v>LTI</v>
      </c>
      <c r="Q1062" s="6" t="s">
        <v>710</v>
      </c>
      <c r="R1062" s="5" t="str">
        <f>INDEX(SAMRASS!$B:$B,MATCH(Q1062,SAMRASS!$A:$A,0))</f>
        <v>Double drum winch</v>
      </c>
      <c r="S1062" s="1" t="s">
        <v>561</v>
      </c>
      <c r="T1062" s="1" t="s">
        <v>488</v>
      </c>
    </row>
    <row r="1063" spans="1:20" x14ac:dyDescent="0.25">
      <c r="A1063" s="1">
        <v>409</v>
      </c>
      <c r="B1063" s="1">
        <v>2011</v>
      </c>
      <c r="C1063" s="6" t="str">
        <f t="shared" si="64"/>
        <v>2011.409</v>
      </c>
      <c r="D1063" s="12">
        <v>0</v>
      </c>
      <c r="E1063" s="12" t="s">
        <v>3081</v>
      </c>
      <c r="F1063" s="12">
        <v>0</v>
      </c>
      <c r="G1063" s="12" t="s">
        <v>3081</v>
      </c>
      <c r="H1063" s="12">
        <v>0</v>
      </c>
      <c r="I1063" s="12" t="s">
        <v>3081</v>
      </c>
      <c r="J1063" s="12" t="s">
        <v>3081</v>
      </c>
      <c r="K1063" s="12" t="s">
        <v>3081</v>
      </c>
      <c r="L1063" s="1">
        <v>0</v>
      </c>
      <c r="M1063" s="6" t="str">
        <f t="shared" si="65"/>
        <v/>
      </c>
      <c r="N1063" s="1">
        <v>1</v>
      </c>
      <c r="O1063" s="6" t="str">
        <f t="shared" si="66"/>
        <v>LTI</v>
      </c>
      <c r="P1063" s="6" t="str">
        <f t="shared" si="67"/>
        <v>LTI</v>
      </c>
      <c r="Q1063" s="6" t="s">
        <v>2924</v>
      </c>
      <c r="R1063" s="5" t="str">
        <f>INDEX(SAMRASS!$B:$B,MATCH(Q1063,SAMRASS!$A:$A,0))</f>
        <v>Coupling/uncoupling</v>
      </c>
      <c r="S1063" s="1" t="s">
        <v>674</v>
      </c>
      <c r="T1063" s="1" t="s">
        <v>86</v>
      </c>
    </row>
    <row r="1064" spans="1:20" x14ac:dyDescent="0.25">
      <c r="A1064" s="1">
        <v>410</v>
      </c>
      <c r="B1064" s="1">
        <v>2011</v>
      </c>
      <c r="C1064" s="6" t="str">
        <f t="shared" si="64"/>
        <v>2011.410</v>
      </c>
      <c r="D1064" s="12">
        <v>0</v>
      </c>
      <c r="E1064" s="12" t="s">
        <v>3081</v>
      </c>
      <c r="F1064" s="12">
        <v>0</v>
      </c>
      <c r="G1064" s="12" t="s">
        <v>3081</v>
      </c>
      <c r="H1064" s="12">
        <v>0</v>
      </c>
      <c r="I1064" s="12" t="s">
        <v>3081</v>
      </c>
      <c r="J1064" s="12" t="s">
        <v>3081</v>
      </c>
      <c r="K1064" s="12" t="s">
        <v>3081</v>
      </c>
      <c r="L1064" s="1">
        <v>0</v>
      </c>
      <c r="M1064" s="6" t="str">
        <f t="shared" si="65"/>
        <v/>
      </c>
      <c r="N1064" s="1">
        <v>1</v>
      </c>
      <c r="O1064" s="6" t="str">
        <f t="shared" si="66"/>
        <v>LTI</v>
      </c>
      <c r="P1064" s="6" t="str">
        <f t="shared" si="67"/>
        <v>LTI</v>
      </c>
      <c r="Q1064" s="6" t="s">
        <v>2772</v>
      </c>
      <c r="R1064" s="5" t="str">
        <f>INDEX(SAMRASS!$B:$B,MATCH(Q1064,SAMRASS!$A:$A,0))</f>
        <v>Other (specify)</v>
      </c>
      <c r="S1064" s="1" t="s">
        <v>2883</v>
      </c>
      <c r="T1064" s="1" t="s">
        <v>85</v>
      </c>
    </row>
    <row r="1065" spans="1:20" x14ac:dyDescent="0.25">
      <c r="A1065" s="1">
        <v>411</v>
      </c>
      <c r="B1065" s="1">
        <v>2011</v>
      </c>
      <c r="C1065" s="6" t="str">
        <f t="shared" si="64"/>
        <v>2011.411</v>
      </c>
      <c r="D1065" s="12">
        <v>0</v>
      </c>
      <c r="E1065" s="12" t="s">
        <v>3081</v>
      </c>
      <c r="F1065" s="12">
        <v>0</v>
      </c>
      <c r="G1065" s="12" t="s">
        <v>3081</v>
      </c>
      <c r="H1065" s="12">
        <v>0</v>
      </c>
      <c r="I1065" s="12" t="s">
        <v>3081</v>
      </c>
      <c r="J1065" s="12" t="s">
        <v>3081</v>
      </c>
      <c r="K1065" s="12" t="s">
        <v>3081</v>
      </c>
      <c r="L1065" s="1">
        <v>0</v>
      </c>
      <c r="M1065" s="6" t="str">
        <f t="shared" si="65"/>
        <v/>
      </c>
      <c r="N1065" s="1">
        <v>1</v>
      </c>
      <c r="O1065" s="6" t="str">
        <f t="shared" si="66"/>
        <v>LTI</v>
      </c>
      <c r="P1065" s="6" t="str">
        <f t="shared" si="67"/>
        <v>LTI</v>
      </c>
      <c r="Q1065" s="6" t="s">
        <v>2766</v>
      </c>
      <c r="R1065" s="5" t="str">
        <f>INDEX(SAMRASS!$B:$B,MATCH(Q1065,SAMRASS!$A:$A,0))</f>
        <v>Gully scraper</v>
      </c>
      <c r="S1065" s="1" t="s">
        <v>63</v>
      </c>
      <c r="T1065" s="1" t="s">
        <v>2127</v>
      </c>
    </row>
    <row r="1066" spans="1:20" x14ac:dyDescent="0.25">
      <c r="A1066" s="1">
        <v>412</v>
      </c>
      <c r="B1066" s="1">
        <v>2011</v>
      </c>
      <c r="C1066" s="6" t="str">
        <f t="shared" si="64"/>
        <v>2011.412</v>
      </c>
      <c r="D1066" s="12">
        <v>0</v>
      </c>
      <c r="E1066" s="12" t="s">
        <v>3081</v>
      </c>
      <c r="F1066" s="12">
        <v>0</v>
      </c>
      <c r="G1066" s="12" t="s">
        <v>3081</v>
      </c>
      <c r="H1066" s="12">
        <v>0</v>
      </c>
      <c r="I1066" s="12" t="s">
        <v>3081</v>
      </c>
      <c r="J1066" s="12" t="s">
        <v>3081</v>
      </c>
      <c r="K1066" s="12" t="s">
        <v>3081</v>
      </c>
      <c r="L1066" s="1">
        <v>0</v>
      </c>
      <c r="M1066" s="6" t="str">
        <f t="shared" si="65"/>
        <v/>
      </c>
      <c r="N1066" s="1">
        <v>1</v>
      </c>
      <c r="O1066" s="6" t="str">
        <f t="shared" si="66"/>
        <v>LTI</v>
      </c>
      <c r="P1066" s="6" t="str">
        <f t="shared" si="67"/>
        <v>LTI</v>
      </c>
      <c r="Q1066" s="6" t="s">
        <v>1758</v>
      </c>
      <c r="R1066" s="5" t="str">
        <f>INDEX(SAMRASS!$B:$B,MATCH(Q1066,SAMRASS!$A:$A,0))</f>
        <v>Mono-rope installation</v>
      </c>
      <c r="S1066" s="1" t="s">
        <v>1423</v>
      </c>
      <c r="T1066" s="1" t="s">
        <v>87</v>
      </c>
    </row>
    <row r="1067" spans="1:20" x14ac:dyDescent="0.25">
      <c r="A1067" s="1">
        <v>413</v>
      </c>
      <c r="B1067" s="1">
        <v>2011</v>
      </c>
      <c r="C1067" s="6" t="str">
        <f t="shared" si="64"/>
        <v>2011.413</v>
      </c>
      <c r="D1067" s="12">
        <v>0</v>
      </c>
      <c r="E1067" s="12" t="s">
        <v>3081</v>
      </c>
      <c r="F1067" s="12">
        <v>0</v>
      </c>
      <c r="G1067" s="12" t="s">
        <v>3081</v>
      </c>
      <c r="H1067" s="12">
        <v>0</v>
      </c>
      <c r="I1067" s="12" t="s">
        <v>3081</v>
      </c>
      <c r="J1067" s="12" t="s">
        <v>3081</v>
      </c>
      <c r="K1067" s="12" t="s">
        <v>3081</v>
      </c>
      <c r="L1067" s="1">
        <v>0</v>
      </c>
      <c r="M1067" s="6" t="str">
        <f t="shared" si="65"/>
        <v/>
      </c>
      <c r="N1067" s="1">
        <v>1</v>
      </c>
      <c r="O1067" s="6" t="str">
        <f t="shared" si="66"/>
        <v>LTI</v>
      </c>
      <c r="P1067" s="6" t="str">
        <f t="shared" si="67"/>
        <v>LTI</v>
      </c>
      <c r="Q1067" s="6" t="s">
        <v>2772</v>
      </c>
      <c r="R1067" s="5" t="str">
        <f>INDEX(SAMRASS!$B:$B,MATCH(Q1067,SAMRASS!$A:$A,0))</f>
        <v>Other (specify)</v>
      </c>
      <c r="S1067" s="1" t="s">
        <v>2883</v>
      </c>
      <c r="T1067" s="1" t="s">
        <v>2128</v>
      </c>
    </row>
    <row r="1068" spans="1:20" x14ac:dyDescent="0.25">
      <c r="A1068" s="1">
        <v>414</v>
      </c>
      <c r="B1068" s="1">
        <v>2011</v>
      </c>
      <c r="C1068" s="6" t="str">
        <f t="shared" si="64"/>
        <v>2011.414</v>
      </c>
      <c r="D1068" s="12">
        <v>0</v>
      </c>
      <c r="E1068" s="12" t="s">
        <v>3081</v>
      </c>
      <c r="F1068" s="12">
        <v>0</v>
      </c>
      <c r="G1068" s="12" t="s">
        <v>3081</v>
      </c>
      <c r="H1068" s="12">
        <v>0</v>
      </c>
      <c r="I1068" s="12" t="s">
        <v>3081</v>
      </c>
      <c r="J1068" s="12" t="s">
        <v>3081</v>
      </c>
      <c r="K1068" s="12" t="s">
        <v>3081</v>
      </c>
      <c r="L1068" s="1">
        <v>0</v>
      </c>
      <c r="M1068" s="6" t="str">
        <f t="shared" si="65"/>
        <v/>
      </c>
      <c r="N1068" s="1">
        <v>1</v>
      </c>
      <c r="O1068" s="6" t="str">
        <f t="shared" si="66"/>
        <v>LTI</v>
      </c>
      <c r="P1068" s="6" t="str">
        <f t="shared" si="67"/>
        <v>LTI</v>
      </c>
      <c r="Q1068" s="6" t="s">
        <v>2766</v>
      </c>
      <c r="R1068" s="5" t="str">
        <f>INDEX(SAMRASS!$B:$B,MATCH(Q1068,SAMRASS!$A:$A,0))</f>
        <v>Gully scraper</v>
      </c>
      <c r="S1068" s="1" t="s">
        <v>63</v>
      </c>
      <c r="T1068" s="1" t="s">
        <v>2346</v>
      </c>
    </row>
    <row r="1069" spans="1:20" x14ac:dyDescent="0.25">
      <c r="A1069" s="1">
        <v>415</v>
      </c>
      <c r="B1069" s="1">
        <v>2011</v>
      </c>
      <c r="C1069" s="6" t="str">
        <f t="shared" si="64"/>
        <v>2011.415</v>
      </c>
      <c r="D1069" s="12">
        <v>0</v>
      </c>
      <c r="E1069" s="12" t="s">
        <v>3081</v>
      </c>
      <c r="F1069" s="12">
        <v>0</v>
      </c>
      <c r="G1069" s="12" t="s">
        <v>3081</v>
      </c>
      <c r="H1069" s="12">
        <v>0</v>
      </c>
      <c r="I1069" s="12" t="s">
        <v>3081</v>
      </c>
      <c r="J1069" s="12" t="s">
        <v>3081</v>
      </c>
      <c r="K1069" s="12" t="s">
        <v>3081</v>
      </c>
      <c r="L1069" s="1">
        <v>0</v>
      </c>
      <c r="M1069" s="6" t="str">
        <f t="shared" si="65"/>
        <v/>
      </c>
      <c r="N1069" s="1">
        <v>1</v>
      </c>
      <c r="O1069" s="6" t="str">
        <f t="shared" si="66"/>
        <v>LTI</v>
      </c>
      <c r="P1069" s="6" t="str">
        <f t="shared" si="67"/>
        <v>LTI</v>
      </c>
      <c r="Q1069" s="6" t="s">
        <v>707</v>
      </c>
      <c r="R1069" s="5" t="str">
        <f>INDEX(SAMRASS!$B:$B,MATCH(Q1069,SAMRASS!$A:$A,0))</f>
        <v>Hopper</v>
      </c>
      <c r="S1069" s="1" t="s">
        <v>2486</v>
      </c>
      <c r="T1069" s="1" t="s">
        <v>2129</v>
      </c>
    </row>
    <row r="1070" spans="1:20" x14ac:dyDescent="0.25">
      <c r="A1070" s="1">
        <v>416</v>
      </c>
      <c r="B1070" s="1">
        <v>2011</v>
      </c>
      <c r="C1070" s="6" t="str">
        <f t="shared" si="64"/>
        <v>2011.416</v>
      </c>
      <c r="D1070" s="12">
        <v>0</v>
      </c>
      <c r="E1070" s="12" t="s">
        <v>3081</v>
      </c>
      <c r="F1070" s="12">
        <v>0</v>
      </c>
      <c r="G1070" s="12" t="s">
        <v>3081</v>
      </c>
      <c r="H1070" s="12">
        <v>0</v>
      </c>
      <c r="I1070" s="12" t="s">
        <v>3081</v>
      </c>
      <c r="J1070" s="12" t="s">
        <v>3081</v>
      </c>
      <c r="K1070" s="12" t="s">
        <v>3081</v>
      </c>
      <c r="L1070" s="1">
        <v>0</v>
      </c>
      <c r="M1070" s="6" t="str">
        <f t="shared" si="65"/>
        <v/>
      </c>
      <c r="N1070" s="1">
        <v>1</v>
      </c>
      <c r="O1070" s="6" t="str">
        <f t="shared" si="66"/>
        <v>LTI</v>
      </c>
      <c r="P1070" s="6" t="str">
        <f t="shared" si="67"/>
        <v>LTI</v>
      </c>
      <c r="Q1070" s="6" t="s">
        <v>2918</v>
      </c>
      <c r="R1070" s="5" t="str">
        <f>INDEX(SAMRASS!$B:$B,MATCH(Q1070,SAMRASS!$A:$A,0))</f>
        <v>Other (specify)</v>
      </c>
      <c r="S1070" s="1" t="s">
        <v>1500</v>
      </c>
      <c r="T1070" s="1" t="s">
        <v>2347</v>
      </c>
    </row>
    <row r="1071" spans="1:20" x14ac:dyDescent="0.25">
      <c r="A1071" s="1">
        <v>417</v>
      </c>
      <c r="B1071" s="1">
        <v>2011</v>
      </c>
      <c r="C1071" s="6" t="str">
        <f t="shared" si="64"/>
        <v>2011.417</v>
      </c>
      <c r="D1071" s="12">
        <v>0</v>
      </c>
      <c r="E1071" s="12" t="s">
        <v>3081</v>
      </c>
      <c r="F1071" s="12" t="s">
        <v>731</v>
      </c>
      <c r="G1071" s="12" t="s">
        <v>3081</v>
      </c>
      <c r="H1071" s="12" t="s">
        <v>3066</v>
      </c>
      <c r="I1071" s="12" t="s">
        <v>3081</v>
      </c>
      <c r="J1071" s="12" t="s">
        <v>3081</v>
      </c>
      <c r="K1071" s="12" t="s">
        <v>3081</v>
      </c>
      <c r="L1071" s="1">
        <v>0</v>
      </c>
      <c r="M1071" s="6" t="str">
        <f t="shared" si="65"/>
        <v/>
      </c>
      <c r="N1071" s="1">
        <v>1</v>
      </c>
      <c r="O1071" s="6" t="str">
        <f t="shared" si="66"/>
        <v>LTI</v>
      </c>
      <c r="P1071" s="6" t="str">
        <f t="shared" si="67"/>
        <v>LTI</v>
      </c>
      <c r="Q1071" s="6" t="s">
        <v>2604</v>
      </c>
      <c r="R1071" s="5" t="str">
        <f>INDEX(SAMRASS!$B:$B,MATCH(Q1071,SAMRASS!$A:$A,0))</f>
        <v>Roofbolter</v>
      </c>
      <c r="S1071" s="1" t="s">
        <v>2650</v>
      </c>
      <c r="T1071" s="1" t="s">
        <v>2348</v>
      </c>
    </row>
    <row r="1072" spans="1:20" x14ac:dyDescent="0.25">
      <c r="A1072" s="1">
        <v>418</v>
      </c>
      <c r="B1072" s="1">
        <v>2011</v>
      </c>
      <c r="C1072" s="6" t="str">
        <f t="shared" si="64"/>
        <v>2011.418</v>
      </c>
      <c r="D1072" s="12">
        <v>0</v>
      </c>
      <c r="E1072" s="12" t="s">
        <v>3081</v>
      </c>
      <c r="F1072" s="12">
        <v>0</v>
      </c>
      <c r="G1072" s="12" t="s">
        <v>3081</v>
      </c>
      <c r="H1072" s="12">
        <v>0</v>
      </c>
      <c r="I1072" s="12" t="s">
        <v>3081</v>
      </c>
      <c r="J1072" s="12" t="s">
        <v>3081</v>
      </c>
      <c r="K1072" s="12" t="s">
        <v>3081</v>
      </c>
      <c r="L1072" s="1">
        <v>0</v>
      </c>
      <c r="M1072" s="6" t="str">
        <f t="shared" si="65"/>
        <v/>
      </c>
      <c r="N1072" s="1">
        <v>1</v>
      </c>
      <c r="O1072" s="6" t="str">
        <f t="shared" si="66"/>
        <v>LTI</v>
      </c>
      <c r="P1072" s="6" t="str">
        <f t="shared" si="67"/>
        <v>LTI</v>
      </c>
      <c r="Q1072" s="6" t="s">
        <v>2921</v>
      </c>
      <c r="R1072" s="5" t="str">
        <f>INDEX(SAMRASS!$B:$B,MATCH(Q1072,SAMRASS!$A:$A,0))</f>
        <v>Bicycle</v>
      </c>
      <c r="S1072" s="1" t="s">
        <v>2106</v>
      </c>
      <c r="T1072" s="1" t="s">
        <v>2254</v>
      </c>
    </row>
    <row r="1073" spans="1:20" x14ac:dyDescent="0.25">
      <c r="A1073" s="1">
        <v>419</v>
      </c>
      <c r="B1073" s="1">
        <v>2011</v>
      </c>
      <c r="C1073" s="6" t="str">
        <f t="shared" si="64"/>
        <v>2011.419</v>
      </c>
      <c r="D1073" s="12">
        <v>0</v>
      </c>
      <c r="E1073" s="12" t="s">
        <v>3081</v>
      </c>
      <c r="F1073" s="12">
        <v>0</v>
      </c>
      <c r="G1073" s="12" t="s">
        <v>3081</v>
      </c>
      <c r="H1073" s="12">
        <v>0</v>
      </c>
      <c r="I1073" s="12" t="s">
        <v>3081</v>
      </c>
      <c r="J1073" s="12" t="s">
        <v>3081</v>
      </c>
      <c r="K1073" s="12" t="s">
        <v>3081</v>
      </c>
      <c r="L1073" s="1">
        <v>0</v>
      </c>
      <c r="M1073" s="6" t="str">
        <f t="shared" si="65"/>
        <v/>
      </c>
      <c r="N1073" s="1">
        <v>1</v>
      </c>
      <c r="O1073" s="6" t="str">
        <f t="shared" si="66"/>
        <v>LTI</v>
      </c>
      <c r="P1073" s="6" t="str">
        <f t="shared" si="67"/>
        <v>LTI</v>
      </c>
      <c r="Q1073" s="6" t="s">
        <v>2919</v>
      </c>
      <c r="R1073" s="5" t="str">
        <f>INDEX(SAMRASS!$B:$B,MATCH(Q1073,SAMRASS!$A:$A,0))</f>
        <v>Rerailing</v>
      </c>
      <c r="S1073" s="1" t="s">
        <v>2433</v>
      </c>
      <c r="T1073" s="1" t="s">
        <v>2256</v>
      </c>
    </row>
    <row r="1074" spans="1:20" x14ac:dyDescent="0.25">
      <c r="A1074" s="1">
        <v>420</v>
      </c>
      <c r="B1074" s="1">
        <v>2011</v>
      </c>
      <c r="C1074" s="6" t="str">
        <f t="shared" si="64"/>
        <v>2011.420</v>
      </c>
      <c r="D1074" s="12">
        <v>0</v>
      </c>
      <c r="E1074" s="12" t="s">
        <v>3081</v>
      </c>
      <c r="F1074" s="12">
        <v>0</v>
      </c>
      <c r="G1074" s="12" t="s">
        <v>3081</v>
      </c>
      <c r="H1074" s="12">
        <v>0</v>
      </c>
      <c r="I1074" s="12" t="s">
        <v>3081</v>
      </c>
      <c r="J1074" s="12" t="s">
        <v>3081</v>
      </c>
      <c r="K1074" s="12" t="s">
        <v>3081</v>
      </c>
      <c r="L1074" s="1">
        <v>0</v>
      </c>
      <c r="M1074" s="6" t="str">
        <f t="shared" si="65"/>
        <v/>
      </c>
      <c r="N1074" s="1">
        <v>1</v>
      </c>
      <c r="O1074" s="6" t="str">
        <f t="shared" si="66"/>
        <v>LTI</v>
      </c>
      <c r="P1074" s="6" t="str">
        <f t="shared" si="67"/>
        <v>LTI</v>
      </c>
      <c r="Q1074" s="6" t="s">
        <v>1755</v>
      </c>
      <c r="R1074" s="5" t="str">
        <f>INDEX(SAMRASS!$B:$B,MATCH(Q1074,SAMRASS!$A:$A,0))</f>
        <v>Hand tramming</v>
      </c>
      <c r="S1074" s="1" t="s">
        <v>26</v>
      </c>
      <c r="T1074" s="1" t="s">
        <v>2255</v>
      </c>
    </row>
    <row r="1075" spans="1:20" x14ac:dyDescent="0.25">
      <c r="A1075" s="1">
        <v>421</v>
      </c>
      <c r="B1075" s="1">
        <v>2011</v>
      </c>
      <c r="C1075" s="6" t="str">
        <f t="shared" si="64"/>
        <v>2011.421</v>
      </c>
      <c r="D1075" s="12">
        <v>0</v>
      </c>
      <c r="E1075" s="12" t="s">
        <v>3081</v>
      </c>
      <c r="F1075" s="12">
        <v>0</v>
      </c>
      <c r="G1075" s="12" t="s">
        <v>3081</v>
      </c>
      <c r="H1075" s="12">
        <v>0</v>
      </c>
      <c r="I1075" s="12" t="s">
        <v>3081</v>
      </c>
      <c r="J1075" s="12" t="s">
        <v>3081</v>
      </c>
      <c r="K1075" s="12" t="s">
        <v>3081</v>
      </c>
      <c r="L1075" s="1">
        <v>0</v>
      </c>
      <c r="M1075" s="6" t="str">
        <f t="shared" si="65"/>
        <v/>
      </c>
      <c r="N1075" s="1">
        <v>1</v>
      </c>
      <c r="O1075" s="6" t="str">
        <f t="shared" si="66"/>
        <v>LTI</v>
      </c>
      <c r="P1075" s="6" t="str">
        <f t="shared" si="67"/>
        <v>LTI</v>
      </c>
      <c r="Q1075" s="6" t="s">
        <v>2924</v>
      </c>
      <c r="R1075" s="5" t="str">
        <f>INDEX(SAMRASS!$B:$B,MATCH(Q1075,SAMRASS!$A:$A,0))</f>
        <v>Coupling/uncoupling</v>
      </c>
      <c r="S1075" s="1" t="s">
        <v>674</v>
      </c>
      <c r="T1075" s="1" t="s">
        <v>311</v>
      </c>
    </row>
    <row r="1076" spans="1:20" x14ac:dyDescent="0.25">
      <c r="A1076" s="1">
        <v>422</v>
      </c>
      <c r="B1076" s="1">
        <v>2011</v>
      </c>
      <c r="C1076" s="6" t="str">
        <f t="shared" si="64"/>
        <v>2011.422</v>
      </c>
      <c r="D1076" s="12">
        <v>0</v>
      </c>
      <c r="E1076" s="12" t="s">
        <v>3081</v>
      </c>
      <c r="F1076" s="12">
        <v>0</v>
      </c>
      <c r="G1076" s="12" t="s">
        <v>3081</v>
      </c>
      <c r="H1076" s="12">
        <v>0</v>
      </c>
      <c r="I1076" s="12" t="s">
        <v>3081</v>
      </c>
      <c r="J1076" s="12" t="s">
        <v>3081</v>
      </c>
      <c r="K1076" s="12" t="s">
        <v>3081</v>
      </c>
      <c r="L1076" s="1">
        <v>0</v>
      </c>
      <c r="M1076" s="6" t="str">
        <f t="shared" si="65"/>
        <v/>
      </c>
      <c r="N1076" s="1">
        <v>1</v>
      </c>
      <c r="O1076" s="6" t="str">
        <f t="shared" si="66"/>
        <v>LTI</v>
      </c>
      <c r="P1076" s="6" t="str">
        <f t="shared" si="67"/>
        <v>LTI</v>
      </c>
      <c r="Q1076" s="6" t="s">
        <v>2924</v>
      </c>
      <c r="R1076" s="5" t="str">
        <f>INDEX(SAMRASS!$B:$B,MATCH(Q1076,SAMRASS!$A:$A,0))</f>
        <v>Coupling/uncoupling</v>
      </c>
      <c r="S1076" s="1" t="s">
        <v>674</v>
      </c>
      <c r="T1076" s="1" t="s">
        <v>312</v>
      </c>
    </row>
    <row r="1077" spans="1:20" x14ac:dyDescent="0.25">
      <c r="A1077" s="1">
        <v>423</v>
      </c>
      <c r="B1077" s="1">
        <v>2011</v>
      </c>
      <c r="C1077" s="6" t="str">
        <f t="shared" si="64"/>
        <v>2011.423</v>
      </c>
      <c r="D1077" s="12">
        <v>0</v>
      </c>
      <c r="E1077" s="12" t="s">
        <v>3081</v>
      </c>
      <c r="F1077" s="12">
        <v>0</v>
      </c>
      <c r="G1077" s="12" t="s">
        <v>3081</v>
      </c>
      <c r="H1077" s="12">
        <v>0</v>
      </c>
      <c r="I1077" s="12" t="s">
        <v>3081</v>
      </c>
      <c r="J1077" s="12" t="s">
        <v>3081</v>
      </c>
      <c r="K1077" s="12" t="s">
        <v>3081</v>
      </c>
      <c r="L1077" s="1">
        <v>0</v>
      </c>
      <c r="M1077" s="6" t="str">
        <f t="shared" si="65"/>
        <v/>
      </c>
      <c r="N1077" s="1">
        <v>1</v>
      </c>
      <c r="O1077" s="6" t="str">
        <f t="shared" si="66"/>
        <v>LTI</v>
      </c>
      <c r="P1077" s="6" t="str">
        <f t="shared" si="67"/>
        <v>LTI</v>
      </c>
      <c r="Q1077" s="6" t="s">
        <v>1758</v>
      </c>
      <c r="R1077" s="5" t="str">
        <f>INDEX(SAMRASS!$B:$B,MATCH(Q1077,SAMRASS!$A:$A,0))</f>
        <v>Mono-rope installation</v>
      </c>
      <c r="S1077" s="1" t="s">
        <v>1423</v>
      </c>
      <c r="T1077" s="1" t="s">
        <v>641</v>
      </c>
    </row>
    <row r="1078" spans="1:20" x14ac:dyDescent="0.25">
      <c r="A1078" s="1">
        <v>424</v>
      </c>
      <c r="B1078" s="1">
        <v>2011</v>
      </c>
      <c r="C1078" s="6" t="str">
        <f t="shared" si="64"/>
        <v>2011.424</v>
      </c>
      <c r="D1078" s="12">
        <v>0</v>
      </c>
      <c r="E1078" s="12" t="s">
        <v>3081</v>
      </c>
      <c r="F1078" s="12">
        <v>0</v>
      </c>
      <c r="G1078" s="12" t="s">
        <v>3081</v>
      </c>
      <c r="H1078" s="12">
        <v>0</v>
      </c>
      <c r="I1078" s="12" t="s">
        <v>3081</v>
      </c>
      <c r="J1078" s="12" t="s">
        <v>3081</v>
      </c>
      <c r="K1078" s="12" t="s">
        <v>3081</v>
      </c>
      <c r="L1078" s="1">
        <v>0</v>
      </c>
      <c r="M1078" s="6" t="str">
        <f t="shared" si="65"/>
        <v/>
      </c>
      <c r="N1078" s="1">
        <v>1</v>
      </c>
      <c r="O1078" s="6" t="str">
        <f t="shared" si="66"/>
        <v>LTI</v>
      </c>
      <c r="P1078" s="6" t="str">
        <f t="shared" si="67"/>
        <v>LTI</v>
      </c>
      <c r="Q1078" s="6" t="s">
        <v>707</v>
      </c>
      <c r="R1078" s="5" t="str">
        <f>INDEX(SAMRASS!$B:$B,MATCH(Q1078,SAMRASS!$A:$A,0))</f>
        <v>Hopper</v>
      </c>
      <c r="S1078" s="1" t="s">
        <v>2486</v>
      </c>
      <c r="T1078" s="1" t="s">
        <v>313</v>
      </c>
    </row>
    <row r="1079" spans="1:20" x14ac:dyDescent="0.25">
      <c r="A1079" s="1">
        <v>425</v>
      </c>
      <c r="B1079" s="1">
        <v>2011</v>
      </c>
      <c r="C1079" s="6" t="str">
        <f t="shared" si="64"/>
        <v>2011.425</v>
      </c>
      <c r="D1079" s="12">
        <v>0</v>
      </c>
      <c r="E1079" s="12" t="s">
        <v>3081</v>
      </c>
      <c r="F1079" s="12">
        <v>0</v>
      </c>
      <c r="G1079" s="12" t="s">
        <v>3081</v>
      </c>
      <c r="H1079" s="12">
        <v>0</v>
      </c>
      <c r="I1079" s="12" t="s">
        <v>3081</v>
      </c>
      <c r="J1079" s="12" t="s">
        <v>3081</v>
      </c>
      <c r="K1079" s="12" t="s">
        <v>3081</v>
      </c>
      <c r="L1079" s="1">
        <v>0</v>
      </c>
      <c r="M1079" s="6" t="str">
        <f t="shared" si="65"/>
        <v/>
      </c>
      <c r="N1079" s="1">
        <v>1</v>
      </c>
      <c r="O1079" s="6" t="str">
        <f t="shared" si="66"/>
        <v>LTI</v>
      </c>
      <c r="P1079" s="6" t="str">
        <f t="shared" si="67"/>
        <v>LTI</v>
      </c>
      <c r="Q1079" s="6" t="s">
        <v>707</v>
      </c>
      <c r="R1079" s="5" t="str">
        <f>INDEX(SAMRASS!$B:$B,MATCH(Q1079,SAMRASS!$A:$A,0))</f>
        <v>Hopper</v>
      </c>
      <c r="S1079" s="1" t="s">
        <v>2486</v>
      </c>
      <c r="T1079" s="1" t="s">
        <v>642</v>
      </c>
    </row>
    <row r="1080" spans="1:20" x14ac:dyDescent="0.25">
      <c r="A1080" s="1">
        <v>426</v>
      </c>
      <c r="B1080" s="1">
        <v>2011</v>
      </c>
      <c r="C1080" s="6" t="str">
        <f t="shared" si="64"/>
        <v>2011.426</v>
      </c>
      <c r="D1080" s="12">
        <v>0</v>
      </c>
      <c r="E1080" s="12" t="s">
        <v>3081</v>
      </c>
      <c r="F1080" s="12">
        <v>0</v>
      </c>
      <c r="G1080" s="12" t="s">
        <v>3081</v>
      </c>
      <c r="H1080" s="12">
        <v>0</v>
      </c>
      <c r="I1080" s="12" t="s">
        <v>3081</v>
      </c>
      <c r="J1080" s="12" t="s">
        <v>3081</v>
      </c>
      <c r="K1080" s="12" t="s">
        <v>3081</v>
      </c>
      <c r="L1080" s="1">
        <v>0</v>
      </c>
      <c r="M1080" s="6" t="str">
        <f t="shared" si="65"/>
        <v/>
      </c>
      <c r="N1080" s="1">
        <v>1</v>
      </c>
      <c r="O1080" s="6" t="str">
        <f t="shared" si="66"/>
        <v>LTI</v>
      </c>
      <c r="P1080" s="6" t="str">
        <f t="shared" si="67"/>
        <v>LTI</v>
      </c>
      <c r="Q1080" s="6" t="s">
        <v>1755</v>
      </c>
      <c r="R1080" s="5" t="str">
        <f>INDEX(SAMRASS!$B:$B,MATCH(Q1080,SAMRASS!$A:$A,0))</f>
        <v>Hand tramming</v>
      </c>
      <c r="S1080" s="1" t="s">
        <v>26</v>
      </c>
      <c r="T1080" s="1" t="s">
        <v>2809</v>
      </c>
    </row>
    <row r="1081" spans="1:20" x14ac:dyDescent="0.25">
      <c r="A1081" s="1">
        <v>427</v>
      </c>
      <c r="B1081" s="1">
        <v>2011</v>
      </c>
      <c r="C1081" s="6" t="str">
        <f t="shared" si="64"/>
        <v>2011.427</v>
      </c>
      <c r="D1081" s="12">
        <v>0</v>
      </c>
      <c r="E1081" s="12" t="s">
        <v>3081</v>
      </c>
      <c r="F1081" s="12">
        <v>0</v>
      </c>
      <c r="G1081" s="12" t="s">
        <v>3081</v>
      </c>
      <c r="H1081" s="12">
        <v>0</v>
      </c>
      <c r="I1081" s="12" t="s">
        <v>3081</v>
      </c>
      <c r="J1081" s="12" t="s">
        <v>3081</v>
      </c>
      <c r="K1081" s="12" t="s">
        <v>3081</v>
      </c>
      <c r="L1081" s="1">
        <v>0</v>
      </c>
      <c r="M1081" s="6" t="str">
        <f t="shared" si="65"/>
        <v/>
      </c>
      <c r="N1081" s="1">
        <v>1</v>
      </c>
      <c r="O1081" s="6" t="str">
        <f t="shared" si="66"/>
        <v>LTI</v>
      </c>
      <c r="P1081" s="6" t="str">
        <f t="shared" si="67"/>
        <v>LTI</v>
      </c>
      <c r="Q1081" s="6" t="s">
        <v>707</v>
      </c>
      <c r="R1081" s="5" t="str">
        <f>INDEX(SAMRASS!$B:$B,MATCH(Q1081,SAMRASS!$A:$A,0))</f>
        <v>Hopper</v>
      </c>
      <c r="S1081" s="1" t="s">
        <v>2486</v>
      </c>
      <c r="T1081" s="1" t="s">
        <v>643</v>
      </c>
    </row>
    <row r="1082" spans="1:20" x14ac:dyDescent="0.25">
      <c r="A1082" s="1">
        <v>428</v>
      </c>
      <c r="B1082" s="1">
        <v>2011</v>
      </c>
      <c r="C1082" s="6" t="str">
        <f t="shared" si="64"/>
        <v>2011.428</v>
      </c>
      <c r="D1082" s="12">
        <v>0</v>
      </c>
      <c r="E1082" s="12" t="s">
        <v>3081</v>
      </c>
      <c r="F1082" s="12">
        <v>0</v>
      </c>
      <c r="G1082" s="12" t="s">
        <v>3081</v>
      </c>
      <c r="H1082" s="12">
        <v>0</v>
      </c>
      <c r="I1082" s="12" t="s">
        <v>3081</v>
      </c>
      <c r="J1082" s="12" t="s">
        <v>3081</v>
      </c>
      <c r="K1082" s="12" t="s">
        <v>3081</v>
      </c>
      <c r="L1082" s="1">
        <v>0</v>
      </c>
      <c r="M1082" s="6" t="str">
        <f t="shared" si="65"/>
        <v/>
      </c>
      <c r="N1082" s="1">
        <v>1</v>
      </c>
      <c r="O1082" s="6" t="str">
        <f t="shared" si="66"/>
        <v>LTI</v>
      </c>
      <c r="P1082" s="6" t="str">
        <f t="shared" si="67"/>
        <v>LTI</v>
      </c>
      <c r="Q1082" s="6" t="s">
        <v>707</v>
      </c>
      <c r="R1082" s="5" t="str">
        <f>INDEX(SAMRASS!$B:$B,MATCH(Q1082,SAMRASS!$A:$A,0))</f>
        <v>Hopper</v>
      </c>
      <c r="S1082" s="1" t="s">
        <v>2486</v>
      </c>
      <c r="T1082" s="1" t="s">
        <v>2810</v>
      </c>
    </row>
    <row r="1083" spans="1:20" x14ac:dyDescent="0.25">
      <c r="A1083" s="1">
        <v>429</v>
      </c>
      <c r="B1083" s="1">
        <v>2011</v>
      </c>
      <c r="C1083" s="6" t="str">
        <f t="shared" si="64"/>
        <v>2011.429</v>
      </c>
      <c r="D1083" s="12">
        <v>0</v>
      </c>
      <c r="E1083" s="12" t="s">
        <v>3081</v>
      </c>
      <c r="F1083" s="12">
        <v>0</v>
      </c>
      <c r="G1083" s="12" t="s">
        <v>3081</v>
      </c>
      <c r="H1083" s="12">
        <v>0</v>
      </c>
      <c r="I1083" s="12" t="s">
        <v>3081</v>
      </c>
      <c r="J1083" s="12" t="s">
        <v>3081</v>
      </c>
      <c r="K1083" s="12" t="s">
        <v>3081</v>
      </c>
      <c r="L1083" s="1">
        <v>0</v>
      </c>
      <c r="M1083" s="6" t="str">
        <f t="shared" si="65"/>
        <v/>
      </c>
      <c r="N1083" s="1">
        <v>1</v>
      </c>
      <c r="O1083" s="6" t="str">
        <f t="shared" si="66"/>
        <v>LTI</v>
      </c>
      <c r="P1083" s="6" t="str">
        <f t="shared" si="67"/>
        <v>LTI</v>
      </c>
      <c r="Q1083" s="6" t="s">
        <v>1755</v>
      </c>
      <c r="R1083" s="5" t="str">
        <f>INDEX(SAMRASS!$B:$B,MATCH(Q1083,SAMRASS!$A:$A,0))</f>
        <v>Hand tramming</v>
      </c>
      <c r="S1083" s="1" t="s">
        <v>26</v>
      </c>
      <c r="T1083" s="1" t="s">
        <v>778</v>
      </c>
    </row>
    <row r="1084" spans="1:20" x14ac:dyDescent="0.25">
      <c r="A1084" s="1">
        <v>430</v>
      </c>
      <c r="B1084" s="1">
        <v>2011</v>
      </c>
      <c r="C1084" s="6" t="str">
        <f t="shared" si="64"/>
        <v>2011.430</v>
      </c>
      <c r="D1084" s="12">
        <v>0</v>
      </c>
      <c r="E1084" s="12" t="s">
        <v>3081</v>
      </c>
      <c r="F1084" s="12">
        <v>0</v>
      </c>
      <c r="G1084" s="12" t="s">
        <v>3081</v>
      </c>
      <c r="H1084" s="12">
        <v>0</v>
      </c>
      <c r="I1084" s="12" t="s">
        <v>3081</v>
      </c>
      <c r="J1084" s="12" t="s">
        <v>3081</v>
      </c>
      <c r="K1084" s="12" t="s">
        <v>3081</v>
      </c>
      <c r="L1084" s="1">
        <v>0</v>
      </c>
      <c r="M1084" s="6" t="str">
        <f t="shared" si="65"/>
        <v/>
      </c>
      <c r="N1084" s="1">
        <v>2</v>
      </c>
      <c r="O1084" s="6" t="str">
        <f t="shared" si="66"/>
        <v>LTI</v>
      </c>
      <c r="P1084" s="6" t="str">
        <f t="shared" si="67"/>
        <v>LTI</v>
      </c>
      <c r="Q1084" s="6" t="s">
        <v>707</v>
      </c>
      <c r="R1084" s="5" t="str">
        <f>INDEX(SAMRASS!$B:$B,MATCH(Q1084,SAMRASS!$A:$A,0))</f>
        <v>Hopper</v>
      </c>
      <c r="S1084" s="1" t="s">
        <v>2486</v>
      </c>
      <c r="T1084" s="1" t="s">
        <v>1406</v>
      </c>
    </row>
    <row r="1085" spans="1:20" x14ac:dyDescent="0.25">
      <c r="A1085" s="1">
        <v>431</v>
      </c>
      <c r="B1085" s="1">
        <v>2011</v>
      </c>
      <c r="C1085" s="6" t="str">
        <f t="shared" si="64"/>
        <v>2011.431</v>
      </c>
      <c r="D1085" s="12">
        <v>0</v>
      </c>
      <c r="E1085" s="12" t="s">
        <v>3081</v>
      </c>
      <c r="F1085" s="12">
        <v>0</v>
      </c>
      <c r="G1085" s="12" t="s">
        <v>3081</v>
      </c>
      <c r="H1085" s="12">
        <v>0</v>
      </c>
      <c r="I1085" s="12" t="s">
        <v>3081</v>
      </c>
      <c r="J1085" s="12" t="s">
        <v>3081</v>
      </c>
      <c r="K1085" s="12" t="s">
        <v>3081</v>
      </c>
      <c r="L1085" s="1">
        <v>0</v>
      </c>
      <c r="M1085" s="6" t="str">
        <f t="shared" si="65"/>
        <v/>
      </c>
      <c r="N1085" s="1">
        <v>1</v>
      </c>
      <c r="O1085" s="6" t="str">
        <f t="shared" si="66"/>
        <v>LTI</v>
      </c>
      <c r="P1085" s="6" t="str">
        <f t="shared" si="67"/>
        <v>LTI</v>
      </c>
      <c r="Q1085" s="6" t="s">
        <v>1755</v>
      </c>
      <c r="R1085" s="5" t="str">
        <f>INDEX(SAMRASS!$B:$B,MATCH(Q1085,SAMRASS!$A:$A,0))</f>
        <v>Hand tramming</v>
      </c>
      <c r="S1085" s="1" t="s">
        <v>26</v>
      </c>
      <c r="T1085" s="1" t="s">
        <v>1050</v>
      </c>
    </row>
    <row r="1086" spans="1:20" x14ac:dyDescent="0.25">
      <c r="A1086" s="1">
        <v>432</v>
      </c>
      <c r="B1086" s="1">
        <v>2011</v>
      </c>
      <c r="C1086" s="6" t="str">
        <f t="shared" si="64"/>
        <v>2011.432</v>
      </c>
      <c r="D1086" s="12">
        <v>0</v>
      </c>
      <c r="E1086" s="12" t="s">
        <v>3081</v>
      </c>
      <c r="F1086" s="12">
        <v>0</v>
      </c>
      <c r="G1086" s="12" t="s">
        <v>3081</v>
      </c>
      <c r="H1086" s="12">
        <v>0</v>
      </c>
      <c r="I1086" s="12" t="s">
        <v>3081</v>
      </c>
      <c r="J1086" s="12" t="s">
        <v>3081</v>
      </c>
      <c r="K1086" s="12" t="s">
        <v>3081</v>
      </c>
      <c r="L1086" s="1">
        <v>0</v>
      </c>
      <c r="M1086" s="6" t="str">
        <f t="shared" si="65"/>
        <v/>
      </c>
      <c r="N1086" s="1">
        <v>1</v>
      </c>
      <c r="O1086" s="6" t="str">
        <f t="shared" si="66"/>
        <v>LTI</v>
      </c>
      <c r="P1086" s="6" t="str">
        <f t="shared" si="67"/>
        <v>LTI</v>
      </c>
      <c r="Q1086" s="6" t="s">
        <v>709</v>
      </c>
      <c r="R1086" s="5" t="str">
        <f>INDEX(SAMRASS!$B:$B,MATCH(Q1086,SAMRASS!$A:$A,0))</f>
        <v>Single drum winch</v>
      </c>
      <c r="S1086" s="1" t="s">
        <v>292</v>
      </c>
      <c r="T1086" s="1" t="s">
        <v>1051</v>
      </c>
    </row>
    <row r="1087" spans="1:20" x14ac:dyDescent="0.25">
      <c r="A1087" s="1">
        <v>433</v>
      </c>
      <c r="B1087" s="1">
        <v>2011</v>
      </c>
      <c r="C1087" s="6" t="str">
        <f t="shared" si="64"/>
        <v>2011.433</v>
      </c>
      <c r="D1087" s="12">
        <v>0</v>
      </c>
      <c r="E1087" s="12" t="s">
        <v>3081</v>
      </c>
      <c r="F1087" s="12" t="s">
        <v>731</v>
      </c>
      <c r="G1087" s="12" t="s">
        <v>3081</v>
      </c>
      <c r="H1087" s="12">
        <v>0</v>
      </c>
      <c r="I1087" s="12" t="s">
        <v>3081</v>
      </c>
      <c r="J1087" s="12" t="s">
        <v>3081</v>
      </c>
      <c r="K1087" s="12" t="s">
        <v>3081</v>
      </c>
      <c r="L1087" s="1">
        <v>1</v>
      </c>
      <c r="M1087" s="6" t="str">
        <f t="shared" si="65"/>
        <v>SFI</v>
      </c>
      <c r="N1087" s="1">
        <v>0</v>
      </c>
      <c r="O1087" s="6" t="str">
        <f t="shared" si="66"/>
        <v/>
      </c>
      <c r="P1087" s="6" t="str">
        <f t="shared" si="67"/>
        <v>SFI</v>
      </c>
      <c r="Q1087" s="6" t="s">
        <v>10</v>
      </c>
      <c r="R1087" s="5" t="str">
        <f>INDEX(SAMRASS!$B:$B,MATCH(Q1087,SAMRASS!$A:$A,0))</f>
        <v>Diesel Locomotive</v>
      </c>
      <c r="S1087" s="1" t="s">
        <v>192</v>
      </c>
      <c r="T1087" s="1" t="s">
        <v>437</v>
      </c>
    </row>
    <row r="1088" spans="1:20" x14ac:dyDescent="0.25">
      <c r="A1088" s="1">
        <v>434</v>
      </c>
      <c r="B1088" s="1">
        <v>2011</v>
      </c>
      <c r="C1088" s="6" t="str">
        <f t="shared" si="64"/>
        <v>2011.434</v>
      </c>
      <c r="D1088" s="12">
        <v>0</v>
      </c>
      <c r="E1088" s="12" t="s">
        <v>3081</v>
      </c>
      <c r="F1088" s="12">
        <v>0</v>
      </c>
      <c r="G1088" s="12" t="s">
        <v>3081</v>
      </c>
      <c r="H1088" s="12">
        <v>0</v>
      </c>
      <c r="I1088" s="12" t="s">
        <v>3081</v>
      </c>
      <c r="J1088" s="12" t="s">
        <v>3081</v>
      </c>
      <c r="K1088" s="12" t="s">
        <v>3081</v>
      </c>
      <c r="L1088" s="1">
        <v>0</v>
      </c>
      <c r="M1088" s="6" t="str">
        <f t="shared" si="65"/>
        <v/>
      </c>
      <c r="N1088" s="1">
        <v>1</v>
      </c>
      <c r="O1088" s="6" t="str">
        <f t="shared" si="66"/>
        <v>LTI</v>
      </c>
      <c r="P1088" s="6" t="str">
        <f t="shared" si="67"/>
        <v>LTI</v>
      </c>
      <c r="Q1088" s="6" t="s">
        <v>2919</v>
      </c>
      <c r="R1088" s="5" t="str">
        <f>INDEX(SAMRASS!$B:$B,MATCH(Q1088,SAMRASS!$A:$A,0))</f>
        <v>Rerailing</v>
      </c>
      <c r="S1088" s="1" t="s">
        <v>2433</v>
      </c>
      <c r="T1088" s="1" t="s">
        <v>1560</v>
      </c>
    </row>
    <row r="1089" spans="1:20" x14ac:dyDescent="0.25">
      <c r="A1089" s="1">
        <v>435</v>
      </c>
      <c r="B1089" s="1">
        <v>2011</v>
      </c>
      <c r="C1089" s="6" t="str">
        <f t="shared" si="64"/>
        <v>2011.435</v>
      </c>
      <c r="D1089" s="12">
        <v>0</v>
      </c>
      <c r="E1089" s="12" t="s">
        <v>3081</v>
      </c>
      <c r="F1089" s="12">
        <v>0</v>
      </c>
      <c r="G1089" s="12" t="s">
        <v>3081</v>
      </c>
      <c r="H1089" s="12">
        <v>0</v>
      </c>
      <c r="I1089" s="12" t="s">
        <v>3081</v>
      </c>
      <c r="J1089" s="12" t="s">
        <v>3081</v>
      </c>
      <c r="K1089" s="12" t="s">
        <v>3081</v>
      </c>
      <c r="L1089" s="1">
        <v>0</v>
      </c>
      <c r="M1089" s="6" t="str">
        <f t="shared" si="65"/>
        <v/>
      </c>
      <c r="N1089" s="1">
        <v>1</v>
      </c>
      <c r="O1089" s="6" t="str">
        <f t="shared" si="66"/>
        <v>LTI</v>
      </c>
      <c r="P1089" s="6" t="str">
        <f t="shared" si="67"/>
        <v>LTI</v>
      </c>
      <c r="Q1089" s="6" t="s">
        <v>1755</v>
      </c>
      <c r="R1089" s="5" t="str">
        <f>INDEX(SAMRASS!$B:$B,MATCH(Q1089,SAMRASS!$A:$A,0))</f>
        <v>Hand tramming</v>
      </c>
      <c r="S1089" s="1" t="s">
        <v>26</v>
      </c>
      <c r="T1089" s="1" t="s">
        <v>1559</v>
      </c>
    </row>
    <row r="1090" spans="1:20" x14ac:dyDescent="0.25">
      <c r="A1090" s="1">
        <v>436</v>
      </c>
      <c r="B1090" s="1">
        <v>2011</v>
      </c>
      <c r="C1090" s="6" t="str">
        <f t="shared" si="64"/>
        <v>2011.436</v>
      </c>
      <c r="D1090" s="12">
        <v>0</v>
      </c>
      <c r="E1090" s="12" t="s">
        <v>3081</v>
      </c>
      <c r="F1090" s="12">
        <v>0</v>
      </c>
      <c r="G1090" s="12" t="s">
        <v>3081</v>
      </c>
      <c r="H1090" s="12">
        <v>0</v>
      </c>
      <c r="I1090" s="12" t="s">
        <v>3081</v>
      </c>
      <c r="J1090" s="12" t="s">
        <v>3081</v>
      </c>
      <c r="K1090" s="12" t="s">
        <v>3081</v>
      </c>
      <c r="L1090" s="1">
        <v>0</v>
      </c>
      <c r="M1090" s="6" t="str">
        <f t="shared" si="65"/>
        <v/>
      </c>
      <c r="N1090" s="1">
        <v>1</v>
      </c>
      <c r="O1090" s="6" t="str">
        <f t="shared" si="66"/>
        <v>LTI</v>
      </c>
      <c r="P1090" s="6" t="str">
        <f t="shared" si="67"/>
        <v>LTI</v>
      </c>
      <c r="Q1090" s="6" t="s">
        <v>1758</v>
      </c>
      <c r="R1090" s="5" t="str">
        <f>INDEX(SAMRASS!$B:$B,MATCH(Q1090,SAMRASS!$A:$A,0))</f>
        <v>Mono-rope installation</v>
      </c>
      <c r="S1090" s="1" t="s">
        <v>1423</v>
      </c>
      <c r="T1090" s="1" t="s">
        <v>456</v>
      </c>
    </row>
    <row r="1091" spans="1:20" x14ac:dyDescent="0.25">
      <c r="A1091" s="1">
        <v>437</v>
      </c>
      <c r="B1091" s="1">
        <v>2011</v>
      </c>
      <c r="C1091" s="6" t="str">
        <f t="shared" si="64"/>
        <v>2011.437</v>
      </c>
      <c r="D1091" s="12">
        <v>0</v>
      </c>
      <c r="E1091" s="12" t="s">
        <v>3081</v>
      </c>
      <c r="F1091" s="12">
        <v>0</v>
      </c>
      <c r="G1091" s="12" t="s">
        <v>3081</v>
      </c>
      <c r="H1091" s="12">
        <v>0</v>
      </c>
      <c r="I1091" s="12" t="s">
        <v>3081</v>
      </c>
      <c r="J1091" s="12" t="s">
        <v>3081</v>
      </c>
      <c r="K1091" s="12" t="s">
        <v>3081</v>
      </c>
      <c r="L1091" s="1">
        <v>0</v>
      </c>
      <c r="M1091" s="6" t="str">
        <f t="shared" si="65"/>
        <v/>
      </c>
      <c r="N1091" s="1">
        <v>1</v>
      </c>
      <c r="O1091" s="6" t="str">
        <f t="shared" si="66"/>
        <v>LTI</v>
      </c>
      <c r="P1091" s="6" t="str">
        <f t="shared" si="67"/>
        <v>LTI</v>
      </c>
      <c r="Q1091" s="6" t="s">
        <v>843</v>
      </c>
      <c r="R1091" s="5" t="str">
        <f>INDEX(SAMRASS!$B:$B,MATCH(Q1091,SAMRASS!$A:$A,0))</f>
        <v>Other mechanical loaders (specify)</v>
      </c>
      <c r="S1091" s="1" t="s">
        <v>2365</v>
      </c>
      <c r="T1091" s="1" t="s">
        <v>438</v>
      </c>
    </row>
    <row r="1092" spans="1:20" x14ac:dyDescent="0.25">
      <c r="A1092" s="1">
        <v>438</v>
      </c>
      <c r="B1092" s="1">
        <v>2011</v>
      </c>
      <c r="C1092" s="6" t="str">
        <f t="shared" si="64"/>
        <v>2011.438</v>
      </c>
      <c r="D1092" s="12" t="s">
        <v>880</v>
      </c>
      <c r="E1092" s="12" t="s">
        <v>3081</v>
      </c>
      <c r="F1092" s="12">
        <v>0</v>
      </c>
      <c r="G1092" s="12" t="s">
        <v>3081</v>
      </c>
      <c r="H1092" s="12" t="s">
        <v>3066</v>
      </c>
      <c r="I1092" s="12" t="s">
        <v>3081</v>
      </c>
      <c r="J1092" s="12" t="s">
        <v>3081</v>
      </c>
      <c r="K1092" s="12" t="s">
        <v>3081</v>
      </c>
      <c r="L1092" s="1">
        <v>0</v>
      </c>
      <c r="M1092" s="6" t="str">
        <f t="shared" si="65"/>
        <v/>
      </c>
      <c r="N1092" s="1">
        <v>1</v>
      </c>
      <c r="O1092" s="6" t="str">
        <f t="shared" si="66"/>
        <v>LTI</v>
      </c>
      <c r="P1092" s="6" t="str">
        <f t="shared" si="67"/>
        <v>LTI</v>
      </c>
      <c r="Q1092" s="6" t="s">
        <v>2526</v>
      </c>
      <c r="R1092" s="5" t="str">
        <f>INDEX(SAMRASS!$B:$B,MATCH(Q1092,SAMRASS!$A:$A,0))</f>
        <v>Trucks (excluding haultruck)</v>
      </c>
      <c r="S1092" s="1" t="s">
        <v>2829</v>
      </c>
      <c r="T1092" s="1" t="s">
        <v>457</v>
      </c>
    </row>
    <row r="1093" spans="1:20" x14ac:dyDescent="0.25">
      <c r="A1093" s="1">
        <v>439</v>
      </c>
      <c r="B1093" s="1">
        <v>2011</v>
      </c>
      <c r="C1093" s="6" t="str">
        <f t="shared" si="64"/>
        <v>2011.439</v>
      </c>
      <c r="D1093" s="12" t="s">
        <v>880</v>
      </c>
      <c r="E1093" s="12" t="s">
        <v>3081</v>
      </c>
      <c r="F1093" s="12">
        <v>0</v>
      </c>
      <c r="G1093" s="12" t="s">
        <v>3081</v>
      </c>
      <c r="H1093" s="12">
        <v>0</v>
      </c>
      <c r="I1093" s="12" t="s">
        <v>3081</v>
      </c>
      <c r="J1093" s="12" t="s">
        <v>3081</v>
      </c>
      <c r="K1093" s="12" t="s">
        <v>3081</v>
      </c>
      <c r="L1093" s="1">
        <v>0</v>
      </c>
      <c r="M1093" s="6" t="str">
        <f t="shared" si="65"/>
        <v/>
      </c>
      <c r="N1093" s="1">
        <v>1</v>
      </c>
      <c r="O1093" s="6" t="str">
        <f t="shared" si="66"/>
        <v>LTI</v>
      </c>
      <c r="P1093" s="6" t="str">
        <f t="shared" si="67"/>
        <v>LTI</v>
      </c>
      <c r="Q1093" s="6" t="s">
        <v>2767</v>
      </c>
      <c r="R1093" s="5" t="str">
        <f>INDEX(SAMRASS!$B:$B,MATCH(Q1093,SAMRASS!$A:$A,0))</f>
        <v>Front end loader</v>
      </c>
      <c r="S1093" s="1" t="s">
        <v>443</v>
      </c>
      <c r="T1093" s="1" t="s">
        <v>668</v>
      </c>
    </row>
    <row r="1094" spans="1:20" x14ac:dyDescent="0.25">
      <c r="A1094" s="1">
        <v>440</v>
      </c>
      <c r="B1094" s="1">
        <v>2011</v>
      </c>
      <c r="C1094" s="6" t="str">
        <f t="shared" si="64"/>
        <v>2011.440</v>
      </c>
      <c r="D1094" s="12">
        <v>0</v>
      </c>
      <c r="E1094" s="12" t="s">
        <v>3081</v>
      </c>
      <c r="F1094" s="12">
        <v>0</v>
      </c>
      <c r="G1094" s="12" t="s">
        <v>3081</v>
      </c>
      <c r="H1094" s="12">
        <v>0</v>
      </c>
      <c r="I1094" s="12" t="s">
        <v>3081</v>
      </c>
      <c r="J1094" s="12" t="s">
        <v>3081</v>
      </c>
      <c r="K1094" s="12" t="s">
        <v>3081</v>
      </c>
      <c r="L1094" s="1">
        <v>0</v>
      </c>
      <c r="M1094" s="6" t="str">
        <f t="shared" si="65"/>
        <v/>
      </c>
      <c r="N1094" s="1">
        <v>1</v>
      </c>
      <c r="O1094" s="6" t="str">
        <f t="shared" si="66"/>
        <v>LTI</v>
      </c>
      <c r="P1094" s="6" t="str">
        <f t="shared" si="67"/>
        <v>LTI</v>
      </c>
      <c r="Q1094" s="6" t="s">
        <v>1758</v>
      </c>
      <c r="R1094" s="5" t="str">
        <f>INDEX(SAMRASS!$B:$B,MATCH(Q1094,SAMRASS!$A:$A,0))</f>
        <v>Mono-rope installation</v>
      </c>
      <c r="S1094" s="1" t="s">
        <v>1423</v>
      </c>
      <c r="T1094" s="1" t="s">
        <v>667</v>
      </c>
    </row>
    <row r="1095" spans="1:20" x14ac:dyDescent="0.25">
      <c r="A1095" s="1">
        <v>441</v>
      </c>
      <c r="B1095" s="1">
        <v>2011</v>
      </c>
      <c r="C1095" s="6" t="str">
        <f t="shared" si="64"/>
        <v>2011.441</v>
      </c>
      <c r="D1095" s="12">
        <v>0</v>
      </c>
      <c r="E1095" s="12" t="s">
        <v>3081</v>
      </c>
      <c r="F1095" s="12">
        <v>0</v>
      </c>
      <c r="G1095" s="12" t="s">
        <v>3081</v>
      </c>
      <c r="H1095" s="12">
        <v>0</v>
      </c>
      <c r="I1095" s="12" t="s">
        <v>3081</v>
      </c>
      <c r="J1095" s="12" t="s">
        <v>3081</v>
      </c>
      <c r="K1095" s="12" t="s">
        <v>3081</v>
      </c>
      <c r="L1095" s="1">
        <v>0</v>
      </c>
      <c r="M1095" s="6" t="str">
        <f t="shared" si="65"/>
        <v/>
      </c>
      <c r="N1095" s="1">
        <v>1</v>
      </c>
      <c r="O1095" s="6" t="str">
        <f t="shared" si="66"/>
        <v>LTI</v>
      </c>
      <c r="P1095" s="6" t="str">
        <f t="shared" si="67"/>
        <v>LTI</v>
      </c>
      <c r="Q1095" s="6" t="s">
        <v>848</v>
      </c>
      <c r="R1095" s="5" t="str">
        <f>INDEX(SAMRASS!$B:$B,MATCH(Q1095,SAMRASS!$A:$A,0))</f>
        <v>Face scraper</v>
      </c>
      <c r="S1095" s="1" t="s">
        <v>2432</v>
      </c>
      <c r="T1095" s="1" t="s">
        <v>1545</v>
      </c>
    </row>
    <row r="1096" spans="1:20" x14ac:dyDescent="0.25">
      <c r="A1096" s="1">
        <v>442</v>
      </c>
      <c r="B1096" s="1">
        <v>2011</v>
      </c>
      <c r="C1096" s="6" t="str">
        <f t="shared" ref="C1096:C1159" si="68">B1096&amp;"."&amp;RIGHT("00"&amp;A1096,3)</f>
        <v>2011.442</v>
      </c>
      <c r="D1096" s="12">
        <v>0</v>
      </c>
      <c r="E1096" s="12" t="s">
        <v>3081</v>
      </c>
      <c r="F1096" s="12">
        <v>0</v>
      </c>
      <c r="G1096" s="12" t="s">
        <v>3081</v>
      </c>
      <c r="H1096" s="12">
        <v>0</v>
      </c>
      <c r="I1096" s="12" t="s">
        <v>3081</v>
      </c>
      <c r="J1096" s="12" t="s">
        <v>3081</v>
      </c>
      <c r="K1096" s="12" t="s">
        <v>3081</v>
      </c>
      <c r="L1096" s="1">
        <v>0</v>
      </c>
      <c r="M1096" s="6" t="str">
        <f t="shared" ref="M1096:M1159" si="69">IF(L1096&gt;1,"MFI",IF(L1096&gt;0,"SFI",""))</f>
        <v/>
      </c>
      <c r="N1096" s="1">
        <v>1</v>
      </c>
      <c r="O1096" s="6" t="str">
        <f t="shared" ref="O1096:O1159" si="70">IF(N1096&gt;0,"LTI","")</f>
        <v>LTI</v>
      </c>
      <c r="P1096" s="6" t="str">
        <f t="shared" ref="P1096:P1159" si="71">IF(M1096&lt;&gt;"",M1096,O1096)</f>
        <v>LTI</v>
      </c>
      <c r="Q1096" s="6" t="s">
        <v>2766</v>
      </c>
      <c r="R1096" s="5" t="str">
        <f>INDEX(SAMRASS!$B:$B,MATCH(Q1096,SAMRASS!$A:$A,0))</f>
        <v>Gully scraper</v>
      </c>
      <c r="S1096" s="1" t="s">
        <v>63</v>
      </c>
      <c r="T1096" s="1" t="s">
        <v>1839</v>
      </c>
    </row>
    <row r="1097" spans="1:20" x14ac:dyDescent="0.25">
      <c r="A1097" s="1">
        <v>443</v>
      </c>
      <c r="B1097" s="1">
        <v>2011</v>
      </c>
      <c r="C1097" s="6" t="str">
        <f t="shared" si="68"/>
        <v>2011.443</v>
      </c>
      <c r="D1097" s="12">
        <v>0</v>
      </c>
      <c r="E1097" s="12" t="s">
        <v>3081</v>
      </c>
      <c r="F1097" s="12">
        <v>0</v>
      </c>
      <c r="G1097" s="12" t="s">
        <v>3081</v>
      </c>
      <c r="H1097" s="12">
        <v>0</v>
      </c>
      <c r="I1097" s="12" t="s">
        <v>3081</v>
      </c>
      <c r="J1097" s="12" t="s">
        <v>3081</v>
      </c>
      <c r="K1097" s="12" t="s">
        <v>3081</v>
      </c>
      <c r="L1097" s="1">
        <v>0</v>
      </c>
      <c r="M1097" s="6" t="str">
        <f t="shared" si="69"/>
        <v/>
      </c>
      <c r="N1097" s="1">
        <v>1</v>
      </c>
      <c r="O1097" s="6" t="str">
        <f t="shared" si="70"/>
        <v>LTI</v>
      </c>
      <c r="P1097" s="6" t="str">
        <f t="shared" si="71"/>
        <v>LTI</v>
      </c>
      <c r="Q1097" s="6" t="s">
        <v>2924</v>
      </c>
      <c r="R1097" s="5" t="str">
        <f>INDEX(SAMRASS!$B:$B,MATCH(Q1097,SAMRASS!$A:$A,0))</f>
        <v>Coupling/uncoupling</v>
      </c>
      <c r="S1097" s="1" t="s">
        <v>674</v>
      </c>
      <c r="T1097" s="1" t="s">
        <v>1838</v>
      </c>
    </row>
    <row r="1098" spans="1:20" x14ac:dyDescent="0.25">
      <c r="A1098" s="1">
        <v>444</v>
      </c>
      <c r="B1098" s="1">
        <v>2011</v>
      </c>
      <c r="C1098" s="6" t="str">
        <f t="shared" si="68"/>
        <v>2011.444</v>
      </c>
      <c r="D1098" s="12">
        <v>0</v>
      </c>
      <c r="E1098" s="12" t="s">
        <v>3081</v>
      </c>
      <c r="F1098" s="12">
        <v>0</v>
      </c>
      <c r="G1098" s="12" t="s">
        <v>3081</v>
      </c>
      <c r="H1098" s="12">
        <v>0</v>
      </c>
      <c r="I1098" s="12" t="s">
        <v>3081</v>
      </c>
      <c r="J1098" s="12" t="s">
        <v>3081</v>
      </c>
      <c r="K1098" s="12" t="s">
        <v>3081</v>
      </c>
      <c r="L1098" s="1">
        <v>0</v>
      </c>
      <c r="M1098" s="6" t="str">
        <f t="shared" si="69"/>
        <v/>
      </c>
      <c r="N1098" s="1">
        <v>1</v>
      </c>
      <c r="O1098" s="6" t="str">
        <f t="shared" si="70"/>
        <v>LTI</v>
      </c>
      <c r="P1098" s="6" t="str">
        <f t="shared" si="71"/>
        <v>LTI</v>
      </c>
      <c r="Q1098" s="6" t="s">
        <v>2918</v>
      </c>
      <c r="R1098" s="5" t="str">
        <f>INDEX(SAMRASS!$B:$B,MATCH(Q1098,SAMRASS!$A:$A,0))</f>
        <v>Other (specify)</v>
      </c>
      <c r="S1098" s="1" t="s">
        <v>1500</v>
      </c>
      <c r="T1098" s="1" t="s">
        <v>241</v>
      </c>
    </row>
    <row r="1099" spans="1:20" x14ac:dyDescent="0.25">
      <c r="A1099" s="1">
        <v>445</v>
      </c>
      <c r="B1099" s="1">
        <v>2011</v>
      </c>
      <c r="C1099" s="6" t="str">
        <f t="shared" si="68"/>
        <v>2011.445</v>
      </c>
      <c r="D1099" s="12">
        <v>0</v>
      </c>
      <c r="E1099" s="12" t="s">
        <v>3081</v>
      </c>
      <c r="F1099" s="12">
        <v>0</v>
      </c>
      <c r="G1099" s="12" t="s">
        <v>3081</v>
      </c>
      <c r="H1099" s="12">
        <v>0</v>
      </c>
      <c r="I1099" s="12" t="s">
        <v>3081</v>
      </c>
      <c r="J1099" s="12" t="s">
        <v>3081</v>
      </c>
      <c r="K1099" s="12" t="s">
        <v>3081</v>
      </c>
      <c r="L1099" s="1">
        <v>0</v>
      </c>
      <c r="M1099" s="6" t="str">
        <f t="shared" si="69"/>
        <v/>
      </c>
      <c r="N1099" s="1">
        <v>1</v>
      </c>
      <c r="O1099" s="6" t="str">
        <f t="shared" si="70"/>
        <v>LTI</v>
      </c>
      <c r="P1099" s="6" t="str">
        <f t="shared" si="71"/>
        <v>LTI</v>
      </c>
      <c r="Q1099" s="6" t="s">
        <v>2924</v>
      </c>
      <c r="R1099" s="5" t="str">
        <f>INDEX(SAMRASS!$B:$B,MATCH(Q1099,SAMRASS!$A:$A,0))</f>
        <v>Coupling/uncoupling</v>
      </c>
      <c r="S1099" s="1" t="s">
        <v>674</v>
      </c>
      <c r="T1099" s="1" t="s">
        <v>240</v>
      </c>
    </row>
    <row r="1100" spans="1:20" x14ac:dyDescent="0.25">
      <c r="A1100" s="1">
        <v>446</v>
      </c>
      <c r="B1100" s="1">
        <v>2011</v>
      </c>
      <c r="C1100" s="6" t="str">
        <f t="shared" si="68"/>
        <v>2011.446</v>
      </c>
      <c r="D1100" s="12">
        <v>0</v>
      </c>
      <c r="E1100" s="12" t="s">
        <v>3081</v>
      </c>
      <c r="F1100" s="12">
        <v>0</v>
      </c>
      <c r="G1100" s="12" t="s">
        <v>3081</v>
      </c>
      <c r="H1100" s="12">
        <v>0</v>
      </c>
      <c r="I1100" s="12" t="s">
        <v>3081</v>
      </c>
      <c r="J1100" s="12" t="s">
        <v>3081</v>
      </c>
      <c r="K1100" s="12" t="s">
        <v>3081</v>
      </c>
      <c r="L1100" s="1">
        <v>0</v>
      </c>
      <c r="M1100" s="6" t="str">
        <f t="shared" si="69"/>
        <v/>
      </c>
      <c r="N1100" s="1">
        <v>1</v>
      </c>
      <c r="O1100" s="6" t="str">
        <f t="shared" si="70"/>
        <v>LTI</v>
      </c>
      <c r="P1100" s="6" t="str">
        <f t="shared" si="71"/>
        <v>LTI</v>
      </c>
      <c r="Q1100" s="6" t="s">
        <v>2924</v>
      </c>
      <c r="R1100" s="5" t="str">
        <f>INDEX(SAMRASS!$B:$B,MATCH(Q1100,SAMRASS!$A:$A,0))</f>
        <v>Coupling/uncoupling</v>
      </c>
      <c r="S1100" s="1" t="s">
        <v>674</v>
      </c>
      <c r="T1100" s="1" t="s">
        <v>1834</v>
      </c>
    </row>
    <row r="1101" spans="1:20" x14ac:dyDescent="0.25">
      <c r="A1101" s="1">
        <v>447</v>
      </c>
      <c r="B1101" s="1">
        <v>2011</v>
      </c>
      <c r="C1101" s="6" t="str">
        <f t="shared" si="68"/>
        <v>2011.447</v>
      </c>
      <c r="D1101" s="12">
        <v>0</v>
      </c>
      <c r="E1101" s="12" t="s">
        <v>3081</v>
      </c>
      <c r="F1101" s="12">
        <v>0</v>
      </c>
      <c r="G1101" s="12" t="s">
        <v>3081</v>
      </c>
      <c r="H1101" s="12">
        <v>0</v>
      </c>
      <c r="I1101" s="12" t="s">
        <v>3081</v>
      </c>
      <c r="J1101" s="12" t="s">
        <v>3081</v>
      </c>
      <c r="K1101" s="12" t="s">
        <v>3081</v>
      </c>
      <c r="L1101" s="1">
        <v>0</v>
      </c>
      <c r="M1101" s="6" t="str">
        <f t="shared" si="69"/>
        <v/>
      </c>
      <c r="N1101" s="1">
        <v>1</v>
      </c>
      <c r="O1101" s="6" t="str">
        <f t="shared" si="70"/>
        <v>LTI</v>
      </c>
      <c r="P1101" s="6" t="str">
        <f t="shared" si="71"/>
        <v>LTI</v>
      </c>
      <c r="Q1101" s="6" t="s">
        <v>2919</v>
      </c>
      <c r="R1101" s="5" t="str">
        <f>INDEX(SAMRASS!$B:$B,MATCH(Q1101,SAMRASS!$A:$A,0))</f>
        <v>Rerailing</v>
      </c>
      <c r="S1101" s="1" t="s">
        <v>2433</v>
      </c>
      <c r="T1101" s="1" t="s">
        <v>1546</v>
      </c>
    </row>
    <row r="1102" spans="1:20" x14ac:dyDescent="0.25">
      <c r="A1102" s="1">
        <v>448</v>
      </c>
      <c r="B1102" s="1">
        <v>2011</v>
      </c>
      <c r="C1102" s="6" t="str">
        <f t="shared" si="68"/>
        <v>2011.448</v>
      </c>
      <c r="D1102" s="12">
        <v>0</v>
      </c>
      <c r="E1102" s="12" t="s">
        <v>3081</v>
      </c>
      <c r="F1102" s="12">
        <v>0</v>
      </c>
      <c r="G1102" s="12" t="s">
        <v>3081</v>
      </c>
      <c r="H1102" s="12">
        <v>0</v>
      </c>
      <c r="I1102" s="12" t="s">
        <v>3081</v>
      </c>
      <c r="J1102" s="12" t="s">
        <v>3081</v>
      </c>
      <c r="K1102" s="12" t="s">
        <v>3081</v>
      </c>
      <c r="L1102" s="1">
        <v>0</v>
      </c>
      <c r="M1102" s="6" t="str">
        <f t="shared" si="69"/>
        <v/>
      </c>
      <c r="N1102" s="1">
        <v>1</v>
      </c>
      <c r="O1102" s="6" t="str">
        <f t="shared" si="70"/>
        <v>LTI</v>
      </c>
      <c r="P1102" s="6" t="str">
        <f t="shared" si="71"/>
        <v>LTI</v>
      </c>
      <c r="Q1102" s="6" t="s">
        <v>727</v>
      </c>
      <c r="R1102" s="5" t="str">
        <f>INDEX(SAMRASS!$B:$B,MATCH(Q1102,SAMRASS!$A:$A,0))</f>
        <v>Battery</v>
      </c>
      <c r="S1102" s="1" t="s">
        <v>939</v>
      </c>
      <c r="T1102" s="1" t="s">
        <v>1833</v>
      </c>
    </row>
    <row r="1103" spans="1:20" x14ac:dyDescent="0.25">
      <c r="A1103" s="1">
        <v>449</v>
      </c>
      <c r="B1103" s="1">
        <v>2011</v>
      </c>
      <c r="C1103" s="6" t="str">
        <f t="shared" si="68"/>
        <v>2011.449</v>
      </c>
      <c r="D1103" s="12">
        <v>0</v>
      </c>
      <c r="E1103" s="12" t="s">
        <v>3081</v>
      </c>
      <c r="F1103" s="12">
        <v>0</v>
      </c>
      <c r="G1103" s="12" t="s">
        <v>3081</v>
      </c>
      <c r="H1103" s="12">
        <v>0</v>
      </c>
      <c r="I1103" s="12" t="s">
        <v>3081</v>
      </c>
      <c r="J1103" s="12" t="s">
        <v>3081</v>
      </c>
      <c r="K1103" s="12" t="s">
        <v>3081</v>
      </c>
      <c r="L1103" s="1">
        <v>0</v>
      </c>
      <c r="M1103" s="6" t="str">
        <f t="shared" si="69"/>
        <v/>
      </c>
      <c r="N1103" s="1">
        <v>1</v>
      </c>
      <c r="O1103" s="6" t="str">
        <f t="shared" si="70"/>
        <v>LTI</v>
      </c>
      <c r="P1103" s="6" t="str">
        <f t="shared" si="71"/>
        <v>LTI</v>
      </c>
      <c r="Q1103" s="6" t="s">
        <v>1248</v>
      </c>
      <c r="R1103" s="5" t="str">
        <f>INDEX(SAMRASS!$B:$B,MATCH(Q1103,SAMRASS!$A:$A,0))</f>
        <v>Rocker arm shovel (boesman)</v>
      </c>
      <c r="S1103" s="1" t="s">
        <v>1699</v>
      </c>
      <c r="T1103" s="1" t="s">
        <v>1919</v>
      </c>
    </row>
    <row r="1104" spans="1:20" x14ac:dyDescent="0.25">
      <c r="A1104" s="1">
        <v>450</v>
      </c>
      <c r="B1104" s="1">
        <v>2011</v>
      </c>
      <c r="C1104" s="6" t="str">
        <f t="shared" si="68"/>
        <v>2011.450</v>
      </c>
      <c r="D1104" s="12">
        <v>0</v>
      </c>
      <c r="E1104" s="12" t="s">
        <v>3081</v>
      </c>
      <c r="F1104" s="12">
        <v>0</v>
      </c>
      <c r="G1104" s="12" t="s">
        <v>3081</v>
      </c>
      <c r="H1104" s="12">
        <v>0</v>
      </c>
      <c r="I1104" s="12" t="s">
        <v>3081</v>
      </c>
      <c r="J1104" s="12" t="s">
        <v>3081</v>
      </c>
      <c r="K1104" s="12" t="s">
        <v>3081</v>
      </c>
      <c r="L1104" s="1">
        <v>0</v>
      </c>
      <c r="M1104" s="6" t="str">
        <f t="shared" si="69"/>
        <v/>
      </c>
      <c r="N1104" s="1">
        <v>1</v>
      </c>
      <c r="O1104" s="6" t="str">
        <f t="shared" si="70"/>
        <v>LTI</v>
      </c>
      <c r="P1104" s="6" t="str">
        <f t="shared" si="71"/>
        <v>LTI</v>
      </c>
      <c r="Q1104" s="6" t="s">
        <v>2177</v>
      </c>
      <c r="R1104" s="5" t="str">
        <f>INDEX(SAMRASS!$B:$B,MATCH(Q1104,SAMRASS!$A:$A,0))</f>
        <v>Other lifting machines (specify)</v>
      </c>
      <c r="S1104" s="1" t="s">
        <v>2811</v>
      </c>
      <c r="T1104" s="1" t="s">
        <v>702</v>
      </c>
    </row>
    <row r="1105" spans="1:20" x14ac:dyDescent="0.25">
      <c r="A1105" s="1">
        <v>451</v>
      </c>
      <c r="B1105" s="1">
        <v>2011</v>
      </c>
      <c r="C1105" s="6" t="str">
        <f t="shared" si="68"/>
        <v>2011.451</v>
      </c>
      <c r="D1105" s="12">
        <v>0</v>
      </c>
      <c r="E1105" s="12" t="s">
        <v>3081</v>
      </c>
      <c r="F1105" s="12">
        <v>0</v>
      </c>
      <c r="G1105" s="12" t="s">
        <v>3081</v>
      </c>
      <c r="H1105" s="12">
        <v>0</v>
      </c>
      <c r="I1105" s="12" t="s">
        <v>3081</v>
      </c>
      <c r="J1105" s="12" t="s">
        <v>3081</v>
      </c>
      <c r="K1105" s="12" t="s">
        <v>3081</v>
      </c>
      <c r="L1105" s="1">
        <v>0</v>
      </c>
      <c r="M1105" s="6" t="str">
        <f t="shared" si="69"/>
        <v/>
      </c>
      <c r="N1105" s="1">
        <v>1</v>
      </c>
      <c r="O1105" s="6" t="str">
        <f t="shared" si="70"/>
        <v>LTI</v>
      </c>
      <c r="P1105" s="6" t="str">
        <f t="shared" si="71"/>
        <v>LTI</v>
      </c>
      <c r="Q1105" s="6" t="s">
        <v>1936</v>
      </c>
      <c r="R1105" s="5" t="str">
        <f>INDEX(SAMRASS!$B:$B,MATCH(Q1105,SAMRASS!$A:$A,0))</f>
        <v>Other (specify)</v>
      </c>
      <c r="S1105" s="1" t="s">
        <v>2434</v>
      </c>
      <c r="T1105" s="1" t="s">
        <v>2708</v>
      </c>
    </row>
    <row r="1106" spans="1:20" x14ac:dyDescent="0.25">
      <c r="A1106" s="1">
        <v>452</v>
      </c>
      <c r="B1106" s="1">
        <v>2011</v>
      </c>
      <c r="C1106" s="6" t="str">
        <f t="shared" si="68"/>
        <v>2011.452</v>
      </c>
      <c r="D1106" s="12">
        <v>0</v>
      </c>
      <c r="E1106" s="12" t="s">
        <v>3081</v>
      </c>
      <c r="F1106" s="12">
        <v>0</v>
      </c>
      <c r="G1106" s="12" t="s">
        <v>3081</v>
      </c>
      <c r="H1106" s="12">
        <v>0</v>
      </c>
      <c r="I1106" s="12" t="s">
        <v>3081</v>
      </c>
      <c r="J1106" s="12" t="s">
        <v>3081</v>
      </c>
      <c r="K1106" s="12" t="s">
        <v>3081</v>
      </c>
      <c r="L1106" s="1">
        <v>0</v>
      </c>
      <c r="M1106" s="6" t="str">
        <f t="shared" si="69"/>
        <v/>
      </c>
      <c r="N1106" s="1">
        <v>1</v>
      </c>
      <c r="O1106" s="6" t="str">
        <f t="shared" si="70"/>
        <v>LTI</v>
      </c>
      <c r="P1106" s="6" t="str">
        <f t="shared" si="71"/>
        <v>LTI</v>
      </c>
      <c r="Q1106" s="6" t="s">
        <v>2921</v>
      </c>
      <c r="R1106" s="5" t="str">
        <f>INDEX(SAMRASS!$B:$B,MATCH(Q1106,SAMRASS!$A:$A,0))</f>
        <v>Bicycle</v>
      </c>
      <c r="S1106" s="1" t="s">
        <v>2106</v>
      </c>
      <c r="T1106" s="1" t="s">
        <v>2707</v>
      </c>
    </row>
    <row r="1107" spans="1:20" x14ac:dyDescent="0.25">
      <c r="A1107" s="1">
        <v>453</v>
      </c>
      <c r="B1107" s="1">
        <v>2011</v>
      </c>
      <c r="C1107" s="6" t="str">
        <f t="shared" si="68"/>
        <v>2011.453</v>
      </c>
      <c r="D1107" s="12">
        <v>0</v>
      </c>
      <c r="E1107" s="12" t="s">
        <v>3081</v>
      </c>
      <c r="F1107" s="12">
        <v>0</v>
      </c>
      <c r="G1107" s="12" t="s">
        <v>3081</v>
      </c>
      <c r="H1107" s="12">
        <v>0</v>
      </c>
      <c r="I1107" s="12" t="s">
        <v>3081</v>
      </c>
      <c r="J1107" s="12" t="s">
        <v>3081</v>
      </c>
      <c r="K1107" s="12" t="s">
        <v>3081</v>
      </c>
      <c r="L1107" s="1">
        <v>0</v>
      </c>
      <c r="M1107" s="6" t="str">
        <f t="shared" si="69"/>
        <v/>
      </c>
      <c r="N1107" s="1">
        <v>1</v>
      </c>
      <c r="O1107" s="6" t="str">
        <f t="shared" si="70"/>
        <v>LTI</v>
      </c>
      <c r="P1107" s="6" t="str">
        <f t="shared" si="71"/>
        <v>LTI</v>
      </c>
      <c r="Q1107" s="6" t="s">
        <v>707</v>
      </c>
      <c r="R1107" s="5" t="str">
        <f>INDEX(SAMRASS!$B:$B,MATCH(Q1107,SAMRASS!$A:$A,0))</f>
        <v>Hopper</v>
      </c>
      <c r="S1107" s="1" t="s">
        <v>2486</v>
      </c>
      <c r="T1107" s="1" t="s">
        <v>1920</v>
      </c>
    </row>
    <row r="1108" spans="1:20" x14ac:dyDescent="0.25">
      <c r="A1108" s="1">
        <v>454</v>
      </c>
      <c r="B1108" s="1">
        <v>2011</v>
      </c>
      <c r="C1108" s="6" t="str">
        <f t="shared" si="68"/>
        <v>2011.454</v>
      </c>
      <c r="D1108" s="12">
        <v>0</v>
      </c>
      <c r="E1108" s="12" t="s">
        <v>3081</v>
      </c>
      <c r="F1108" s="12">
        <v>0</v>
      </c>
      <c r="G1108" s="12" t="s">
        <v>3081</v>
      </c>
      <c r="H1108" s="12">
        <v>0</v>
      </c>
      <c r="I1108" s="12" t="s">
        <v>3081</v>
      </c>
      <c r="J1108" s="12" t="s">
        <v>3081</v>
      </c>
      <c r="K1108" s="12" t="s">
        <v>3081</v>
      </c>
      <c r="L1108" s="1">
        <v>0</v>
      </c>
      <c r="M1108" s="6" t="str">
        <f t="shared" si="69"/>
        <v/>
      </c>
      <c r="N1108" s="1">
        <v>1</v>
      </c>
      <c r="O1108" s="6" t="str">
        <f t="shared" si="70"/>
        <v>LTI</v>
      </c>
      <c r="P1108" s="6" t="str">
        <f t="shared" si="71"/>
        <v>LTI</v>
      </c>
      <c r="Q1108" s="6" t="s">
        <v>2766</v>
      </c>
      <c r="R1108" s="5" t="str">
        <f>INDEX(SAMRASS!$B:$B,MATCH(Q1108,SAMRASS!$A:$A,0))</f>
        <v>Gully scraper</v>
      </c>
      <c r="S1108" s="1" t="s">
        <v>63</v>
      </c>
      <c r="T1108" s="1" t="s">
        <v>1391</v>
      </c>
    </row>
    <row r="1109" spans="1:20" x14ac:dyDescent="0.25">
      <c r="A1109" s="1">
        <v>455</v>
      </c>
      <c r="B1109" s="1">
        <v>2011</v>
      </c>
      <c r="C1109" s="6" t="str">
        <f t="shared" si="68"/>
        <v>2011.455</v>
      </c>
      <c r="D1109" s="12">
        <v>0</v>
      </c>
      <c r="E1109" s="12" t="s">
        <v>3081</v>
      </c>
      <c r="F1109" s="12">
        <v>0</v>
      </c>
      <c r="G1109" s="12" t="s">
        <v>3081</v>
      </c>
      <c r="H1109" s="12">
        <v>0</v>
      </c>
      <c r="I1109" s="12" t="s">
        <v>3081</v>
      </c>
      <c r="J1109" s="12" t="s">
        <v>3081</v>
      </c>
      <c r="K1109" s="12" t="s">
        <v>3081</v>
      </c>
      <c r="L1109" s="1">
        <v>0</v>
      </c>
      <c r="M1109" s="6" t="str">
        <f t="shared" si="69"/>
        <v/>
      </c>
      <c r="N1109" s="1">
        <v>1</v>
      </c>
      <c r="O1109" s="6" t="str">
        <f t="shared" si="70"/>
        <v>LTI</v>
      </c>
      <c r="P1109" s="6" t="str">
        <f t="shared" si="71"/>
        <v>LTI</v>
      </c>
      <c r="Q1109" s="6" t="s">
        <v>2919</v>
      </c>
      <c r="R1109" s="5" t="str">
        <f>INDEX(SAMRASS!$B:$B,MATCH(Q1109,SAMRASS!$A:$A,0))</f>
        <v>Rerailing</v>
      </c>
      <c r="S1109" s="1" t="s">
        <v>2433</v>
      </c>
      <c r="T1109" s="1" t="s">
        <v>1390</v>
      </c>
    </row>
    <row r="1110" spans="1:20" x14ac:dyDescent="0.25">
      <c r="A1110" s="1">
        <v>456</v>
      </c>
      <c r="B1110" s="1">
        <v>2011</v>
      </c>
      <c r="C1110" s="6" t="str">
        <f t="shared" si="68"/>
        <v>2011.456</v>
      </c>
      <c r="D1110" s="12" t="s">
        <v>880</v>
      </c>
      <c r="E1110" s="12" t="s">
        <v>3079</v>
      </c>
      <c r="F1110" s="12">
        <v>0</v>
      </c>
      <c r="G1110" s="12" t="s">
        <v>3081</v>
      </c>
      <c r="H1110" s="12">
        <v>0</v>
      </c>
      <c r="I1110" s="12" t="s">
        <v>3081</v>
      </c>
      <c r="J1110" s="12" t="s">
        <v>3081</v>
      </c>
      <c r="K1110" s="12" t="s">
        <v>3081</v>
      </c>
      <c r="L1110" s="1">
        <v>1</v>
      </c>
      <c r="M1110" s="6" t="str">
        <f t="shared" si="69"/>
        <v>SFI</v>
      </c>
      <c r="N1110" s="1">
        <v>0</v>
      </c>
      <c r="O1110" s="6" t="str">
        <f t="shared" si="70"/>
        <v/>
      </c>
      <c r="P1110" s="6" t="str">
        <f t="shared" si="71"/>
        <v>SFI</v>
      </c>
      <c r="Q1110" s="6" t="s">
        <v>1250</v>
      </c>
      <c r="R1110" s="5" t="str">
        <f>INDEX(SAMRASS!$B:$B,MATCH(Q1110,SAMRASS!$A:$A,0))</f>
        <v>Excavator</v>
      </c>
      <c r="S1110" s="1" t="s">
        <v>838</v>
      </c>
      <c r="T1110" s="1" t="s">
        <v>764</v>
      </c>
    </row>
    <row r="1111" spans="1:20" x14ac:dyDescent="0.25">
      <c r="A1111" s="1">
        <v>457</v>
      </c>
      <c r="B1111" s="1">
        <v>2011</v>
      </c>
      <c r="C1111" s="6" t="str">
        <f t="shared" si="68"/>
        <v>2011.457</v>
      </c>
      <c r="D1111" s="12" t="s">
        <v>880</v>
      </c>
      <c r="E1111" s="12" t="s">
        <v>3081</v>
      </c>
      <c r="F1111" s="12">
        <v>0</v>
      </c>
      <c r="G1111" s="12" t="s">
        <v>3081</v>
      </c>
      <c r="H1111" s="12" t="s">
        <v>3066</v>
      </c>
      <c r="I1111" s="12" t="s">
        <v>3081</v>
      </c>
      <c r="J1111" s="12" t="s">
        <v>3081</v>
      </c>
      <c r="K1111" s="12" t="s">
        <v>3081</v>
      </c>
      <c r="L1111" s="1">
        <v>0</v>
      </c>
      <c r="M1111" s="6" t="str">
        <f t="shared" si="69"/>
        <v/>
      </c>
      <c r="N1111" s="1">
        <v>1</v>
      </c>
      <c r="O1111" s="6" t="str">
        <f t="shared" si="70"/>
        <v>LTI</v>
      </c>
      <c r="P1111" s="6" t="str">
        <f t="shared" si="71"/>
        <v>LTI</v>
      </c>
      <c r="Q1111" s="6" t="s">
        <v>2526</v>
      </c>
      <c r="R1111" s="5" t="str">
        <f>INDEX(SAMRASS!$B:$B,MATCH(Q1111,SAMRASS!$A:$A,0))</f>
        <v>Trucks (excluding haultruck)</v>
      </c>
      <c r="S1111" s="1" t="s">
        <v>2829</v>
      </c>
      <c r="T1111" s="1" t="s">
        <v>763</v>
      </c>
    </row>
    <row r="1112" spans="1:20" x14ac:dyDescent="0.25">
      <c r="A1112" s="1">
        <v>458</v>
      </c>
      <c r="B1112" s="1">
        <v>2011</v>
      </c>
      <c r="C1112" s="6" t="str">
        <f t="shared" si="68"/>
        <v>2011.458</v>
      </c>
      <c r="D1112" s="12">
        <v>0</v>
      </c>
      <c r="E1112" s="12" t="s">
        <v>3081</v>
      </c>
      <c r="F1112" s="12">
        <v>0</v>
      </c>
      <c r="G1112" s="12" t="s">
        <v>3081</v>
      </c>
      <c r="H1112" s="12">
        <v>0</v>
      </c>
      <c r="I1112" s="12" t="s">
        <v>3081</v>
      </c>
      <c r="J1112" s="12" t="s">
        <v>3081</v>
      </c>
      <c r="K1112" s="12" t="s">
        <v>3081</v>
      </c>
      <c r="L1112" s="1">
        <v>0</v>
      </c>
      <c r="M1112" s="6" t="str">
        <f t="shared" si="69"/>
        <v/>
      </c>
      <c r="N1112" s="1">
        <v>1</v>
      </c>
      <c r="O1112" s="6" t="str">
        <f t="shared" si="70"/>
        <v>LTI</v>
      </c>
      <c r="P1112" s="6" t="str">
        <f t="shared" si="71"/>
        <v>LTI</v>
      </c>
      <c r="Q1112" s="6" t="s">
        <v>2918</v>
      </c>
      <c r="R1112" s="5" t="str">
        <f>INDEX(SAMRASS!$B:$B,MATCH(Q1112,SAMRASS!$A:$A,0))</f>
        <v>Other (specify)</v>
      </c>
      <c r="S1112" s="1" t="s">
        <v>1500</v>
      </c>
      <c r="T1112" s="1" t="s">
        <v>647</v>
      </c>
    </row>
    <row r="1113" spans="1:20" x14ac:dyDescent="0.25">
      <c r="A1113" s="1">
        <v>459</v>
      </c>
      <c r="B1113" s="1">
        <v>2011</v>
      </c>
      <c r="C1113" s="6" t="str">
        <f t="shared" si="68"/>
        <v>2011.459</v>
      </c>
      <c r="D1113" s="12">
        <v>0</v>
      </c>
      <c r="E1113" s="12" t="s">
        <v>3081</v>
      </c>
      <c r="F1113" s="12">
        <v>0</v>
      </c>
      <c r="G1113" s="12" t="s">
        <v>3081</v>
      </c>
      <c r="H1113" s="12">
        <v>0</v>
      </c>
      <c r="I1113" s="12" t="s">
        <v>3081</v>
      </c>
      <c r="J1113" s="12" t="s">
        <v>3081</v>
      </c>
      <c r="K1113" s="12" t="s">
        <v>3081</v>
      </c>
      <c r="L1113" s="1">
        <v>0</v>
      </c>
      <c r="M1113" s="6" t="str">
        <f t="shared" si="69"/>
        <v/>
      </c>
      <c r="N1113" s="1">
        <v>1</v>
      </c>
      <c r="O1113" s="6" t="str">
        <f t="shared" si="70"/>
        <v>LTI</v>
      </c>
      <c r="P1113" s="6" t="str">
        <f t="shared" si="71"/>
        <v>LTI</v>
      </c>
      <c r="Q1113" s="6" t="s">
        <v>2772</v>
      </c>
      <c r="R1113" s="5" t="str">
        <f>INDEX(SAMRASS!$B:$B,MATCH(Q1113,SAMRASS!$A:$A,0))</f>
        <v>Other (specify)</v>
      </c>
      <c r="S1113" s="1" t="s">
        <v>2883</v>
      </c>
      <c r="T1113" s="1" t="s">
        <v>646</v>
      </c>
    </row>
    <row r="1114" spans="1:20" x14ac:dyDescent="0.25">
      <c r="A1114" s="1">
        <v>460</v>
      </c>
      <c r="B1114" s="1">
        <v>2011</v>
      </c>
      <c r="C1114" s="6" t="str">
        <f t="shared" si="68"/>
        <v>2011.460</v>
      </c>
      <c r="D1114" s="12">
        <v>0</v>
      </c>
      <c r="E1114" s="12" t="s">
        <v>3081</v>
      </c>
      <c r="F1114" s="12">
        <v>0</v>
      </c>
      <c r="G1114" s="12" t="s">
        <v>3081</v>
      </c>
      <c r="H1114" s="12">
        <v>0</v>
      </c>
      <c r="I1114" s="12" t="s">
        <v>3081</v>
      </c>
      <c r="J1114" s="12" t="s">
        <v>3081</v>
      </c>
      <c r="K1114" s="12" t="s">
        <v>3081</v>
      </c>
      <c r="L1114" s="1">
        <v>0</v>
      </c>
      <c r="M1114" s="6" t="str">
        <f t="shared" si="69"/>
        <v/>
      </c>
      <c r="N1114" s="1">
        <v>1</v>
      </c>
      <c r="O1114" s="6" t="str">
        <f t="shared" si="70"/>
        <v>LTI</v>
      </c>
      <c r="P1114" s="6" t="str">
        <f t="shared" si="71"/>
        <v>LTI</v>
      </c>
      <c r="Q1114" s="6" t="s">
        <v>848</v>
      </c>
      <c r="R1114" s="5" t="str">
        <f>INDEX(SAMRASS!$B:$B,MATCH(Q1114,SAMRASS!$A:$A,0))</f>
        <v>Face scraper</v>
      </c>
      <c r="S1114" s="1" t="s">
        <v>2432</v>
      </c>
      <c r="T1114" s="1" t="s">
        <v>1399</v>
      </c>
    </row>
    <row r="1115" spans="1:20" x14ac:dyDescent="0.25">
      <c r="A1115" s="1">
        <v>461</v>
      </c>
      <c r="B1115" s="1">
        <v>2011</v>
      </c>
      <c r="C1115" s="6" t="str">
        <f t="shared" si="68"/>
        <v>2011.461</v>
      </c>
      <c r="D1115" s="12">
        <v>0</v>
      </c>
      <c r="E1115" s="12" t="s">
        <v>3081</v>
      </c>
      <c r="F1115" s="12">
        <v>0</v>
      </c>
      <c r="G1115" s="12" t="s">
        <v>3081</v>
      </c>
      <c r="H1115" s="12" t="s">
        <v>3066</v>
      </c>
      <c r="I1115" s="12" t="s">
        <v>3081</v>
      </c>
      <c r="J1115" s="12" t="s">
        <v>3081</v>
      </c>
      <c r="K1115" s="12" t="s">
        <v>3081</v>
      </c>
      <c r="L1115" s="1">
        <v>0</v>
      </c>
      <c r="M1115" s="6" t="str">
        <f t="shared" si="69"/>
        <v/>
      </c>
      <c r="N1115" s="1">
        <v>1</v>
      </c>
      <c r="O1115" s="6" t="str">
        <f t="shared" si="70"/>
        <v>LTI</v>
      </c>
      <c r="P1115" s="6" t="str">
        <f t="shared" si="71"/>
        <v>LTI</v>
      </c>
      <c r="Q1115" s="6" t="s">
        <v>2850</v>
      </c>
      <c r="R1115" s="5" t="str">
        <f>INDEX(SAMRASS!$B:$B,MATCH(Q1115,SAMRASS!$A:$A,0))</f>
        <v>Hydraulic drill rig</v>
      </c>
      <c r="S1115" s="1" t="s">
        <v>64</v>
      </c>
      <c r="T1115" s="1" t="s">
        <v>1398</v>
      </c>
    </row>
    <row r="1116" spans="1:20" x14ac:dyDescent="0.25">
      <c r="A1116" s="1">
        <v>462</v>
      </c>
      <c r="B1116" s="1">
        <v>2011</v>
      </c>
      <c r="C1116" s="6" t="str">
        <f t="shared" si="68"/>
        <v>2011.462</v>
      </c>
      <c r="D1116" s="12">
        <v>0</v>
      </c>
      <c r="E1116" s="12" t="s">
        <v>3081</v>
      </c>
      <c r="F1116" s="12">
        <v>0</v>
      </c>
      <c r="G1116" s="12" t="s">
        <v>3081</v>
      </c>
      <c r="H1116" s="12">
        <v>0</v>
      </c>
      <c r="I1116" s="12" t="s">
        <v>3081</v>
      </c>
      <c r="J1116" s="12" t="s">
        <v>3081</v>
      </c>
      <c r="K1116" s="12" t="s">
        <v>3081</v>
      </c>
      <c r="L1116" s="1">
        <v>0</v>
      </c>
      <c r="M1116" s="6" t="str">
        <f t="shared" si="69"/>
        <v/>
      </c>
      <c r="N1116" s="1">
        <v>1</v>
      </c>
      <c r="O1116" s="6" t="str">
        <f t="shared" si="70"/>
        <v>LTI</v>
      </c>
      <c r="P1116" s="6" t="str">
        <f t="shared" si="71"/>
        <v>LTI</v>
      </c>
      <c r="Q1116" s="6" t="s">
        <v>2766</v>
      </c>
      <c r="R1116" s="5" t="str">
        <f>INDEX(SAMRASS!$B:$B,MATCH(Q1116,SAMRASS!$A:$A,0))</f>
        <v>Gully scraper</v>
      </c>
      <c r="S1116" s="1" t="s">
        <v>63</v>
      </c>
      <c r="T1116" s="1" t="s">
        <v>1882</v>
      </c>
    </row>
    <row r="1117" spans="1:20" x14ac:dyDescent="0.25">
      <c r="A1117" s="1">
        <v>463</v>
      </c>
      <c r="B1117" s="1">
        <v>2011</v>
      </c>
      <c r="C1117" s="6" t="str">
        <f t="shared" si="68"/>
        <v>2011.463</v>
      </c>
      <c r="D1117" s="12">
        <v>0</v>
      </c>
      <c r="E1117" s="12" t="s">
        <v>3081</v>
      </c>
      <c r="F1117" s="12">
        <v>0</v>
      </c>
      <c r="G1117" s="12" t="s">
        <v>3081</v>
      </c>
      <c r="H1117" s="12">
        <v>0</v>
      </c>
      <c r="I1117" s="12" t="s">
        <v>3081</v>
      </c>
      <c r="J1117" s="12" t="s">
        <v>3081</v>
      </c>
      <c r="K1117" s="12" t="s">
        <v>3081</v>
      </c>
      <c r="L1117" s="1">
        <v>0</v>
      </c>
      <c r="M1117" s="6" t="str">
        <f t="shared" si="69"/>
        <v/>
      </c>
      <c r="N1117" s="1">
        <v>1</v>
      </c>
      <c r="O1117" s="6" t="str">
        <f t="shared" si="70"/>
        <v>LTI</v>
      </c>
      <c r="P1117" s="6" t="str">
        <f t="shared" si="71"/>
        <v>LTI</v>
      </c>
      <c r="Q1117" s="6" t="s">
        <v>707</v>
      </c>
      <c r="R1117" s="5" t="str">
        <f>INDEX(SAMRASS!$B:$B,MATCH(Q1117,SAMRASS!$A:$A,0))</f>
        <v>Hopper</v>
      </c>
      <c r="S1117" s="1" t="s">
        <v>2486</v>
      </c>
      <c r="T1117" s="1" t="s">
        <v>1881</v>
      </c>
    </row>
    <row r="1118" spans="1:20" x14ac:dyDescent="0.25">
      <c r="A1118" s="1">
        <v>464</v>
      </c>
      <c r="B1118" s="1">
        <v>2011</v>
      </c>
      <c r="C1118" s="6" t="str">
        <f t="shared" si="68"/>
        <v>2011.464</v>
      </c>
      <c r="D1118" s="12">
        <v>0</v>
      </c>
      <c r="E1118" s="12" t="s">
        <v>3081</v>
      </c>
      <c r="F1118" s="12" t="s">
        <v>731</v>
      </c>
      <c r="G1118" s="12" t="s">
        <v>3081</v>
      </c>
      <c r="H1118" s="12" t="s">
        <v>3066</v>
      </c>
      <c r="I1118" s="12" t="s">
        <v>3081</v>
      </c>
      <c r="J1118" s="12" t="s">
        <v>3081</v>
      </c>
      <c r="K1118" s="12" t="s">
        <v>3081</v>
      </c>
      <c r="L1118" s="1">
        <v>0</v>
      </c>
      <c r="M1118" s="6" t="str">
        <f t="shared" si="69"/>
        <v/>
      </c>
      <c r="N1118" s="1">
        <v>1</v>
      </c>
      <c r="O1118" s="6" t="str">
        <f t="shared" si="70"/>
        <v>LTI</v>
      </c>
      <c r="P1118" s="6" t="str">
        <f t="shared" si="71"/>
        <v>LTI</v>
      </c>
      <c r="Q1118" s="6" t="s">
        <v>2604</v>
      </c>
      <c r="R1118" s="5" t="str">
        <f>INDEX(SAMRASS!$B:$B,MATCH(Q1118,SAMRASS!$A:$A,0))</f>
        <v>Roofbolter</v>
      </c>
      <c r="S1118" s="1" t="s">
        <v>2650</v>
      </c>
      <c r="T1118" s="1" t="s">
        <v>1583</v>
      </c>
    </row>
    <row r="1119" spans="1:20" x14ac:dyDescent="0.25">
      <c r="A1119" s="1">
        <v>465</v>
      </c>
      <c r="B1119" s="1">
        <v>2011</v>
      </c>
      <c r="C1119" s="6" t="str">
        <f t="shared" si="68"/>
        <v>2011.465</v>
      </c>
      <c r="D1119" s="12">
        <v>0</v>
      </c>
      <c r="E1119" s="12" t="s">
        <v>3081</v>
      </c>
      <c r="F1119" s="12">
        <v>0</v>
      </c>
      <c r="G1119" s="12" t="s">
        <v>3081</v>
      </c>
      <c r="H1119" s="12">
        <v>0</v>
      </c>
      <c r="I1119" s="12" t="s">
        <v>3081</v>
      </c>
      <c r="J1119" s="12" t="s">
        <v>3081</v>
      </c>
      <c r="K1119" s="12" t="s">
        <v>3081</v>
      </c>
      <c r="L1119" s="1">
        <v>0</v>
      </c>
      <c r="M1119" s="6" t="str">
        <f t="shared" si="69"/>
        <v/>
      </c>
      <c r="N1119" s="1">
        <v>1</v>
      </c>
      <c r="O1119" s="6" t="str">
        <f t="shared" si="70"/>
        <v>LTI</v>
      </c>
      <c r="P1119" s="6" t="str">
        <f t="shared" si="71"/>
        <v>LTI</v>
      </c>
      <c r="Q1119" s="6" t="s">
        <v>2766</v>
      </c>
      <c r="R1119" s="5" t="str">
        <f>INDEX(SAMRASS!$B:$B,MATCH(Q1119,SAMRASS!$A:$A,0))</f>
        <v>Gully scraper</v>
      </c>
      <c r="S1119" s="1" t="s">
        <v>63</v>
      </c>
      <c r="T1119" s="1" t="s">
        <v>1582</v>
      </c>
    </row>
    <row r="1120" spans="1:20" x14ac:dyDescent="0.25">
      <c r="A1120" s="1">
        <v>466</v>
      </c>
      <c r="B1120" s="1">
        <v>2011</v>
      </c>
      <c r="C1120" s="6" t="str">
        <f t="shared" si="68"/>
        <v>2011.466</v>
      </c>
      <c r="D1120" s="12">
        <v>0</v>
      </c>
      <c r="E1120" s="12" t="s">
        <v>3081</v>
      </c>
      <c r="F1120" s="12">
        <v>0</v>
      </c>
      <c r="G1120" s="12" t="s">
        <v>3081</v>
      </c>
      <c r="H1120" s="12">
        <v>0</v>
      </c>
      <c r="I1120" s="12" t="s">
        <v>3081</v>
      </c>
      <c r="J1120" s="12" t="s">
        <v>3081</v>
      </c>
      <c r="K1120" s="12" t="s">
        <v>3081</v>
      </c>
      <c r="L1120" s="1">
        <v>0</v>
      </c>
      <c r="M1120" s="6" t="str">
        <f t="shared" si="69"/>
        <v/>
      </c>
      <c r="N1120" s="1">
        <v>1</v>
      </c>
      <c r="O1120" s="6" t="str">
        <f t="shared" si="70"/>
        <v>LTI</v>
      </c>
      <c r="P1120" s="6" t="str">
        <f t="shared" si="71"/>
        <v>LTI</v>
      </c>
      <c r="Q1120" s="6" t="s">
        <v>1936</v>
      </c>
      <c r="R1120" s="5" t="str">
        <f>INDEX(SAMRASS!$B:$B,MATCH(Q1120,SAMRASS!$A:$A,0))</f>
        <v>Other (specify)</v>
      </c>
      <c r="S1120" s="1" t="s">
        <v>2434</v>
      </c>
      <c r="T1120" s="1" t="s">
        <v>151</v>
      </c>
    </row>
    <row r="1121" spans="1:20" x14ac:dyDescent="0.25">
      <c r="A1121" s="1">
        <v>467</v>
      </c>
      <c r="B1121" s="1">
        <v>2011</v>
      </c>
      <c r="C1121" s="6" t="str">
        <f t="shared" si="68"/>
        <v>2011.467</v>
      </c>
      <c r="D1121" s="12">
        <v>0</v>
      </c>
      <c r="E1121" s="12" t="s">
        <v>3081</v>
      </c>
      <c r="F1121" s="12">
        <v>0</v>
      </c>
      <c r="G1121" s="12" t="s">
        <v>3081</v>
      </c>
      <c r="H1121" s="12">
        <v>0</v>
      </c>
      <c r="I1121" s="12" t="s">
        <v>3081</v>
      </c>
      <c r="J1121" s="12" t="s">
        <v>3081</v>
      </c>
      <c r="K1121" s="12" t="s">
        <v>3081</v>
      </c>
      <c r="L1121" s="1">
        <v>0</v>
      </c>
      <c r="M1121" s="6" t="str">
        <f t="shared" si="69"/>
        <v/>
      </c>
      <c r="N1121" s="1">
        <v>1</v>
      </c>
      <c r="O1121" s="6" t="str">
        <f t="shared" si="70"/>
        <v>LTI</v>
      </c>
      <c r="P1121" s="6" t="str">
        <f t="shared" si="71"/>
        <v>LTI</v>
      </c>
      <c r="Q1121" s="6" t="s">
        <v>848</v>
      </c>
      <c r="R1121" s="5" t="str">
        <f>INDEX(SAMRASS!$B:$B,MATCH(Q1121,SAMRASS!$A:$A,0))</f>
        <v>Face scraper</v>
      </c>
      <c r="S1121" s="1" t="s">
        <v>2432</v>
      </c>
      <c r="T1121" s="1" t="s">
        <v>150</v>
      </c>
    </row>
    <row r="1122" spans="1:20" x14ac:dyDescent="0.25">
      <c r="A1122" s="1">
        <v>468</v>
      </c>
      <c r="B1122" s="1">
        <v>2011</v>
      </c>
      <c r="C1122" s="6" t="str">
        <f t="shared" si="68"/>
        <v>2011.468</v>
      </c>
      <c r="D1122" s="12">
        <v>0</v>
      </c>
      <c r="E1122" s="12" t="s">
        <v>3081</v>
      </c>
      <c r="F1122" s="12">
        <v>0</v>
      </c>
      <c r="G1122" s="12" t="s">
        <v>3081</v>
      </c>
      <c r="H1122" s="12">
        <v>0</v>
      </c>
      <c r="I1122" s="12" t="s">
        <v>3081</v>
      </c>
      <c r="J1122" s="12" t="s">
        <v>3081</v>
      </c>
      <c r="K1122" s="12" t="s">
        <v>3081</v>
      </c>
      <c r="L1122" s="1">
        <v>0</v>
      </c>
      <c r="M1122" s="6" t="str">
        <f t="shared" si="69"/>
        <v/>
      </c>
      <c r="N1122" s="1">
        <v>1</v>
      </c>
      <c r="O1122" s="6" t="str">
        <f t="shared" si="70"/>
        <v>LTI</v>
      </c>
      <c r="P1122" s="6" t="str">
        <f t="shared" si="71"/>
        <v>LTI</v>
      </c>
      <c r="Q1122" s="6" t="s">
        <v>2766</v>
      </c>
      <c r="R1122" s="5" t="str">
        <f>INDEX(SAMRASS!$B:$B,MATCH(Q1122,SAMRASS!$A:$A,0))</f>
        <v>Gully scraper</v>
      </c>
      <c r="S1122" s="1" t="s">
        <v>63</v>
      </c>
      <c r="T1122" s="1" t="s">
        <v>545</v>
      </c>
    </row>
    <row r="1123" spans="1:20" x14ac:dyDescent="0.25">
      <c r="A1123" s="1">
        <v>469</v>
      </c>
      <c r="B1123" s="1">
        <v>2011</v>
      </c>
      <c r="C1123" s="6" t="str">
        <f t="shared" si="68"/>
        <v>2011.469</v>
      </c>
      <c r="D1123" s="12">
        <v>0</v>
      </c>
      <c r="E1123" s="12" t="s">
        <v>3081</v>
      </c>
      <c r="F1123" s="12">
        <v>0</v>
      </c>
      <c r="G1123" s="12" t="s">
        <v>3081</v>
      </c>
      <c r="H1123" s="12">
        <v>0</v>
      </c>
      <c r="I1123" s="12" t="s">
        <v>3081</v>
      </c>
      <c r="J1123" s="12" t="s">
        <v>3081</v>
      </c>
      <c r="K1123" s="12" t="s">
        <v>3081</v>
      </c>
      <c r="L1123" s="1">
        <v>0</v>
      </c>
      <c r="M1123" s="6" t="str">
        <f t="shared" si="69"/>
        <v/>
      </c>
      <c r="N1123" s="1">
        <v>1</v>
      </c>
      <c r="O1123" s="6" t="str">
        <f t="shared" si="70"/>
        <v>LTI</v>
      </c>
      <c r="P1123" s="6" t="str">
        <f t="shared" si="71"/>
        <v>LTI</v>
      </c>
      <c r="Q1123" s="6" t="s">
        <v>707</v>
      </c>
      <c r="R1123" s="5" t="str">
        <f>INDEX(SAMRASS!$B:$B,MATCH(Q1123,SAMRASS!$A:$A,0))</f>
        <v>Hopper</v>
      </c>
      <c r="S1123" s="1" t="s">
        <v>2486</v>
      </c>
      <c r="T1123" s="1" t="s">
        <v>544</v>
      </c>
    </row>
    <row r="1124" spans="1:20" x14ac:dyDescent="0.25">
      <c r="A1124" s="1">
        <v>470</v>
      </c>
      <c r="B1124" s="1">
        <v>2011</v>
      </c>
      <c r="C1124" s="6" t="str">
        <f t="shared" si="68"/>
        <v>2011.470</v>
      </c>
      <c r="D1124" s="12">
        <v>0</v>
      </c>
      <c r="E1124" s="12" t="s">
        <v>3081</v>
      </c>
      <c r="F1124" s="12">
        <v>0</v>
      </c>
      <c r="G1124" s="12" t="s">
        <v>3081</v>
      </c>
      <c r="H1124" s="12">
        <v>0</v>
      </c>
      <c r="I1124" s="12" t="s">
        <v>3081</v>
      </c>
      <c r="J1124" s="12" t="s">
        <v>3081</v>
      </c>
      <c r="K1124" s="12" t="s">
        <v>3081</v>
      </c>
      <c r="L1124" s="1">
        <v>0</v>
      </c>
      <c r="M1124" s="6" t="str">
        <f t="shared" si="69"/>
        <v/>
      </c>
      <c r="N1124" s="1">
        <v>14</v>
      </c>
      <c r="O1124" s="6" t="str">
        <f t="shared" si="70"/>
        <v>LTI</v>
      </c>
      <c r="P1124" s="6" t="str">
        <f t="shared" si="71"/>
        <v>LTI</v>
      </c>
      <c r="Q1124" s="6" t="s">
        <v>846</v>
      </c>
      <c r="R1124" s="5" t="str">
        <f>INDEX(SAMRASS!$B:$B,MATCH(Q1124,SAMRASS!$A:$A,0))</f>
        <v>Mancarriage</v>
      </c>
      <c r="S1124" s="1" t="s">
        <v>2786</v>
      </c>
      <c r="T1124" s="1" t="s">
        <v>1315</v>
      </c>
    </row>
    <row r="1125" spans="1:20" x14ac:dyDescent="0.25">
      <c r="A1125" s="1">
        <v>471</v>
      </c>
      <c r="B1125" s="1">
        <v>2011</v>
      </c>
      <c r="C1125" s="6" t="str">
        <f t="shared" si="68"/>
        <v>2011.471</v>
      </c>
      <c r="D1125" s="12">
        <v>0</v>
      </c>
      <c r="E1125" s="12" t="s">
        <v>3081</v>
      </c>
      <c r="F1125" s="12" t="s">
        <v>731</v>
      </c>
      <c r="G1125" s="12" t="s">
        <v>3081</v>
      </c>
      <c r="H1125" s="12" t="s">
        <v>3066</v>
      </c>
      <c r="I1125" s="12" t="s">
        <v>3081</v>
      </c>
      <c r="J1125" s="12" t="s">
        <v>3081</v>
      </c>
      <c r="K1125" s="12" t="s">
        <v>3081</v>
      </c>
      <c r="L1125" s="1">
        <v>0</v>
      </c>
      <c r="M1125" s="6" t="str">
        <f t="shared" si="69"/>
        <v/>
      </c>
      <c r="N1125" s="1">
        <v>1</v>
      </c>
      <c r="O1125" s="6" t="str">
        <f t="shared" si="70"/>
        <v>LTI</v>
      </c>
      <c r="P1125" s="6" t="str">
        <f t="shared" si="71"/>
        <v>LTI</v>
      </c>
      <c r="Q1125" s="6" t="s">
        <v>2906</v>
      </c>
      <c r="R1125" s="5" t="str">
        <f>INDEX(SAMRASS!$B:$B,MATCH(Q1125,SAMRASS!$A:$A,0))</f>
        <v>LHD Unit</v>
      </c>
      <c r="S1125" s="1" t="s">
        <v>572</v>
      </c>
      <c r="T1125" s="1" t="s">
        <v>1314</v>
      </c>
    </row>
    <row r="1126" spans="1:20" x14ac:dyDescent="0.25">
      <c r="A1126" s="1">
        <v>472</v>
      </c>
      <c r="B1126" s="1">
        <v>2011</v>
      </c>
      <c r="C1126" s="6" t="str">
        <f t="shared" si="68"/>
        <v>2011.472</v>
      </c>
      <c r="D1126" s="12">
        <v>0</v>
      </c>
      <c r="E1126" s="12" t="s">
        <v>3081</v>
      </c>
      <c r="F1126" s="12">
        <v>0</v>
      </c>
      <c r="G1126" s="12" t="s">
        <v>3081</v>
      </c>
      <c r="H1126" s="12">
        <v>0</v>
      </c>
      <c r="I1126" s="12" t="s">
        <v>3081</v>
      </c>
      <c r="J1126" s="12" t="s">
        <v>3081</v>
      </c>
      <c r="K1126" s="12" t="s">
        <v>3081</v>
      </c>
      <c r="L1126" s="1">
        <v>0</v>
      </c>
      <c r="M1126" s="6" t="str">
        <f t="shared" si="69"/>
        <v/>
      </c>
      <c r="N1126" s="1">
        <v>1</v>
      </c>
      <c r="O1126" s="6" t="str">
        <f t="shared" si="70"/>
        <v>LTI</v>
      </c>
      <c r="P1126" s="6" t="str">
        <f t="shared" si="71"/>
        <v>LTI</v>
      </c>
      <c r="Q1126" s="6" t="s">
        <v>23</v>
      </c>
      <c r="R1126" s="5" t="str">
        <f>INDEX(SAMRASS!$B:$B,MATCH(Q1126,SAMRASS!$A:$A,0))</f>
        <v>Motor cycle</v>
      </c>
      <c r="S1126" s="1" t="s">
        <v>220</v>
      </c>
      <c r="T1126" s="1" t="s">
        <v>1246</v>
      </c>
    </row>
    <row r="1127" spans="1:20" x14ac:dyDescent="0.25">
      <c r="A1127" s="1">
        <v>473</v>
      </c>
      <c r="B1127" s="1">
        <v>2011</v>
      </c>
      <c r="C1127" s="6" t="str">
        <f t="shared" si="68"/>
        <v>2011.473</v>
      </c>
      <c r="D1127" s="12">
        <v>0</v>
      </c>
      <c r="E1127" s="12" t="s">
        <v>3081</v>
      </c>
      <c r="F1127" s="12">
        <v>0</v>
      </c>
      <c r="G1127" s="12" t="s">
        <v>3081</v>
      </c>
      <c r="H1127" s="12">
        <v>0</v>
      </c>
      <c r="I1127" s="12" t="s">
        <v>3081</v>
      </c>
      <c r="J1127" s="12" t="s">
        <v>3081</v>
      </c>
      <c r="K1127" s="12" t="s">
        <v>3081</v>
      </c>
      <c r="L1127" s="1">
        <v>0</v>
      </c>
      <c r="M1127" s="6" t="str">
        <f t="shared" si="69"/>
        <v/>
      </c>
      <c r="N1127" s="1">
        <v>1</v>
      </c>
      <c r="O1127" s="6" t="str">
        <f t="shared" si="70"/>
        <v>LTI</v>
      </c>
      <c r="P1127" s="6" t="str">
        <f t="shared" si="71"/>
        <v>LTI</v>
      </c>
      <c r="Q1127" s="6" t="s">
        <v>2766</v>
      </c>
      <c r="R1127" s="5" t="str">
        <f>INDEX(SAMRASS!$B:$B,MATCH(Q1127,SAMRASS!$A:$A,0))</f>
        <v>Gully scraper</v>
      </c>
      <c r="S1127" s="1" t="s">
        <v>63</v>
      </c>
      <c r="T1127" s="1" t="s">
        <v>1245</v>
      </c>
    </row>
    <row r="1128" spans="1:20" x14ac:dyDescent="0.25">
      <c r="A1128" s="1">
        <v>474</v>
      </c>
      <c r="B1128" s="1">
        <v>2011</v>
      </c>
      <c r="C1128" s="6" t="str">
        <f t="shared" si="68"/>
        <v>2011.474</v>
      </c>
      <c r="D1128" s="12">
        <v>0</v>
      </c>
      <c r="E1128" s="12" t="s">
        <v>3081</v>
      </c>
      <c r="F1128" s="12">
        <v>0</v>
      </c>
      <c r="G1128" s="12" t="s">
        <v>3081</v>
      </c>
      <c r="H1128" s="12">
        <v>0</v>
      </c>
      <c r="I1128" s="12" t="s">
        <v>3081</v>
      </c>
      <c r="J1128" s="12" t="s">
        <v>3081</v>
      </c>
      <c r="K1128" s="12" t="s">
        <v>3081</v>
      </c>
      <c r="L1128" s="1">
        <v>1</v>
      </c>
      <c r="M1128" s="6" t="str">
        <f t="shared" si="69"/>
        <v>SFI</v>
      </c>
      <c r="N1128" s="1">
        <v>0</v>
      </c>
      <c r="O1128" s="6" t="str">
        <f t="shared" si="70"/>
        <v/>
      </c>
      <c r="P1128" s="6" t="str">
        <f t="shared" si="71"/>
        <v>SFI</v>
      </c>
      <c r="Q1128" s="6" t="s">
        <v>707</v>
      </c>
      <c r="R1128" s="5" t="str">
        <f>INDEX(SAMRASS!$B:$B,MATCH(Q1128,SAMRASS!$A:$A,0))</f>
        <v>Hopper</v>
      </c>
      <c r="S1128" s="1" t="s">
        <v>2486</v>
      </c>
      <c r="T1128" s="1" t="s">
        <v>2342</v>
      </c>
    </row>
    <row r="1129" spans="1:20" x14ac:dyDescent="0.25">
      <c r="A1129" s="1">
        <v>475</v>
      </c>
      <c r="B1129" s="1">
        <v>2011</v>
      </c>
      <c r="C1129" s="6" t="str">
        <f t="shared" si="68"/>
        <v>2011.475</v>
      </c>
      <c r="D1129" s="12">
        <v>0</v>
      </c>
      <c r="E1129" s="12" t="s">
        <v>3081</v>
      </c>
      <c r="F1129" s="12" t="s">
        <v>731</v>
      </c>
      <c r="G1129" s="12" t="s">
        <v>3081</v>
      </c>
      <c r="H1129" s="12" t="s">
        <v>3066</v>
      </c>
      <c r="I1129" s="12" t="s">
        <v>3081</v>
      </c>
      <c r="J1129" s="12" t="s">
        <v>3081</v>
      </c>
      <c r="K1129" s="12" t="s">
        <v>3081</v>
      </c>
      <c r="L1129" s="1">
        <v>0</v>
      </c>
      <c r="M1129" s="6" t="str">
        <f t="shared" si="69"/>
        <v/>
      </c>
      <c r="N1129" s="1">
        <v>1</v>
      </c>
      <c r="O1129" s="6" t="str">
        <f t="shared" si="70"/>
        <v>LTI</v>
      </c>
      <c r="P1129" s="6" t="str">
        <f t="shared" si="71"/>
        <v>LTI</v>
      </c>
      <c r="Q1129" s="6" t="s">
        <v>2906</v>
      </c>
      <c r="R1129" s="5" t="str">
        <f>INDEX(SAMRASS!$B:$B,MATCH(Q1129,SAMRASS!$A:$A,0))</f>
        <v>LHD Unit</v>
      </c>
      <c r="S1129" s="1" t="s">
        <v>572</v>
      </c>
      <c r="T1129" s="1" t="s">
        <v>1600</v>
      </c>
    </row>
    <row r="1130" spans="1:20" x14ac:dyDescent="0.25">
      <c r="A1130" s="1">
        <v>476</v>
      </c>
      <c r="B1130" s="1">
        <v>2011</v>
      </c>
      <c r="C1130" s="6" t="str">
        <f t="shared" si="68"/>
        <v>2011.476</v>
      </c>
      <c r="D1130" s="12">
        <v>0</v>
      </c>
      <c r="E1130" s="12" t="s">
        <v>3081</v>
      </c>
      <c r="F1130" s="12">
        <v>0</v>
      </c>
      <c r="G1130" s="12" t="s">
        <v>3081</v>
      </c>
      <c r="H1130" s="12">
        <v>0</v>
      </c>
      <c r="I1130" s="12" t="s">
        <v>3081</v>
      </c>
      <c r="J1130" s="12" t="s">
        <v>3081</v>
      </c>
      <c r="K1130" s="12" t="s">
        <v>3081</v>
      </c>
      <c r="L1130" s="1">
        <v>0</v>
      </c>
      <c r="M1130" s="6" t="str">
        <f t="shared" si="69"/>
        <v/>
      </c>
      <c r="N1130" s="1">
        <v>1</v>
      </c>
      <c r="O1130" s="6" t="str">
        <f t="shared" si="70"/>
        <v>LTI</v>
      </c>
      <c r="P1130" s="6" t="str">
        <f t="shared" si="71"/>
        <v>LTI</v>
      </c>
      <c r="Q1130" s="6" t="s">
        <v>707</v>
      </c>
      <c r="R1130" s="5" t="str">
        <f>INDEX(SAMRASS!$B:$B,MATCH(Q1130,SAMRASS!$A:$A,0))</f>
        <v>Hopper</v>
      </c>
      <c r="S1130" s="1" t="s">
        <v>2486</v>
      </c>
      <c r="T1130" s="1" t="s">
        <v>2341</v>
      </c>
    </row>
    <row r="1131" spans="1:20" x14ac:dyDescent="0.25">
      <c r="A1131" s="1">
        <v>477</v>
      </c>
      <c r="B1131" s="1">
        <v>2011</v>
      </c>
      <c r="C1131" s="6" t="str">
        <f t="shared" si="68"/>
        <v>2011.477</v>
      </c>
      <c r="D1131" s="12">
        <v>0</v>
      </c>
      <c r="E1131" s="12" t="s">
        <v>3081</v>
      </c>
      <c r="F1131" s="12">
        <v>0</v>
      </c>
      <c r="G1131" s="12" t="s">
        <v>3081</v>
      </c>
      <c r="H1131" s="12" t="s">
        <v>3066</v>
      </c>
      <c r="I1131" s="12" t="s">
        <v>3081</v>
      </c>
      <c r="J1131" s="12" t="s">
        <v>3081</v>
      </c>
      <c r="K1131" s="12" t="s">
        <v>3081</v>
      </c>
      <c r="L1131" s="1">
        <v>0</v>
      </c>
      <c r="M1131" s="6" t="str">
        <f t="shared" si="69"/>
        <v/>
      </c>
      <c r="N1131" s="1">
        <v>1</v>
      </c>
      <c r="O1131" s="6" t="str">
        <f t="shared" si="70"/>
        <v>LTI</v>
      </c>
      <c r="P1131" s="6" t="str">
        <f t="shared" si="71"/>
        <v>LTI</v>
      </c>
      <c r="Q1131" s="6" t="s">
        <v>180</v>
      </c>
      <c r="R1131" s="5" t="str">
        <f>INDEX(SAMRASS!$B:$B,MATCH(Q1131,SAMRASS!$A:$A,0))</f>
        <v>Multi purpose vehicle or utility vehicle</v>
      </c>
      <c r="S1131" s="1" t="s">
        <v>334</v>
      </c>
      <c r="T1131" s="1" t="s">
        <v>451</v>
      </c>
    </row>
    <row r="1132" spans="1:20" x14ac:dyDescent="0.25">
      <c r="A1132" s="1">
        <v>478</v>
      </c>
      <c r="B1132" s="1">
        <v>2011</v>
      </c>
      <c r="C1132" s="6" t="str">
        <f t="shared" si="68"/>
        <v>2011.478</v>
      </c>
      <c r="D1132" s="12">
        <v>0</v>
      </c>
      <c r="E1132" s="12" t="s">
        <v>3081</v>
      </c>
      <c r="F1132" s="12">
        <v>0</v>
      </c>
      <c r="G1132" s="12" t="s">
        <v>3081</v>
      </c>
      <c r="H1132" s="12">
        <v>0</v>
      </c>
      <c r="I1132" s="12" t="s">
        <v>3081</v>
      </c>
      <c r="J1132" s="12" t="s">
        <v>3081</v>
      </c>
      <c r="K1132" s="12" t="s">
        <v>3081</v>
      </c>
      <c r="L1132" s="1">
        <v>0</v>
      </c>
      <c r="M1132" s="6" t="str">
        <f t="shared" si="69"/>
        <v/>
      </c>
      <c r="N1132" s="1">
        <v>1</v>
      </c>
      <c r="O1132" s="6" t="str">
        <f t="shared" si="70"/>
        <v>LTI</v>
      </c>
      <c r="P1132" s="6" t="str">
        <f t="shared" si="71"/>
        <v>LTI</v>
      </c>
      <c r="Q1132" s="6" t="s">
        <v>2772</v>
      </c>
      <c r="R1132" s="5" t="str">
        <f>INDEX(SAMRASS!$B:$B,MATCH(Q1132,SAMRASS!$A:$A,0))</f>
        <v>Other (specify)</v>
      </c>
      <c r="S1132" s="1" t="s">
        <v>2883</v>
      </c>
      <c r="T1132" s="1" t="s">
        <v>450</v>
      </c>
    </row>
    <row r="1133" spans="1:20" x14ac:dyDescent="0.25">
      <c r="A1133" s="1">
        <v>479</v>
      </c>
      <c r="B1133" s="1">
        <v>2011</v>
      </c>
      <c r="C1133" s="6" t="str">
        <f t="shared" si="68"/>
        <v>2011.479</v>
      </c>
      <c r="D1133" s="12">
        <v>0</v>
      </c>
      <c r="E1133" s="12" t="s">
        <v>3081</v>
      </c>
      <c r="F1133" s="12">
        <v>0</v>
      </c>
      <c r="G1133" s="12" t="s">
        <v>3081</v>
      </c>
      <c r="H1133" s="12">
        <v>0</v>
      </c>
      <c r="I1133" s="12" t="s">
        <v>3081</v>
      </c>
      <c r="J1133" s="12" t="s">
        <v>3081</v>
      </c>
      <c r="K1133" s="12" t="s">
        <v>3081</v>
      </c>
      <c r="L1133" s="1">
        <v>1</v>
      </c>
      <c r="M1133" s="6" t="str">
        <f t="shared" si="69"/>
        <v>SFI</v>
      </c>
      <c r="N1133" s="1">
        <v>0</v>
      </c>
      <c r="O1133" s="6" t="str">
        <f t="shared" si="70"/>
        <v/>
      </c>
      <c r="P1133" s="6" t="str">
        <f t="shared" si="71"/>
        <v>SFI</v>
      </c>
      <c r="Q1133" s="6" t="s">
        <v>2772</v>
      </c>
      <c r="R1133" s="5" t="str">
        <f>INDEX(SAMRASS!$B:$B,MATCH(Q1133,SAMRASS!$A:$A,0))</f>
        <v>Other (specify)</v>
      </c>
      <c r="S1133" s="1" t="s">
        <v>2883</v>
      </c>
      <c r="T1133" s="1" t="s">
        <v>507</v>
      </c>
    </row>
    <row r="1134" spans="1:20" x14ac:dyDescent="0.25">
      <c r="A1134" s="1">
        <v>480</v>
      </c>
      <c r="B1134" s="1">
        <v>2011</v>
      </c>
      <c r="C1134" s="6" t="str">
        <f t="shared" si="68"/>
        <v>2011.480</v>
      </c>
      <c r="D1134" s="12">
        <v>0</v>
      </c>
      <c r="E1134" s="12" t="s">
        <v>3081</v>
      </c>
      <c r="F1134" s="12">
        <v>0</v>
      </c>
      <c r="G1134" s="12" t="s">
        <v>3081</v>
      </c>
      <c r="H1134" s="12">
        <v>0</v>
      </c>
      <c r="I1134" s="12" t="s">
        <v>3081</v>
      </c>
      <c r="J1134" s="12" t="s">
        <v>3081</v>
      </c>
      <c r="K1134" s="12" t="s">
        <v>3081</v>
      </c>
      <c r="L1134" s="1">
        <v>0</v>
      </c>
      <c r="M1134" s="6" t="str">
        <f t="shared" si="69"/>
        <v/>
      </c>
      <c r="N1134" s="1">
        <v>1</v>
      </c>
      <c r="O1134" s="6" t="str">
        <f t="shared" si="70"/>
        <v>LTI</v>
      </c>
      <c r="P1134" s="6" t="str">
        <f t="shared" si="71"/>
        <v>LTI</v>
      </c>
      <c r="Q1134" s="6" t="s">
        <v>727</v>
      </c>
      <c r="R1134" s="5" t="str">
        <f>INDEX(SAMRASS!$B:$B,MATCH(Q1134,SAMRASS!$A:$A,0))</f>
        <v>Battery</v>
      </c>
      <c r="S1134" s="1" t="s">
        <v>939</v>
      </c>
      <c r="T1134" s="1" t="s">
        <v>506</v>
      </c>
    </row>
    <row r="1135" spans="1:20" x14ac:dyDescent="0.25">
      <c r="A1135" s="1">
        <v>481</v>
      </c>
      <c r="B1135" s="1">
        <v>2011</v>
      </c>
      <c r="C1135" s="6" t="str">
        <f t="shared" si="68"/>
        <v>2011.481</v>
      </c>
      <c r="D1135" s="12">
        <v>0</v>
      </c>
      <c r="E1135" s="12" t="s">
        <v>3081</v>
      </c>
      <c r="F1135" s="12" t="s">
        <v>731</v>
      </c>
      <c r="G1135" s="12" t="s">
        <v>3081</v>
      </c>
      <c r="H1135" s="12" t="s">
        <v>3066</v>
      </c>
      <c r="I1135" s="12" t="s">
        <v>3081</v>
      </c>
      <c r="J1135" s="12" t="s">
        <v>3081</v>
      </c>
      <c r="K1135" s="12" t="s">
        <v>3081</v>
      </c>
      <c r="L1135" s="1">
        <v>0</v>
      </c>
      <c r="M1135" s="6" t="str">
        <f t="shared" si="69"/>
        <v/>
      </c>
      <c r="N1135" s="1">
        <v>1</v>
      </c>
      <c r="O1135" s="6" t="str">
        <f t="shared" si="70"/>
        <v>LTI</v>
      </c>
      <c r="P1135" s="6" t="str">
        <f t="shared" si="71"/>
        <v>LTI</v>
      </c>
      <c r="Q1135" s="6" t="s">
        <v>2906</v>
      </c>
      <c r="R1135" s="5" t="str">
        <f>INDEX(SAMRASS!$B:$B,MATCH(Q1135,SAMRASS!$A:$A,0))</f>
        <v>LHD Unit</v>
      </c>
      <c r="S1135" s="1" t="s">
        <v>572</v>
      </c>
      <c r="T1135" s="1" t="s">
        <v>490</v>
      </c>
    </row>
    <row r="1136" spans="1:20" x14ac:dyDescent="0.25">
      <c r="A1136" s="1">
        <v>482</v>
      </c>
      <c r="B1136" s="1">
        <v>2011</v>
      </c>
      <c r="C1136" s="6" t="str">
        <f t="shared" si="68"/>
        <v>2011.482</v>
      </c>
      <c r="D1136" s="12">
        <v>0</v>
      </c>
      <c r="E1136" s="12" t="s">
        <v>3081</v>
      </c>
      <c r="F1136" s="12">
        <v>0</v>
      </c>
      <c r="G1136" s="12" t="s">
        <v>3081</v>
      </c>
      <c r="H1136" s="12">
        <v>0</v>
      </c>
      <c r="I1136" s="12" t="s">
        <v>3081</v>
      </c>
      <c r="J1136" s="12" t="s">
        <v>3081</v>
      </c>
      <c r="K1136" s="12" t="s">
        <v>3081</v>
      </c>
      <c r="L1136" s="1">
        <v>0</v>
      </c>
      <c r="M1136" s="6" t="str">
        <f t="shared" si="69"/>
        <v/>
      </c>
      <c r="N1136" s="1">
        <v>1</v>
      </c>
      <c r="O1136" s="6" t="str">
        <f t="shared" si="70"/>
        <v>LTI</v>
      </c>
      <c r="P1136" s="6" t="str">
        <f t="shared" si="71"/>
        <v>LTI</v>
      </c>
      <c r="Q1136" s="6" t="s">
        <v>2851</v>
      </c>
      <c r="R1136" s="5" t="str">
        <f>INDEX(SAMRASS!$B:$B,MATCH(Q1136,SAMRASS!$A:$A,0))</f>
        <v>Other (specify)</v>
      </c>
      <c r="S1136" s="1" t="s">
        <v>2962</v>
      </c>
      <c r="T1136" s="1" t="s">
        <v>2673</v>
      </c>
    </row>
    <row r="1137" spans="1:20" x14ac:dyDescent="0.25">
      <c r="A1137" s="1">
        <v>483</v>
      </c>
      <c r="B1137" s="1">
        <v>2011</v>
      </c>
      <c r="C1137" s="6" t="str">
        <f t="shared" si="68"/>
        <v>2011.483</v>
      </c>
      <c r="D1137" s="12">
        <v>0</v>
      </c>
      <c r="E1137" s="12" t="s">
        <v>3081</v>
      </c>
      <c r="F1137" s="12">
        <v>0</v>
      </c>
      <c r="G1137" s="12" t="s">
        <v>3081</v>
      </c>
      <c r="H1137" s="12">
        <v>0</v>
      </c>
      <c r="I1137" s="12" t="s">
        <v>3081</v>
      </c>
      <c r="J1137" s="12" t="s">
        <v>3081</v>
      </c>
      <c r="K1137" s="12" t="s">
        <v>3081</v>
      </c>
      <c r="L1137" s="1">
        <v>0</v>
      </c>
      <c r="M1137" s="6" t="str">
        <f t="shared" si="69"/>
        <v/>
      </c>
      <c r="N1137" s="1">
        <v>1</v>
      </c>
      <c r="O1137" s="6" t="str">
        <f t="shared" si="70"/>
        <v>LTI</v>
      </c>
      <c r="P1137" s="6" t="str">
        <f t="shared" si="71"/>
        <v>LTI</v>
      </c>
      <c r="Q1137" s="6" t="s">
        <v>2918</v>
      </c>
      <c r="R1137" s="5" t="str">
        <f>INDEX(SAMRASS!$B:$B,MATCH(Q1137,SAMRASS!$A:$A,0))</f>
        <v>Other (specify)</v>
      </c>
      <c r="S1137" s="1" t="s">
        <v>1500</v>
      </c>
      <c r="T1137" s="1" t="s">
        <v>2430</v>
      </c>
    </row>
    <row r="1138" spans="1:20" x14ac:dyDescent="0.25">
      <c r="A1138" s="1">
        <v>484</v>
      </c>
      <c r="B1138" s="1">
        <v>2011</v>
      </c>
      <c r="C1138" s="6" t="str">
        <f t="shared" si="68"/>
        <v>2011.484</v>
      </c>
      <c r="D1138" s="12">
        <v>0</v>
      </c>
      <c r="E1138" s="12" t="s">
        <v>3081</v>
      </c>
      <c r="F1138" s="12">
        <v>0</v>
      </c>
      <c r="G1138" s="12" t="s">
        <v>3081</v>
      </c>
      <c r="H1138" s="12">
        <v>0</v>
      </c>
      <c r="I1138" s="12" t="s">
        <v>3081</v>
      </c>
      <c r="J1138" s="12" t="s">
        <v>3081</v>
      </c>
      <c r="K1138" s="12" t="s">
        <v>3081</v>
      </c>
      <c r="L1138" s="1">
        <v>0</v>
      </c>
      <c r="M1138" s="6" t="str">
        <f t="shared" si="69"/>
        <v/>
      </c>
      <c r="N1138" s="1">
        <v>1</v>
      </c>
      <c r="O1138" s="6" t="str">
        <f t="shared" si="70"/>
        <v>LTI</v>
      </c>
      <c r="P1138" s="6" t="str">
        <f t="shared" si="71"/>
        <v>LTI</v>
      </c>
      <c r="Q1138" s="6" t="s">
        <v>707</v>
      </c>
      <c r="R1138" s="5" t="str">
        <f>INDEX(SAMRASS!$B:$B,MATCH(Q1138,SAMRASS!$A:$A,0))</f>
        <v>Hopper</v>
      </c>
      <c r="S1138" s="1" t="s">
        <v>2486</v>
      </c>
      <c r="T1138" s="1" t="s">
        <v>2429</v>
      </c>
    </row>
    <row r="1139" spans="1:20" x14ac:dyDescent="0.25">
      <c r="A1139" s="1">
        <v>485</v>
      </c>
      <c r="B1139" s="1">
        <v>2011</v>
      </c>
      <c r="C1139" s="6" t="str">
        <f t="shared" si="68"/>
        <v>2011.485</v>
      </c>
      <c r="D1139" s="12">
        <v>0</v>
      </c>
      <c r="E1139" s="12" t="s">
        <v>3081</v>
      </c>
      <c r="F1139" s="12">
        <v>0</v>
      </c>
      <c r="G1139" s="12" t="s">
        <v>3081</v>
      </c>
      <c r="H1139" s="12">
        <v>0</v>
      </c>
      <c r="I1139" s="12" t="s">
        <v>3081</v>
      </c>
      <c r="J1139" s="12" t="s">
        <v>3081</v>
      </c>
      <c r="K1139" s="12" t="s">
        <v>3081</v>
      </c>
      <c r="L1139" s="1">
        <v>0</v>
      </c>
      <c r="M1139" s="6" t="str">
        <f t="shared" si="69"/>
        <v/>
      </c>
      <c r="N1139" s="1">
        <v>1</v>
      </c>
      <c r="O1139" s="6" t="str">
        <f t="shared" si="70"/>
        <v>LTI</v>
      </c>
      <c r="P1139" s="6" t="str">
        <f t="shared" si="71"/>
        <v>LTI</v>
      </c>
      <c r="Q1139" s="6" t="s">
        <v>2919</v>
      </c>
      <c r="R1139" s="5" t="str">
        <f>INDEX(SAMRASS!$B:$B,MATCH(Q1139,SAMRASS!$A:$A,0))</f>
        <v>Rerailing</v>
      </c>
      <c r="S1139" s="1" t="s">
        <v>2433</v>
      </c>
      <c r="T1139" s="1" t="s">
        <v>1884</v>
      </c>
    </row>
    <row r="1140" spans="1:20" x14ac:dyDescent="0.25">
      <c r="A1140" s="1">
        <v>486</v>
      </c>
      <c r="B1140" s="1">
        <v>2011</v>
      </c>
      <c r="C1140" s="6" t="str">
        <f t="shared" si="68"/>
        <v>2011.486</v>
      </c>
      <c r="D1140" s="12">
        <v>0</v>
      </c>
      <c r="E1140" s="12" t="s">
        <v>3081</v>
      </c>
      <c r="F1140" s="12">
        <v>0</v>
      </c>
      <c r="G1140" s="12" t="s">
        <v>3081</v>
      </c>
      <c r="H1140" s="12">
        <v>0</v>
      </c>
      <c r="I1140" s="12" t="s">
        <v>3081</v>
      </c>
      <c r="J1140" s="12" t="s">
        <v>3081</v>
      </c>
      <c r="K1140" s="12" t="s">
        <v>3081</v>
      </c>
      <c r="L1140" s="1">
        <v>1</v>
      </c>
      <c r="M1140" s="6" t="str">
        <f t="shared" si="69"/>
        <v>SFI</v>
      </c>
      <c r="N1140" s="1">
        <v>0</v>
      </c>
      <c r="O1140" s="6" t="str">
        <f t="shared" si="70"/>
        <v/>
      </c>
      <c r="P1140" s="6" t="str">
        <f t="shared" si="71"/>
        <v>SFI</v>
      </c>
      <c r="Q1140" s="6" t="s">
        <v>707</v>
      </c>
      <c r="R1140" s="5" t="str">
        <f>INDEX(SAMRASS!$B:$B,MATCH(Q1140,SAMRASS!$A:$A,0))</f>
        <v>Hopper</v>
      </c>
      <c r="S1140" s="1" t="s">
        <v>2486</v>
      </c>
      <c r="T1140" s="1" t="s">
        <v>1883</v>
      </c>
    </row>
    <row r="1141" spans="1:20" x14ac:dyDescent="0.25">
      <c r="A1141" s="1">
        <v>487</v>
      </c>
      <c r="B1141" s="1">
        <v>2011</v>
      </c>
      <c r="C1141" s="6" t="str">
        <f t="shared" si="68"/>
        <v>2011.487</v>
      </c>
      <c r="D1141" s="12" t="s">
        <v>880</v>
      </c>
      <c r="E1141" s="12" t="s">
        <v>3081</v>
      </c>
      <c r="F1141" s="12">
        <v>0</v>
      </c>
      <c r="G1141" s="12" t="s">
        <v>3081</v>
      </c>
      <c r="H1141" s="12">
        <v>0</v>
      </c>
      <c r="I1141" s="12" t="s">
        <v>3081</v>
      </c>
      <c r="J1141" s="12" t="s">
        <v>3081</v>
      </c>
      <c r="K1141" s="12" t="s">
        <v>3081</v>
      </c>
      <c r="L1141" s="1">
        <v>0</v>
      </c>
      <c r="M1141" s="6" t="str">
        <f t="shared" si="69"/>
        <v/>
      </c>
      <c r="N1141" s="1">
        <v>1</v>
      </c>
      <c r="O1141" s="6" t="str">
        <f t="shared" si="70"/>
        <v>LTI</v>
      </c>
      <c r="P1141" s="6" t="str">
        <f t="shared" si="71"/>
        <v>LTI</v>
      </c>
      <c r="Q1141" s="6" t="s">
        <v>79</v>
      </c>
      <c r="R1141" s="5" t="str">
        <f>INDEX(SAMRASS!$B:$B,MATCH(Q1141,SAMRASS!$A:$A,0))</f>
        <v>20-99 ton Haultruck</v>
      </c>
      <c r="S1141" s="1" t="s">
        <v>1658</v>
      </c>
      <c r="T1141" s="1" t="s">
        <v>48</v>
      </c>
    </row>
    <row r="1142" spans="1:20" x14ac:dyDescent="0.25">
      <c r="A1142" s="1">
        <v>488</v>
      </c>
      <c r="B1142" s="1">
        <v>2011</v>
      </c>
      <c r="C1142" s="6" t="str">
        <f t="shared" si="68"/>
        <v>2011.488</v>
      </c>
      <c r="D1142" s="12">
        <v>0</v>
      </c>
      <c r="E1142" s="12" t="s">
        <v>3081</v>
      </c>
      <c r="F1142" s="12" t="s">
        <v>731</v>
      </c>
      <c r="G1142" s="12" t="s">
        <v>3076</v>
      </c>
      <c r="H1142" s="12" t="s">
        <v>3066</v>
      </c>
      <c r="I1142" s="12" t="s">
        <v>3076</v>
      </c>
      <c r="J1142" s="12" t="s">
        <v>3081</v>
      </c>
      <c r="K1142" s="12" t="s">
        <v>3076</v>
      </c>
      <c r="L1142" s="1">
        <v>1</v>
      </c>
      <c r="M1142" s="6" t="str">
        <f t="shared" si="69"/>
        <v>SFI</v>
      </c>
      <c r="N1142" s="1">
        <v>0</v>
      </c>
      <c r="O1142" s="6" t="str">
        <f t="shared" si="70"/>
        <v/>
      </c>
      <c r="P1142" s="6" t="str">
        <f t="shared" si="71"/>
        <v>SFI</v>
      </c>
      <c r="Q1142" s="6" t="s">
        <v>2906</v>
      </c>
      <c r="R1142" s="5" t="str">
        <f>INDEX(SAMRASS!$B:$B,MATCH(Q1142,SAMRASS!$A:$A,0))</f>
        <v>LHD Unit</v>
      </c>
      <c r="S1142" s="1" t="s">
        <v>572</v>
      </c>
      <c r="T1142" s="1" t="s">
        <v>1770</v>
      </c>
    </row>
    <row r="1143" spans="1:20" x14ac:dyDescent="0.25">
      <c r="A1143" s="1">
        <v>489</v>
      </c>
      <c r="B1143" s="1">
        <v>2011</v>
      </c>
      <c r="C1143" s="6" t="str">
        <f t="shared" si="68"/>
        <v>2011.489</v>
      </c>
      <c r="D1143" s="12">
        <v>0</v>
      </c>
      <c r="E1143" s="12" t="s">
        <v>3081</v>
      </c>
      <c r="F1143" s="12">
        <v>0</v>
      </c>
      <c r="G1143" s="12" t="s">
        <v>3081</v>
      </c>
      <c r="H1143" s="12">
        <v>0</v>
      </c>
      <c r="I1143" s="12" t="s">
        <v>3081</v>
      </c>
      <c r="J1143" s="12" t="s">
        <v>3081</v>
      </c>
      <c r="K1143" s="12" t="s">
        <v>3081</v>
      </c>
      <c r="L1143" s="1">
        <v>0</v>
      </c>
      <c r="M1143" s="6" t="str">
        <f t="shared" si="69"/>
        <v/>
      </c>
      <c r="N1143" s="1">
        <v>1</v>
      </c>
      <c r="O1143" s="6" t="str">
        <f t="shared" si="70"/>
        <v>LTI</v>
      </c>
      <c r="P1143" s="6" t="str">
        <f t="shared" si="71"/>
        <v>LTI</v>
      </c>
      <c r="Q1143" s="6" t="s">
        <v>707</v>
      </c>
      <c r="R1143" s="5" t="str">
        <f>INDEX(SAMRASS!$B:$B,MATCH(Q1143,SAMRASS!$A:$A,0))</f>
        <v>Hopper</v>
      </c>
      <c r="S1143" s="1" t="s">
        <v>2486</v>
      </c>
      <c r="T1143" s="1" t="s">
        <v>49</v>
      </c>
    </row>
    <row r="1144" spans="1:20" x14ac:dyDescent="0.25">
      <c r="A1144" s="1">
        <v>490</v>
      </c>
      <c r="B1144" s="1">
        <v>2011</v>
      </c>
      <c r="C1144" s="6" t="str">
        <f t="shared" si="68"/>
        <v>2011.490</v>
      </c>
      <c r="D1144" s="12">
        <v>0</v>
      </c>
      <c r="E1144" s="12" t="s">
        <v>3081</v>
      </c>
      <c r="F1144" s="12">
        <v>0</v>
      </c>
      <c r="G1144" s="12" t="s">
        <v>3081</v>
      </c>
      <c r="H1144" s="12" t="s">
        <v>3066</v>
      </c>
      <c r="I1144" s="12" t="s">
        <v>3081</v>
      </c>
      <c r="J1144" s="12" t="s">
        <v>3081</v>
      </c>
      <c r="K1144" s="12" t="s">
        <v>3081</v>
      </c>
      <c r="L1144" s="1">
        <v>0</v>
      </c>
      <c r="M1144" s="6" t="str">
        <f t="shared" si="69"/>
        <v/>
      </c>
      <c r="N1144" s="1">
        <v>1</v>
      </c>
      <c r="O1144" s="6" t="str">
        <f t="shared" si="70"/>
        <v>LTI</v>
      </c>
      <c r="P1144" s="6" t="str">
        <f t="shared" si="71"/>
        <v>LTI</v>
      </c>
      <c r="Q1144" s="6" t="s">
        <v>180</v>
      </c>
      <c r="R1144" s="5" t="str">
        <f>INDEX(SAMRASS!$B:$B,MATCH(Q1144,SAMRASS!$A:$A,0))</f>
        <v>Multi purpose vehicle or utility vehicle</v>
      </c>
      <c r="S1144" s="1" t="s">
        <v>334</v>
      </c>
      <c r="T1144" s="1" t="s">
        <v>666</v>
      </c>
    </row>
    <row r="1145" spans="1:20" x14ac:dyDescent="0.25">
      <c r="A1145" s="1">
        <v>491</v>
      </c>
      <c r="B1145" s="1">
        <v>2011</v>
      </c>
      <c r="C1145" s="6" t="str">
        <f t="shared" si="68"/>
        <v>2011.491</v>
      </c>
      <c r="D1145" s="12">
        <v>0</v>
      </c>
      <c r="E1145" s="12" t="s">
        <v>3081</v>
      </c>
      <c r="F1145" s="12">
        <v>0</v>
      </c>
      <c r="G1145" s="12" t="s">
        <v>3081</v>
      </c>
      <c r="H1145" s="12">
        <v>0</v>
      </c>
      <c r="I1145" s="12" t="s">
        <v>3081</v>
      </c>
      <c r="J1145" s="12" t="s">
        <v>3081</v>
      </c>
      <c r="K1145" s="12" t="s">
        <v>3081</v>
      </c>
      <c r="L1145" s="1">
        <v>0</v>
      </c>
      <c r="M1145" s="6" t="str">
        <f t="shared" si="69"/>
        <v/>
      </c>
      <c r="N1145" s="1">
        <v>1</v>
      </c>
      <c r="O1145" s="6" t="str">
        <f t="shared" si="70"/>
        <v>LTI</v>
      </c>
      <c r="P1145" s="6" t="str">
        <f t="shared" si="71"/>
        <v>LTI</v>
      </c>
      <c r="Q1145" s="6" t="s">
        <v>848</v>
      </c>
      <c r="R1145" s="5" t="str">
        <f>INDEX(SAMRASS!$B:$B,MATCH(Q1145,SAMRASS!$A:$A,0))</f>
        <v>Face scraper</v>
      </c>
      <c r="S1145" s="1" t="s">
        <v>2432</v>
      </c>
      <c r="T1145" s="1" t="s">
        <v>665</v>
      </c>
    </row>
    <row r="1146" spans="1:20" x14ac:dyDescent="0.25">
      <c r="A1146" s="1">
        <v>492</v>
      </c>
      <c r="B1146" s="1">
        <v>2011</v>
      </c>
      <c r="C1146" s="6" t="str">
        <f t="shared" si="68"/>
        <v>2011.492</v>
      </c>
      <c r="D1146" s="12">
        <v>0</v>
      </c>
      <c r="E1146" s="12" t="s">
        <v>3081</v>
      </c>
      <c r="F1146" s="12">
        <v>0</v>
      </c>
      <c r="G1146" s="12" t="s">
        <v>3081</v>
      </c>
      <c r="H1146" s="12">
        <v>0</v>
      </c>
      <c r="I1146" s="12" t="s">
        <v>3081</v>
      </c>
      <c r="J1146" s="12" t="s">
        <v>3081</v>
      </c>
      <c r="K1146" s="12" t="s">
        <v>3081</v>
      </c>
      <c r="L1146" s="1">
        <v>0</v>
      </c>
      <c r="M1146" s="6" t="str">
        <f t="shared" si="69"/>
        <v/>
      </c>
      <c r="N1146" s="1">
        <v>1</v>
      </c>
      <c r="O1146" s="6" t="str">
        <f t="shared" si="70"/>
        <v>LTI</v>
      </c>
      <c r="P1146" s="6" t="str">
        <f t="shared" si="71"/>
        <v>LTI</v>
      </c>
      <c r="Q1146" s="6" t="s">
        <v>2924</v>
      </c>
      <c r="R1146" s="5" t="str">
        <f>INDEX(SAMRASS!$B:$B,MATCH(Q1146,SAMRASS!$A:$A,0))</f>
        <v>Coupling/uncoupling</v>
      </c>
      <c r="S1146" s="1" t="s">
        <v>674</v>
      </c>
      <c r="T1146" s="1" t="s">
        <v>50</v>
      </c>
    </row>
    <row r="1147" spans="1:20" x14ac:dyDescent="0.25">
      <c r="A1147" s="1">
        <v>493</v>
      </c>
      <c r="B1147" s="1">
        <v>2011</v>
      </c>
      <c r="C1147" s="6" t="str">
        <f t="shared" si="68"/>
        <v>2011.493</v>
      </c>
      <c r="D1147" s="12">
        <v>0</v>
      </c>
      <c r="E1147" s="12" t="s">
        <v>3081</v>
      </c>
      <c r="F1147" s="12">
        <v>0</v>
      </c>
      <c r="G1147" s="12" t="s">
        <v>3081</v>
      </c>
      <c r="H1147" s="12">
        <v>0</v>
      </c>
      <c r="I1147" s="12" t="s">
        <v>3081</v>
      </c>
      <c r="J1147" s="12" t="s">
        <v>3081</v>
      </c>
      <c r="K1147" s="12" t="s">
        <v>3081</v>
      </c>
      <c r="L1147" s="1">
        <v>1</v>
      </c>
      <c r="M1147" s="6" t="str">
        <f t="shared" si="69"/>
        <v>SFI</v>
      </c>
      <c r="N1147" s="1">
        <v>0</v>
      </c>
      <c r="O1147" s="6" t="str">
        <f t="shared" si="70"/>
        <v/>
      </c>
      <c r="P1147" s="6" t="str">
        <f t="shared" si="71"/>
        <v>SFI</v>
      </c>
      <c r="Q1147" s="6" t="s">
        <v>2918</v>
      </c>
      <c r="R1147" s="5" t="str">
        <f>INDEX(SAMRASS!$B:$B,MATCH(Q1147,SAMRASS!$A:$A,0))</f>
        <v>Other (specify)</v>
      </c>
      <c r="S1147" s="1" t="s">
        <v>1500</v>
      </c>
      <c r="T1147" s="1" t="s">
        <v>2268</v>
      </c>
    </row>
    <row r="1148" spans="1:20" x14ac:dyDescent="0.25">
      <c r="A1148" s="1">
        <v>494</v>
      </c>
      <c r="B1148" s="1">
        <v>2011</v>
      </c>
      <c r="C1148" s="6" t="str">
        <f t="shared" si="68"/>
        <v>2011.494</v>
      </c>
      <c r="D1148" s="12">
        <v>0</v>
      </c>
      <c r="E1148" s="12" t="s">
        <v>3081</v>
      </c>
      <c r="F1148" s="12">
        <v>0</v>
      </c>
      <c r="G1148" s="12" t="s">
        <v>3081</v>
      </c>
      <c r="H1148" s="12">
        <v>0</v>
      </c>
      <c r="I1148" s="12" t="s">
        <v>3081</v>
      </c>
      <c r="J1148" s="12" t="s">
        <v>3081</v>
      </c>
      <c r="K1148" s="12" t="s">
        <v>3081</v>
      </c>
      <c r="L1148" s="1">
        <v>0</v>
      </c>
      <c r="M1148" s="6" t="str">
        <f t="shared" si="69"/>
        <v/>
      </c>
      <c r="N1148" s="1">
        <v>1</v>
      </c>
      <c r="O1148" s="6" t="str">
        <f t="shared" si="70"/>
        <v>LTI</v>
      </c>
      <c r="P1148" s="6" t="str">
        <f t="shared" si="71"/>
        <v>LTI</v>
      </c>
      <c r="Q1148" s="6" t="s">
        <v>1759</v>
      </c>
      <c r="R1148" s="5" t="str">
        <f>INDEX(SAMRASS!$B:$B,MATCH(Q1148,SAMRASS!$A:$A,0))</f>
        <v>Mono-rail installation</v>
      </c>
      <c r="S1148" s="1" t="s">
        <v>2311</v>
      </c>
      <c r="T1148" s="1" t="s">
        <v>2267</v>
      </c>
    </row>
    <row r="1149" spans="1:20" x14ac:dyDescent="0.25">
      <c r="A1149" s="1">
        <v>495</v>
      </c>
      <c r="B1149" s="1">
        <v>2011</v>
      </c>
      <c r="C1149" s="6" t="str">
        <f t="shared" si="68"/>
        <v>2011.495</v>
      </c>
      <c r="D1149" s="12">
        <v>0</v>
      </c>
      <c r="E1149" s="12" t="s">
        <v>3081</v>
      </c>
      <c r="F1149" s="12">
        <v>0</v>
      </c>
      <c r="G1149" s="12" t="s">
        <v>3081</v>
      </c>
      <c r="H1149" s="12">
        <v>0</v>
      </c>
      <c r="I1149" s="12" t="s">
        <v>3081</v>
      </c>
      <c r="J1149" s="12" t="s">
        <v>3081</v>
      </c>
      <c r="K1149" s="12" t="s">
        <v>3081</v>
      </c>
      <c r="L1149" s="1">
        <v>0</v>
      </c>
      <c r="M1149" s="6" t="str">
        <f t="shared" si="69"/>
        <v/>
      </c>
      <c r="N1149" s="1">
        <v>1</v>
      </c>
      <c r="O1149" s="6" t="str">
        <f t="shared" si="70"/>
        <v>LTI</v>
      </c>
      <c r="P1149" s="6" t="str">
        <f t="shared" si="71"/>
        <v>LTI</v>
      </c>
      <c r="Q1149" s="6" t="s">
        <v>709</v>
      </c>
      <c r="R1149" s="5" t="str">
        <f>INDEX(SAMRASS!$B:$B,MATCH(Q1149,SAMRASS!$A:$A,0))</f>
        <v>Single drum winch</v>
      </c>
      <c r="S1149" s="1" t="s">
        <v>292</v>
      </c>
      <c r="T1149" s="1" t="s">
        <v>2660</v>
      </c>
    </row>
    <row r="1150" spans="1:20" x14ac:dyDescent="0.25">
      <c r="A1150" s="1">
        <v>496</v>
      </c>
      <c r="B1150" s="1">
        <v>2011</v>
      </c>
      <c r="C1150" s="6" t="str">
        <f t="shared" si="68"/>
        <v>2011.496</v>
      </c>
      <c r="D1150" s="12" t="s">
        <v>880</v>
      </c>
      <c r="E1150" s="12" t="s">
        <v>3079</v>
      </c>
      <c r="F1150" s="12" t="s">
        <v>731</v>
      </c>
      <c r="G1150" s="12" t="s">
        <v>3076</v>
      </c>
      <c r="H1150" s="12" t="s">
        <v>3066</v>
      </c>
      <c r="I1150" s="12" t="s">
        <v>3076</v>
      </c>
      <c r="J1150" s="12" t="s">
        <v>3081</v>
      </c>
      <c r="K1150" s="12" t="s">
        <v>3076</v>
      </c>
      <c r="L1150" s="1">
        <v>0</v>
      </c>
      <c r="M1150" s="6" t="str">
        <f t="shared" si="69"/>
        <v/>
      </c>
      <c r="N1150" s="1">
        <v>1</v>
      </c>
      <c r="O1150" s="6" t="str">
        <f t="shared" si="70"/>
        <v>LTI</v>
      </c>
      <c r="P1150" s="6" t="str">
        <f t="shared" si="71"/>
        <v>LTI</v>
      </c>
      <c r="Q1150" s="6" t="s">
        <v>2903</v>
      </c>
      <c r="R1150" s="5" t="str">
        <f>INDEX(SAMRASS!$B:$B,MATCH(Q1150,SAMRASS!$A:$A,0))</f>
        <v>LDV</v>
      </c>
      <c r="S1150" s="1" t="s">
        <v>1566</v>
      </c>
      <c r="T1150" s="1" t="s">
        <v>364</v>
      </c>
    </row>
    <row r="1151" spans="1:20" x14ac:dyDescent="0.25">
      <c r="A1151" s="1">
        <v>497</v>
      </c>
      <c r="B1151" s="1">
        <v>2011</v>
      </c>
      <c r="C1151" s="6" t="str">
        <f t="shared" si="68"/>
        <v>2011.497</v>
      </c>
      <c r="D1151" s="12">
        <v>0</v>
      </c>
      <c r="E1151" s="12" t="s">
        <v>3081</v>
      </c>
      <c r="F1151" s="12" t="s">
        <v>731</v>
      </c>
      <c r="G1151" s="12" t="s">
        <v>3081</v>
      </c>
      <c r="H1151" s="12" t="s">
        <v>3066</v>
      </c>
      <c r="I1151" s="12" t="s">
        <v>3081</v>
      </c>
      <c r="J1151" s="12" t="s">
        <v>3081</v>
      </c>
      <c r="K1151" s="12" t="s">
        <v>3081</v>
      </c>
      <c r="L1151" s="1">
        <v>0</v>
      </c>
      <c r="M1151" s="6" t="str">
        <f t="shared" si="69"/>
        <v/>
      </c>
      <c r="N1151" s="1">
        <v>1</v>
      </c>
      <c r="O1151" s="6" t="str">
        <f t="shared" si="70"/>
        <v>LTI</v>
      </c>
      <c r="P1151" s="6" t="str">
        <f t="shared" si="71"/>
        <v>LTI</v>
      </c>
      <c r="Q1151" s="6" t="s">
        <v>2906</v>
      </c>
      <c r="R1151" s="5" t="str">
        <f>INDEX(SAMRASS!$B:$B,MATCH(Q1151,SAMRASS!$A:$A,0))</f>
        <v>LHD Unit</v>
      </c>
      <c r="S1151" s="1" t="s">
        <v>572</v>
      </c>
      <c r="T1151" s="1" t="s">
        <v>423</v>
      </c>
    </row>
    <row r="1152" spans="1:20" x14ac:dyDescent="0.25">
      <c r="A1152" s="1">
        <v>498</v>
      </c>
      <c r="B1152" s="1">
        <v>2011</v>
      </c>
      <c r="C1152" s="6" t="str">
        <f t="shared" si="68"/>
        <v>2011.498</v>
      </c>
      <c r="D1152" s="12">
        <v>0</v>
      </c>
      <c r="E1152" s="12" t="s">
        <v>3081</v>
      </c>
      <c r="F1152" s="12">
        <v>0</v>
      </c>
      <c r="G1152" s="12" t="s">
        <v>3081</v>
      </c>
      <c r="H1152" s="12">
        <v>0</v>
      </c>
      <c r="I1152" s="12" t="s">
        <v>3081</v>
      </c>
      <c r="J1152" s="12" t="s">
        <v>3081</v>
      </c>
      <c r="K1152" s="12" t="s">
        <v>3081</v>
      </c>
      <c r="L1152" s="1">
        <v>0</v>
      </c>
      <c r="M1152" s="6" t="str">
        <f t="shared" si="69"/>
        <v/>
      </c>
      <c r="N1152" s="1">
        <v>1</v>
      </c>
      <c r="O1152" s="6" t="str">
        <f t="shared" si="70"/>
        <v>LTI</v>
      </c>
      <c r="P1152" s="6" t="str">
        <f t="shared" si="71"/>
        <v>LTI</v>
      </c>
      <c r="Q1152" s="6" t="s">
        <v>2772</v>
      </c>
      <c r="R1152" s="5" t="str">
        <f>INDEX(SAMRASS!$B:$B,MATCH(Q1152,SAMRASS!$A:$A,0))</f>
        <v>Other (specify)</v>
      </c>
      <c r="S1152" s="1" t="s">
        <v>2883</v>
      </c>
      <c r="T1152" s="1" t="s">
        <v>2111</v>
      </c>
    </row>
    <row r="1153" spans="1:20" x14ac:dyDescent="0.25">
      <c r="A1153" s="1">
        <v>499</v>
      </c>
      <c r="B1153" s="1">
        <v>2011</v>
      </c>
      <c r="C1153" s="6" t="str">
        <f t="shared" si="68"/>
        <v>2011.499</v>
      </c>
      <c r="D1153" s="12">
        <v>0</v>
      </c>
      <c r="E1153" s="12" t="s">
        <v>3081</v>
      </c>
      <c r="F1153" s="12">
        <v>0</v>
      </c>
      <c r="G1153" s="12" t="s">
        <v>3081</v>
      </c>
      <c r="H1153" s="12">
        <v>0</v>
      </c>
      <c r="I1153" s="12" t="s">
        <v>3081</v>
      </c>
      <c r="J1153" s="12" t="s">
        <v>3081</v>
      </c>
      <c r="K1153" s="12" t="s">
        <v>3081</v>
      </c>
      <c r="L1153" s="1">
        <v>0</v>
      </c>
      <c r="M1153" s="6" t="str">
        <f t="shared" si="69"/>
        <v/>
      </c>
      <c r="N1153" s="1">
        <v>1</v>
      </c>
      <c r="O1153" s="6" t="str">
        <f t="shared" si="70"/>
        <v>LTI</v>
      </c>
      <c r="P1153" s="6" t="str">
        <f t="shared" si="71"/>
        <v>LTI</v>
      </c>
      <c r="Q1153" s="6" t="s">
        <v>1936</v>
      </c>
      <c r="R1153" s="5" t="str">
        <f>INDEX(SAMRASS!$B:$B,MATCH(Q1153,SAMRASS!$A:$A,0))</f>
        <v>Other (specify)</v>
      </c>
      <c r="S1153" s="1" t="s">
        <v>2434</v>
      </c>
      <c r="T1153" s="1" t="s">
        <v>2662</v>
      </c>
    </row>
    <row r="1154" spans="1:20" x14ac:dyDescent="0.25">
      <c r="A1154" s="1">
        <v>500</v>
      </c>
      <c r="B1154" s="1">
        <v>2011</v>
      </c>
      <c r="C1154" s="6" t="str">
        <f t="shared" si="68"/>
        <v>2011.500</v>
      </c>
      <c r="D1154" s="12">
        <v>0</v>
      </c>
      <c r="E1154" s="12" t="s">
        <v>3081</v>
      </c>
      <c r="F1154" s="12">
        <v>0</v>
      </c>
      <c r="G1154" s="12" t="s">
        <v>3081</v>
      </c>
      <c r="H1154" s="12">
        <v>0</v>
      </c>
      <c r="I1154" s="12" t="s">
        <v>3081</v>
      </c>
      <c r="J1154" s="12" t="s">
        <v>3081</v>
      </c>
      <c r="K1154" s="12" t="s">
        <v>3081</v>
      </c>
      <c r="L1154" s="1">
        <v>0</v>
      </c>
      <c r="M1154" s="6" t="str">
        <f t="shared" si="69"/>
        <v/>
      </c>
      <c r="N1154" s="1">
        <v>1</v>
      </c>
      <c r="O1154" s="6" t="str">
        <f t="shared" si="70"/>
        <v>LTI</v>
      </c>
      <c r="P1154" s="6" t="str">
        <f t="shared" si="71"/>
        <v>LTI</v>
      </c>
      <c r="Q1154" s="6" t="s">
        <v>2918</v>
      </c>
      <c r="R1154" s="5" t="str">
        <f>INDEX(SAMRASS!$B:$B,MATCH(Q1154,SAMRASS!$A:$A,0))</f>
        <v>Other (specify)</v>
      </c>
      <c r="S1154" s="1" t="s">
        <v>1500</v>
      </c>
      <c r="T1154" s="1" t="s">
        <v>833</v>
      </c>
    </row>
    <row r="1155" spans="1:20" x14ac:dyDescent="0.25">
      <c r="A1155" s="1">
        <v>501</v>
      </c>
      <c r="B1155" s="1">
        <v>2011</v>
      </c>
      <c r="C1155" s="6" t="str">
        <f t="shared" si="68"/>
        <v>2011.501</v>
      </c>
      <c r="D1155" s="12">
        <v>0</v>
      </c>
      <c r="E1155" s="12" t="s">
        <v>3081</v>
      </c>
      <c r="F1155" s="12">
        <v>0</v>
      </c>
      <c r="G1155" s="12" t="s">
        <v>3081</v>
      </c>
      <c r="H1155" s="12">
        <v>0</v>
      </c>
      <c r="I1155" s="12" t="s">
        <v>3081</v>
      </c>
      <c r="J1155" s="12" t="s">
        <v>3081</v>
      </c>
      <c r="K1155" s="12" t="s">
        <v>3081</v>
      </c>
      <c r="L1155" s="1">
        <v>0</v>
      </c>
      <c r="M1155" s="6" t="str">
        <f t="shared" si="69"/>
        <v/>
      </c>
      <c r="N1155" s="1">
        <v>1</v>
      </c>
      <c r="O1155" s="6" t="str">
        <f t="shared" si="70"/>
        <v>LTI</v>
      </c>
      <c r="P1155" s="6" t="str">
        <f t="shared" si="71"/>
        <v>LTI</v>
      </c>
      <c r="Q1155" s="6" t="s">
        <v>2766</v>
      </c>
      <c r="R1155" s="5" t="str">
        <f>INDEX(SAMRASS!$B:$B,MATCH(Q1155,SAMRASS!$A:$A,0))</f>
        <v>Gully scraper</v>
      </c>
      <c r="S1155" s="1" t="s">
        <v>63</v>
      </c>
      <c r="T1155" s="1" t="s">
        <v>2661</v>
      </c>
    </row>
    <row r="1156" spans="1:20" x14ac:dyDescent="0.25">
      <c r="A1156" s="1">
        <v>502</v>
      </c>
      <c r="B1156" s="1">
        <v>2011</v>
      </c>
      <c r="C1156" s="6" t="str">
        <f t="shared" si="68"/>
        <v>2011.502</v>
      </c>
      <c r="D1156" s="12">
        <v>0</v>
      </c>
      <c r="E1156" s="12" t="s">
        <v>3081</v>
      </c>
      <c r="F1156" s="12">
        <v>0</v>
      </c>
      <c r="G1156" s="12" t="s">
        <v>3081</v>
      </c>
      <c r="H1156" s="12">
        <v>0</v>
      </c>
      <c r="I1156" s="12" t="s">
        <v>3081</v>
      </c>
      <c r="J1156" s="12" t="s">
        <v>3081</v>
      </c>
      <c r="K1156" s="12" t="s">
        <v>3081</v>
      </c>
      <c r="L1156" s="1">
        <v>0</v>
      </c>
      <c r="M1156" s="6" t="str">
        <f t="shared" si="69"/>
        <v/>
      </c>
      <c r="N1156" s="1">
        <v>1</v>
      </c>
      <c r="O1156" s="6" t="str">
        <f t="shared" si="70"/>
        <v>LTI</v>
      </c>
      <c r="P1156" s="6" t="str">
        <f t="shared" si="71"/>
        <v>LTI</v>
      </c>
      <c r="Q1156" s="6" t="s">
        <v>2772</v>
      </c>
      <c r="R1156" s="5" t="str">
        <f>INDEX(SAMRASS!$B:$B,MATCH(Q1156,SAMRASS!$A:$A,0))</f>
        <v>Other (specify)</v>
      </c>
      <c r="S1156" s="1" t="s">
        <v>2883</v>
      </c>
      <c r="T1156" s="1" t="s">
        <v>832</v>
      </c>
    </row>
    <row r="1157" spans="1:20" x14ac:dyDescent="0.25">
      <c r="A1157" s="1">
        <v>503</v>
      </c>
      <c r="B1157" s="1">
        <v>2011</v>
      </c>
      <c r="C1157" s="6" t="str">
        <f t="shared" si="68"/>
        <v>2011.503</v>
      </c>
      <c r="D1157" s="12">
        <v>0</v>
      </c>
      <c r="E1157" s="12" t="s">
        <v>3081</v>
      </c>
      <c r="F1157" s="12">
        <v>0</v>
      </c>
      <c r="G1157" s="12" t="s">
        <v>3081</v>
      </c>
      <c r="H1157" s="12">
        <v>0</v>
      </c>
      <c r="I1157" s="12" t="s">
        <v>3081</v>
      </c>
      <c r="J1157" s="12" t="s">
        <v>3081</v>
      </c>
      <c r="K1157" s="12" t="s">
        <v>3081</v>
      </c>
      <c r="L1157" s="1">
        <v>1</v>
      </c>
      <c r="M1157" s="6" t="str">
        <f t="shared" si="69"/>
        <v>SFI</v>
      </c>
      <c r="N1157" s="1">
        <v>0</v>
      </c>
      <c r="O1157" s="6" t="str">
        <f t="shared" si="70"/>
        <v/>
      </c>
      <c r="P1157" s="6" t="str">
        <f t="shared" si="71"/>
        <v>SFI</v>
      </c>
      <c r="Q1157" s="6" t="s">
        <v>2766</v>
      </c>
      <c r="R1157" s="5" t="str">
        <f>INDEX(SAMRASS!$B:$B,MATCH(Q1157,SAMRASS!$A:$A,0))</f>
        <v>Gully scraper</v>
      </c>
      <c r="S1157" s="1" t="s">
        <v>63</v>
      </c>
      <c r="T1157" s="1" t="s">
        <v>831</v>
      </c>
    </row>
    <row r="1158" spans="1:20" x14ac:dyDescent="0.25">
      <c r="A1158" s="1">
        <v>504</v>
      </c>
      <c r="B1158" s="1">
        <v>2011</v>
      </c>
      <c r="C1158" s="6" t="str">
        <f t="shared" si="68"/>
        <v>2011.504</v>
      </c>
      <c r="D1158" s="12">
        <v>0</v>
      </c>
      <c r="E1158" s="12" t="s">
        <v>3081</v>
      </c>
      <c r="F1158" s="12">
        <v>0</v>
      </c>
      <c r="G1158" s="12" t="s">
        <v>3081</v>
      </c>
      <c r="H1158" s="12">
        <v>0</v>
      </c>
      <c r="I1158" s="12" t="s">
        <v>3081</v>
      </c>
      <c r="J1158" s="12" t="s">
        <v>3081</v>
      </c>
      <c r="K1158" s="12" t="s">
        <v>3081</v>
      </c>
      <c r="L1158" s="1">
        <v>0</v>
      </c>
      <c r="M1158" s="6" t="str">
        <f t="shared" si="69"/>
        <v/>
      </c>
      <c r="N1158" s="1">
        <v>1</v>
      </c>
      <c r="O1158" s="6" t="str">
        <f t="shared" si="70"/>
        <v>LTI</v>
      </c>
      <c r="P1158" s="6" t="str">
        <f t="shared" si="71"/>
        <v>LTI</v>
      </c>
      <c r="Q1158" s="6" t="s">
        <v>1758</v>
      </c>
      <c r="R1158" s="5" t="str">
        <f>INDEX(SAMRASS!$B:$B,MATCH(Q1158,SAMRASS!$A:$A,0))</f>
        <v>Mono-rope installation</v>
      </c>
      <c r="S1158" s="1" t="s">
        <v>1423</v>
      </c>
      <c r="T1158" s="1" t="s">
        <v>223</v>
      </c>
    </row>
    <row r="1159" spans="1:20" x14ac:dyDescent="0.25">
      <c r="A1159" s="1">
        <v>505</v>
      </c>
      <c r="B1159" s="1">
        <v>2011</v>
      </c>
      <c r="C1159" s="6" t="str">
        <f t="shared" si="68"/>
        <v>2011.505</v>
      </c>
      <c r="D1159" s="12">
        <v>0</v>
      </c>
      <c r="E1159" s="12" t="s">
        <v>3081</v>
      </c>
      <c r="F1159" s="12" t="s">
        <v>731</v>
      </c>
      <c r="G1159" s="12" t="s">
        <v>3081</v>
      </c>
      <c r="H1159" s="12" t="s">
        <v>3066</v>
      </c>
      <c r="I1159" s="12" t="s">
        <v>3081</v>
      </c>
      <c r="J1159" s="12" t="s">
        <v>3081</v>
      </c>
      <c r="K1159" s="12" t="s">
        <v>3081</v>
      </c>
      <c r="L1159" s="1">
        <v>0</v>
      </c>
      <c r="M1159" s="6" t="str">
        <f t="shared" si="69"/>
        <v/>
      </c>
      <c r="N1159" s="1">
        <v>1</v>
      </c>
      <c r="O1159" s="6" t="str">
        <f t="shared" si="70"/>
        <v>LTI</v>
      </c>
      <c r="P1159" s="6" t="str">
        <f t="shared" si="71"/>
        <v>LTI</v>
      </c>
      <c r="Q1159" s="6" t="s">
        <v>2604</v>
      </c>
      <c r="R1159" s="5" t="str">
        <f>INDEX(SAMRASS!$B:$B,MATCH(Q1159,SAMRASS!$A:$A,0))</f>
        <v>Roofbolter</v>
      </c>
      <c r="S1159" s="1" t="s">
        <v>2650</v>
      </c>
      <c r="T1159" s="1" t="s">
        <v>224</v>
      </c>
    </row>
    <row r="1160" spans="1:20" x14ac:dyDescent="0.25">
      <c r="A1160" s="1">
        <v>506</v>
      </c>
      <c r="B1160" s="1">
        <v>2011</v>
      </c>
      <c r="C1160" s="6" t="str">
        <f t="shared" ref="C1160:C1223" si="72">B1160&amp;"."&amp;RIGHT("00"&amp;A1160,3)</f>
        <v>2011.506</v>
      </c>
      <c r="D1160" s="12">
        <v>0</v>
      </c>
      <c r="E1160" s="12" t="s">
        <v>3081</v>
      </c>
      <c r="F1160" s="12">
        <v>0</v>
      </c>
      <c r="G1160" s="12" t="s">
        <v>3081</v>
      </c>
      <c r="H1160" s="12">
        <v>0</v>
      </c>
      <c r="I1160" s="12" t="s">
        <v>3081</v>
      </c>
      <c r="J1160" s="12" t="s">
        <v>3081</v>
      </c>
      <c r="K1160" s="12" t="s">
        <v>3081</v>
      </c>
      <c r="L1160" s="1">
        <v>0</v>
      </c>
      <c r="M1160" s="6" t="str">
        <f t="shared" ref="M1160:M1223" si="73">IF(L1160&gt;1,"MFI",IF(L1160&gt;0,"SFI",""))</f>
        <v/>
      </c>
      <c r="N1160" s="1">
        <v>1</v>
      </c>
      <c r="O1160" s="6" t="str">
        <f t="shared" ref="O1160:O1223" si="74">IF(N1160&gt;0,"LTI","")</f>
        <v>LTI</v>
      </c>
      <c r="P1160" s="6" t="str">
        <f t="shared" ref="P1160:P1223" si="75">IF(M1160&lt;&gt;"",M1160,O1160)</f>
        <v>LTI</v>
      </c>
      <c r="Q1160" s="6" t="s">
        <v>2772</v>
      </c>
      <c r="R1160" s="5" t="str">
        <f>INDEX(SAMRASS!$B:$B,MATCH(Q1160,SAMRASS!$A:$A,0))</f>
        <v>Other (specify)</v>
      </c>
      <c r="S1160" s="1" t="s">
        <v>2883</v>
      </c>
      <c r="T1160" s="1" t="s">
        <v>222</v>
      </c>
    </row>
    <row r="1161" spans="1:20" x14ac:dyDescent="0.25">
      <c r="A1161" s="1">
        <v>507</v>
      </c>
      <c r="B1161" s="1">
        <v>2011</v>
      </c>
      <c r="C1161" s="6" t="str">
        <f t="shared" si="72"/>
        <v>2011.507</v>
      </c>
      <c r="D1161" s="12">
        <v>0</v>
      </c>
      <c r="E1161" s="12" t="s">
        <v>3081</v>
      </c>
      <c r="F1161" s="12">
        <v>0</v>
      </c>
      <c r="G1161" s="12" t="s">
        <v>3081</v>
      </c>
      <c r="H1161" s="12">
        <v>0</v>
      </c>
      <c r="I1161" s="12" t="s">
        <v>3081</v>
      </c>
      <c r="J1161" s="12" t="s">
        <v>3081</v>
      </c>
      <c r="K1161" s="12" t="s">
        <v>3081</v>
      </c>
      <c r="L1161" s="1">
        <v>0</v>
      </c>
      <c r="M1161" s="6" t="str">
        <f t="shared" si="73"/>
        <v/>
      </c>
      <c r="N1161" s="1">
        <v>1</v>
      </c>
      <c r="O1161" s="6" t="str">
        <f t="shared" si="74"/>
        <v>LTI</v>
      </c>
      <c r="P1161" s="6" t="str">
        <f t="shared" si="75"/>
        <v>LTI</v>
      </c>
      <c r="Q1161" s="6" t="s">
        <v>2766</v>
      </c>
      <c r="R1161" s="5" t="str">
        <f>INDEX(SAMRASS!$B:$B,MATCH(Q1161,SAMRASS!$A:$A,0))</f>
        <v>Gully scraper</v>
      </c>
      <c r="S1161" s="1" t="s">
        <v>63</v>
      </c>
      <c r="T1161" s="1" t="s">
        <v>2675</v>
      </c>
    </row>
    <row r="1162" spans="1:20" x14ac:dyDescent="0.25">
      <c r="A1162" s="1">
        <v>508</v>
      </c>
      <c r="B1162" s="1">
        <v>2011</v>
      </c>
      <c r="C1162" s="6" t="str">
        <f t="shared" si="72"/>
        <v>2011.508</v>
      </c>
      <c r="D1162" s="12">
        <v>0</v>
      </c>
      <c r="E1162" s="12" t="s">
        <v>3081</v>
      </c>
      <c r="F1162" s="12">
        <v>0</v>
      </c>
      <c r="G1162" s="12" t="s">
        <v>3081</v>
      </c>
      <c r="H1162" s="12">
        <v>0</v>
      </c>
      <c r="I1162" s="12" t="s">
        <v>3081</v>
      </c>
      <c r="J1162" s="12" t="s">
        <v>3081</v>
      </c>
      <c r="K1162" s="12" t="s">
        <v>3081</v>
      </c>
      <c r="L1162" s="1">
        <v>0</v>
      </c>
      <c r="M1162" s="6" t="str">
        <f t="shared" si="73"/>
        <v/>
      </c>
      <c r="N1162" s="1">
        <v>1</v>
      </c>
      <c r="O1162" s="6" t="str">
        <f t="shared" si="74"/>
        <v>LTI</v>
      </c>
      <c r="P1162" s="6" t="str">
        <f t="shared" si="75"/>
        <v>LTI</v>
      </c>
      <c r="Q1162" s="6" t="s">
        <v>2766</v>
      </c>
      <c r="R1162" s="5" t="str">
        <f>INDEX(SAMRASS!$B:$B,MATCH(Q1162,SAMRASS!$A:$A,0))</f>
        <v>Gully scraper</v>
      </c>
      <c r="S1162" s="1" t="s">
        <v>63</v>
      </c>
      <c r="T1162" s="1" t="s">
        <v>2275</v>
      </c>
    </row>
    <row r="1163" spans="1:20" x14ac:dyDescent="0.25">
      <c r="A1163" s="1">
        <v>509</v>
      </c>
      <c r="B1163" s="1">
        <v>2011</v>
      </c>
      <c r="C1163" s="6" t="str">
        <f t="shared" si="72"/>
        <v>2011.509</v>
      </c>
      <c r="D1163" s="12">
        <v>0</v>
      </c>
      <c r="E1163" s="12" t="s">
        <v>3081</v>
      </c>
      <c r="F1163" s="12">
        <v>0</v>
      </c>
      <c r="G1163" s="12" t="s">
        <v>3081</v>
      </c>
      <c r="H1163" s="12">
        <v>0</v>
      </c>
      <c r="I1163" s="12" t="s">
        <v>3081</v>
      </c>
      <c r="J1163" s="12" t="s">
        <v>3081</v>
      </c>
      <c r="K1163" s="12" t="s">
        <v>3081</v>
      </c>
      <c r="L1163" s="1">
        <v>0</v>
      </c>
      <c r="M1163" s="6" t="str">
        <f t="shared" si="73"/>
        <v/>
      </c>
      <c r="N1163" s="1">
        <v>1</v>
      </c>
      <c r="O1163" s="6" t="str">
        <f t="shared" si="74"/>
        <v>LTI</v>
      </c>
      <c r="P1163" s="6" t="str">
        <f t="shared" si="75"/>
        <v>LTI</v>
      </c>
      <c r="Q1163" s="6" t="s">
        <v>727</v>
      </c>
      <c r="R1163" s="5" t="str">
        <f>INDEX(SAMRASS!$B:$B,MATCH(Q1163,SAMRASS!$A:$A,0))</f>
        <v>Battery</v>
      </c>
      <c r="S1163" s="1" t="s">
        <v>939</v>
      </c>
      <c r="T1163" s="1" t="s">
        <v>1849</v>
      </c>
    </row>
    <row r="1164" spans="1:20" x14ac:dyDescent="0.25">
      <c r="A1164" s="1">
        <v>510</v>
      </c>
      <c r="B1164" s="1">
        <v>2011</v>
      </c>
      <c r="C1164" s="6" t="str">
        <f t="shared" si="72"/>
        <v>2011.510</v>
      </c>
      <c r="D1164" s="12">
        <v>0</v>
      </c>
      <c r="E1164" s="12" t="s">
        <v>3081</v>
      </c>
      <c r="F1164" s="12">
        <v>0</v>
      </c>
      <c r="G1164" s="12" t="s">
        <v>3081</v>
      </c>
      <c r="H1164" s="12">
        <v>0</v>
      </c>
      <c r="I1164" s="12" t="s">
        <v>3081</v>
      </c>
      <c r="J1164" s="12" t="s">
        <v>3081</v>
      </c>
      <c r="K1164" s="12" t="s">
        <v>3081</v>
      </c>
      <c r="L1164" s="1">
        <v>0</v>
      </c>
      <c r="M1164" s="6" t="str">
        <f t="shared" si="73"/>
        <v/>
      </c>
      <c r="N1164" s="1">
        <v>1</v>
      </c>
      <c r="O1164" s="6" t="str">
        <f t="shared" si="74"/>
        <v>LTI</v>
      </c>
      <c r="P1164" s="6" t="str">
        <f t="shared" si="75"/>
        <v>LTI</v>
      </c>
      <c r="Q1164" s="6" t="s">
        <v>727</v>
      </c>
      <c r="R1164" s="5" t="str">
        <f>INDEX(SAMRASS!$B:$B,MATCH(Q1164,SAMRASS!$A:$A,0))</f>
        <v>Battery</v>
      </c>
      <c r="S1164" s="1" t="s">
        <v>939</v>
      </c>
      <c r="T1164" s="1" t="s">
        <v>720</v>
      </c>
    </row>
    <row r="1165" spans="1:20" x14ac:dyDescent="0.25">
      <c r="A1165" s="1">
        <v>511</v>
      </c>
      <c r="B1165" s="1">
        <v>2011</v>
      </c>
      <c r="C1165" s="6" t="str">
        <f t="shared" si="72"/>
        <v>2011.511</v>
      </c>
      <c r="D1165" s="12">
        <v>0</v>
      </c>
      <c r="E1165" s="12" t="s">
        <v>3081</v>
      </c>
      <c r="F1165" s="12">
        <v>0</v>
      </c>
      <c r="G1165" s="12" t="s">
        <v>3081</v>
      </c>
      <c r="H1165" s="12">
        <v>0</v>
      </c>
      <c r="I1165" s="12" t="s">
        <v>3081</v>
      </c>
      <c r="J1165" s="12" t="s">
        <v>3081</v>
      </c>
      <c r="K1165" s="12" t="s">
        <v>3081</v>
      </c>
      <c r="L1165" s="1">
        <v>0</v>
      </c>
      <c r="M1165" s="6" t="str">
        <f t="shared" si="73"/>
        <v/>
      </c>
      <c r="N1165" s="1">
        <v>1</v>
      </c>
      <c r="O1165" s="6" t="str">
        <f t="shared" si="74"/>
        <v>LTI</v>
      </c>
      <c r="P1165" s="6" t="str">
        <f t="shared" si="75"/>
        <v>LTI</v>
      </c>
      <c r="Q1165" s="6" t="s">
        <v>848</v>
      </c>
      <c r="R1165" s="5" t="str">
        <f>INDEX(SAMRASS!$B:$B,MATCH(Q1165,SAMRASS!$A:$A,0))</f>
        <v>Face scraper</v>
      </c>
      <c r="S1165" s="1" t="s">
        <v>2432</v>
      </c>
      <c r="T1165" s="1" t="s">
        <v>721</v>
      </c>
    </row>
    <row r="1166" spans="1:20" x14ac:dyDescent="0.25">
      <c r="A1166" s="1">
        <v>512</v>
      </c>
      <c r="B1166" s="1">
        <v>2011</v>
      </c>
      <c r="C1166" s="6" t="str">
        <f t="shared" si="72"/>
        <v>2011.512</v>
      </c>
      <c r="D1166" s="12" t="s">
        <v>880</v>
      </c>
      <c r="E1166" s="12" t="s">
        <v>3081</v>
      </c>
      <c r="F1166" s="12">
        <v>0</v>
      </c>
      <c r="G1166" s="12" t="s">
        <v>3081</v>
      </c>
      <c r="H1166" s="12" t="s">
        <v>3066</v>
      </c>
      <c r="I1166" s="12" t="s">
        <v>3081</v>
      </c>
      <c r="J1166" s="12" t="s">
        <v>3081</v>
      </c>
      <c r="K1166" s="12" t="s">
        <v>3081</v>
      </c>
      <c r="L1166" s="1">
        <v>0</v>
      </c>
      <c r="M1166" s="6" t="str">
        <f t="shared" si="73"/>
        <v/>
      </c>
      <c r="N1166" s="1">
        <v>1</v>
      </c>
      <c r="O1166" s="6" t="str">
        <f t="shared" si="74"/>
        <v>LTI</v>
      </c>
      <c r="P1166" s="6" t="str">
        <f t="shared" si="75"/>
        <v>LTI</v>
      </c>
      <c r="Q1166" s="6" t="s">
        <v>1973</v>
      </c>
      <c r="R1166" s="5" t="str">
        <f>INDEX(SAMRASS!$B:$B,MATCH(Q1166,SAMRASS!$A:$A,0))</f>
        <v>Mobile crane</v>
      </c>
      <c r="S1166" s="1" t="s">
        <v>203</v>
      </c>
      <c r="T1166" s="1" t="s">
        <v>2355</v>
      </c>
    </row>
    <row r="1167" spans="1:20" x14ac:dyDescent="0.25">
      <c r="A1167" s="1">
        <v>513</v>
      </c>
      <c r="B1167" s="1">
        <v>2011</v>
      </c>
      <c r="C1167" s="6" t="str">
        <f t="shared" si="72"/>
        <v>2011.513</v>
      </c>
      <c r="D1167" s="12">
        <v>0</v>
      </c>
      <c r="E1167" s="12" t="s">
        <v>3081</v>
      </c>
      <c r="F1167" s="12">
        <v>0</v>
      </c>
      <c r="G1167" s="12" t="s">
        <v>3081</v>
      </c>
      <c r="H1167" s="12">
        <v>0</v>
      </c>
      <c r="I1167" s="12" t="s">
        <v>3081</v>
      </c>
      <c r="J1167" s="12" t="s">
        <v>3081</v>
      </c>
      <c r="K1167" s="12" t="s">
        <v>3081</v>
      </c>
      <c r="L1167" s="1">
        <v>0</v>
      </c>
      <c r="M1167" s="6" t="str">
        <f t="shared" si="73"/>
        <v/>
      </c>
      <c r="N1167" s="1">
        <v>1</v>
      </c>
      <c r="O1167" s="6" t="str">
        <f t="shared" si="74"/>
        <v>LTI</v>
      </c>
      <c r="P1167" s="6" t="str">
        <f t="shared" si="75"/>
        <v>LTI</v>
      </c>
      <c r="Q1167" s="6" t="s">
        <v>710</v>
      </c>
      <c r="R1167" s="5" t="str">
        <f>INDEX(SAMRASS!$B:$B,MATCH(Q1167,SAMRASS!$A:$A,0))</f>
        <v>Double drum winch</v>
      </c>
      <c r="S1167" s="1" t="s">
        <v>561</v>
      </c>
      <c r="T1167" s="1" t="s">
        <v>2356</v>
      </c>
    </row>
    <row r="1168" spans="1:20" x14ac:dyDescent="0.25">
      <c r="A1168" s="1">
        <v>514</v>
      </c>
      <c r="B1168" s="1">
        <v>2011</v>
      </c>
      <c r="C1168" s="6" t="str">
        <f t="shared" si="72"/>
        <v>2011.514</v>
      </c>
      <c r="D1168" s="12">
        <v>0</v>
      </c>
      <c r="E1168" s="12" t="s">
        <v>3081</v>
      </c>
      <c r="F1168" s="12">
        <v>0</v>
      </c>
      <c r="G1168" s="12" t="s">
        <v>3081</v>
      </c>
      <c r="H1168" s="12">
        <v>0</v>
      </c>
      <c r="I1168" s="12" t="s">
        <v>3081</v>
      </c>
      <c r="J1168" s="12" t="s">
        <v>3081</v>
      </c>
      <c r="K1168" s="12" t="s">
        <v>3081</v>
      </c>
      <c r="L1168" s="1">
        <v>0</v>
      </c>
      <c r="M1168" s="6" t="str">
        <f t="shared" si="73"/>
        <v/>
      </c>
      <c r="N1168" s="1">
        <v>1</v>
      </c>
      <c r="O1168" s="6" t="str">
        <f t="shared" si="74"/>
        <v>LTI</v>
      </c>
      <c r="P1168" s="6" t="str">
        <f t="shared" si="75"/>
        <v>LTI</v>
      </c>
      <c r="Q1168" s="6" t="s">
        <v>2766</v>
      </c>
      <c r="R1168" s="5" t="str">
        <f>INDEX(SAMRASS!$B:$B,MATCH(Q1168,SAMRASS!$A:$A,0))</f>
        <v>Gully scraper</v>
      </c>
      <c r="S1168" s="1" t="s">
        <v>63</v>
      </c>
      <c r="T1168" s="1" t="s">
        <v>1355</v>
      </c>
    </row>
    <row r="1169" spans="1:20" x14ac:dyDescent="0.25">
      <c r="A1169" s="1">
        <v>515</v>
      </c>
      <c r="B1169" s="1">
        <v>2011</v>
      </c>
      <c r="C1169" s="6" t="str">
        <f t="shared" si="72"/>
        <v>2011.515</v>
      </c>
      <c r="D1169" s="12">
        <v>0</v>
      </c>
      <c r="E1169" s="12" t="s">
        <v>3081</v>
      </c>
      <c r="F1169" s="12">
        <v>0</v>
      </c>
      <c r="G1169" s="12" t="s">
        <v>3081</v>
      </c>
      <c r="H1169" s="12">
        <v>0</v>
      </c>
      <c r="I1169" s="12" t="s">
        <v>3081</v>
      </c>
      <c r="J1169" s="12" t="s">
        <v>3081</v>
      </c>
      <c r="K1169" s="12" t="s">
        <v>3081</v>
      </c>
      <c r="L1169" s="1">
        <v>0</v>
      </c>
      <c r="M1169" s="6" t="str">
        <f t="shared" si="73"/>
        <v/>
      </c>
      <c r="N1169" s="1">
        <v>1</v>
      </c>
      <c r="O1169" s="6" t="str">
        <f t="shared" si="74"/>
        <v>LTI</v>
      </c>
      <c r="P1169" s="6" t="str">
        <f t="shared" si="75"/>
        <v>LTI</v>
      </c>
      <c r="Q1169" s="6" t="s">
        <v>710</v>
      </c>
      <c r="R1169" s="5" t="str">
        <f>INDEX(SAMRASS!$B:$B,MATCH(Q1169,SAMRASS!$A:$A,0))</f>
        <v>Double drum winch</v>
      </c>
      <c r="S1169" s="1" t="s">
        <v>561</v>
      </c>
      <c r="T1169" s="1" t="s">
        <v>1356</v>
      </c>
    </row>
    <row r="1170" spans="1:20" x14ac:dyDescent="0.25">
      <c r="A1170" s="1">
        <v>516</v>
      </c>
      <c r="B1170" s="1">
        <v>2011</v>
      </c>
      <c r="C1170" s="6" t="str">
        <f t="shared" si="72"/>
        <v>2011.516</v>
      </c>
      <c r="D1170" s="12">
        <v>0</v>
      </c>
      <c r="E1170" s="12" t="s">
        <v>3081</v>
      </c>
      <c r="F1170" s="12">
        <v>0</v>
      </c>
      <c r="G1170" s="12" t="s">
        <v>3081</v>
      </c>
      <c r="H1170" s="12">
        <v>0</v>
      </c>
      <c r="I1170" s="12" t="s">
        <v>3081</v>
      </c>
      <c r="J1170" s="12" t="s">
        <v>3081</v>
      </c>
      <c r="K1170" s="12" t="s">
        <v>3081</v>
      </c>
      <c r="L1170" s="1">
        <v>0</v>
      </c>
      <c r="M1170" s="6" t="str">
        <f t="shared" si="73"/>
        <v/>
      </c>
      <c r="N1170" s="1">
        <v>1</v>
      </c>
      <c r="O1170" s="6" t="str">
        <f t="shared" si="74"/>
        <v>LTI</v>
      </c>
      <c r="P1170" s="6" t="str">
        <f t="shared" si="75"/>
        <v>LTI</v>
      </c>
      <c r="Q1170" s="6" t="s">
        <v>1248</v>
      </c>
      <c r="R1170" s="5" t="str">
        <f>INDEX(SAMRASS!$B:$B,MATCH(Q1170,SAMRASS!$A:$A,0))</f>
        <v>Rocker arm shovel (boesman)</v>
      </c>
      <c r="S1170" s="1" t="s">
        <v>1699</v>
      </c>
      <c r="T1170" s="1" t="s">
        <v>148</v>
      </c>
    </row>
    <row r="1171" spans="1:20" x14ac:dyDescent="0.25">
      <c r="A1171" s="1">
        <v>517</v>
      </c>
      <c r="B1171" s="1">
        <v>2011</v>
      </c>
      <c r="C1171" s="6" t="str">
        <f t="shared" si="72"/>
        <v>2011.517</v>
      </c>
      <c r="D1171" s="12">
        <v>0</v>
      </c>
      <c r="E1171" s="12" t="s">
        <v>3081</v>
      </c>
      <c r="F1171" s="12">
        <v>0</v>
      </c>
      <c r="G1171" s="12" t="s">
        <v>3081</v>
      </c>
      <c r="H1171" s="12">
        <v>0</v>
      </c>
      <c r="I1171" s="12" t="s">
        <v>3081</v>
      </c>
      <c r="J1171" s="12" t="s">
        <v>3081</v>
      </c>
      <c r="K1171" s="12" t="s">
        <v>3081</v>
      </c>
      <c r="L1171" s="1">
        <v>0</v>
      </c>
      <c r="M1171" s="6" t="str">
        <f t="shared" si="73"/>
        <v/>
      </c>
      <c r="N1171" s="1">
        <v>1</v>
      </c>
      <c r="O1171" s="6" t="str">
        <f t="shared" si="74"/>
        <v>LTI</v>
      </c>
      <c r="P1171" s="6" t="str">
        <f t="shared" si="75"/>
        <v>LTI</v>
      </c>
      <c r="Q1171" s="6" t="s">
        <v>2766</v>
      </c>
      <c r="R1171" s="5" t="str">
        <f>INDEX(SAMRASS!$B:$B,MATCH(Q1171,SAMRASS!$A:$A,0))</f>
        <v>Gully scraper</v>
      </c>
      <c r="S1171" s="1" t="s">
        <v>63</v>
      </c>
      <c r="T1171" s="1" t="s">
        <v>149</v>
      </c>
    </row>
    <row r="1172" spans="1:20" x14ac:dyDescent="0.25">
      <c r="A1172" s="1">
        <v>518</v>
      </c>
      <c r="B1172" s="1">
        <v>2011</v>
      </c>
      <c r="C1172" s="6" t="str">
        <f t="shared" si="72"/>
        <v>2011.518</v>
      </c>
      <c r="D1172" s="12">
        <v>0</v>
      </c>
      <c r="E1172" s="12" t="s">
        <v>3081</v>
      </c>
      <c r="F1172" s="12">
        <v>0</v>
      </c>
      <c r="G1172" s="12" t="s">
        <v>3081</v>
      </c>
      <c r="H1172" s="12">
        <v>0</v>
      </c>
      <c r="I1172" s="12" t="s">
        <v>3081</v>
      </c>
      <c r="J1172" s="12" t="s">
        <v>3081</v>
      </c>
      <c r="K1172" s="12" t="s">
        <v>3081</v>
      </c>
      <c r="L1172" s="1">
        <v>0</v>
      </c>
      <c r="M1172" s="6" t="str">
        <f t="shared" si="73"/>
        <v/>
      </c>
      <c r="N1172" s="1">
        <v>1</v>
      </c>
      <c r="O1172" s="6" t="str">
        <f t="shared" si="74"/>
        <v>LTI</v>
      </c>
      <c r="P1172" s="6" t="str">
        <f t="shared" si="75"/>
        <v>LTI</v>
      </c>
      <c r="Q1172" s="6" t="s">
        <v>2177</v>
      </c>
      <c r="R1172" s="5" t="str">
        <f>INDEX(SAMRASS!$B:$B,MATCH(Q1172,SAMRASS!$A:$A,0))</f>
        <v>Other lifting machines (specify)</v>
      </c>
      <c r="S1172" s="1" t="s">
        <v>2811</v>
      </c>
      <c r="T1172" s="1" t="s">
        <v>2971</v>
      </c>
    </row>
    <row r="1173" spans="1:20" x14ac:dyDescent="0.25">
      <c r="A1173" s="1">
        <v>519</v>
      </c>
      <c r="B1173" s="1">
        <v>2011</v>
      </c>
      <c r="C1173" s="6" t="str">
        <f t="shared" si="72"/>
        <v>2011.519</v>
      </c>
      <c r="D1173" s="12">
        <v>0</v>
      </c>
      <c r="E1173" s="12" t="s">
        <v>3081</v>
      </c>
      <c r="F1173" s="12">
        <v>0</v>
      </c>
      <c r="G1173" s="12" t="s">
        <v>3081</v>
      </c>
      <c r="H1173" s="12">
        <v>0</v>
      </c>
      <c r="I1173" s="12" t="s">
        <v>3081</v>
      </c>
      <c r="J1173" s="12" t="s">
        <v>3081</v>
      </c>
      <c r="K1173" s="12" t="s">
        <v>3081</v>
      </c>
      <c r="L1173" s="1">
        <v>0</v>
      </c>
      <c r="M1173" s="6" t="str">
        <f t="shared" si="73"/>
        <v/>
      </c>
      <c r="N1173" s="1">
        <v>1</v>
      </c>
      <c r="O1173" s="6" t="str">
        <f t="shared" si="74"/>
        <v>LTI</v>
      </c>
      <c r="P1173" s="6" t="str">
        <f t="shared" si="75"/>
        <v>LTI</v>
      </c>
      <c r="Q1173" s="6" t="s">
        <v>1759</v>
      </c>
      <c r="R1173" s="5" t="str">
        <f>INDEX(SAMRASS!$B:$B,MATCH(Q1173,SAMRASS!$A:$A,0))</f>
        <v>Mono-rail installation</v>
      </c>
      <c r="S1173" s="1" t="s">
        <v>2311</v>
      </c>
      <c r="T1173" s="1" t="s">
        <v>2972</v>
      </c>
    </row>
    <row r="1174" spans="1:20" x14ac:dyDescent="0.25">
      <c r="A1174" s="1">
        <v>520</v>
      </c>
      <c r="B1174" s="1">
        <v>2011</v>
      </c>
      <c r="C1174" s="6" t="str">
        <f t="shared" si="72"/>
        <v>2011.520</v>
      </c>
      <c r="D1174" s="12">
        <v>0</v>
      </c>
      <c r="E1174" s="12" t="s">
        <v>3081</v>
      </c>
      <c r="F1174" s="12">
        <v>0</v>
      </c>
      <c r="G1174" s="12" t="s">
        <v>3081</v>
      </c>
      <c r="H1174" s="12">
        <v>0</v>
      </c>
      <c r="I1174" s="12" t="s">
        <v>3081</v>
      </c>
      <c r="J1174" s="12" t="s">
        <v>3081</v>
      </c>
      <c r="K1174" s="12" t="s">
        <v>3081</v>
      </c>
      <c r="L1174" s="1">
        <v>0</v>
      </c>
      <c r="M1174" s="6" t="str">
        <f t="shared" si="73"/>
        <v/>
      </c>
      <c r="N1174" s="1">
        <v>1</v>
      </c>
      <c r="O1174" s="6" t="str">
        <f t="shared" si="74"/>
        <v>LTI</v>
      </c>
      <c r="P1174" s="6" t="str">
        <f t="shared" si="75"/>
        <v>LTI</v>
      </c>
      <c r="Q1174" s="6" t="s">
        <v>709</v>
      </c>
      <c r="R1174" s="5" t="str">
        <f>INDEX(SAMRASS!$B:$B,MATCH(Q1174,SAMRASS!$A:$A,0))</f>
        <v>Single drum winch</v>
      </c>
      <c r="S1174" s="1" t="s">
        <v>292</v>
      </c>
      <c r="T1174" s="1" t="s">
        <v>2455</v>
      </c>
    </row>
    <row r="1175" spans="1:20" x14ac:dyDescent="0.25">
      <c r="A1175" s="1">
        <v>521</v>
      </c>
      <c r="B1175" s="1">
        <v>2011</v>
      </c>
      <c r="C1175" s="6" t="str">
        <f t="shared" si="72"/>
        <v>2011.521</v>
      </c>
      <c r="D1175" s="12" t="s">
        <v>880</v>
      </c>
      <c r="E1175" s="12" t="s">
        <v>3081</v>
      </c>
      <c r="F1175" s="12">
        <v>0</v>
      </c>
      <c r="G1175" s="12" t="s">
        <v>3081</v>
      </c>
      <c r="H1175" s="12">
        <v>0</v>
      </c>
      <c r="I1175" s="12" t="s">
        <v>3081</v>
      </c>
      <c r="J1175" s="12" t="s">
        <v>3081</v>
      </c>
      <c r="K1175" s="12" t="s">
        <v>3081</v>
      </c>
      <c r="L1175" s="1">
        <v>0</v>
      </c>
      <c r="M1175" s="6" t="str">
        <f t="shared" si="73"/>
        <v/>
      </c>
      <c r="N1175" s="1">
        <v>1</v>
      </c>
      <c r="O1175" s="6" t="str">
        <f t="shared" si="74"/>
        <v>LTI</v>
      </c>
      <c r="P1175" s="6" t="str">
        <f t="shared" si="75"/>
        <v>LTI</v>
      </c>
      <c r="Q1175" s="6" t="s">
        <v>2767</v>
      </c>
      <c r="R1175" s="5" t="str">
        <f>INDEX(SAMRASS!$B:$B,MATCH(Q1175,SAMRASS!$A:$A,0))</f>
        <v>Front end loader</v>
      </c>
      <c r="S1175" s="1" t="s">
        <v>443</v>
      </c>
      <c r="T1175" s="1" t="s">
        <v>2456</v>
      </c>
    </row>
    <row r="1176" spans="1:20" x14ac:dyDescent="0.25">
      <c r="A1176" s="1">
        <v>522</v>
      </c>
      <c r="B1176" s="1">
        <v>2011</v>
      </c>
      <c r="C1176" s="6" t="str">
        <f t="shared" si="72"/>
        <v>2011.522</v>
      </c>
      <c r="D1176" s="12">
        <v>0</v>
      </c>
      <c r="E1176" s="12" t="s">
        <v>3081</v>
      </c>
      <c r="F1176" s="12">
        <v>0</v>
      </c>
      <c r="G1176" s="12" t="s">
        <v>3081</v>
      </c>
      <c r="H1176" s="12">
        <v>0</v>
      </c>
      <c r="I1176" s="12" t="s">
        <v>3081</v>
      </c>
      <c r="J1176" s="12" t="s">
        <v>3081</v>
      </c>
      <c r="K1176" s="12" t="s">
        <v>3081</v>
      </c>
      <c r="L1176" s="1">
        <v>0</v>
      </c>
      <c r="M1176" s="6" t="str">
        <f t="shared" si="73"/>
        <v/>
      </c>
      <c r="N1176" s="1">
        <v>1</v>
      </c>
      <c r="O1176" s="6" t="str">
        <f t="shared" si="74"/>
        <v>LTI</v>
      </c>
      <c r="P1176" s="6" t="str">
        <f t="shared" si="75"/>
        <v>LTI</v>
      </c>
      <c r="Q1176" s="6" t="s">
        <v>727</v>
      </c>
      <c r="R1176" s="5" t="str">
        <f>INDEX(SAMRASS!$B:$B,MATCH(Q1176,SAMRASS!$A:$A,0))</f>
        <v>Battery</v>
      </c>
      <c r="S1176" s="1" t="s">
        <v>939</v>
      </c>
      <c r="T1176" s="1" t="s">
        <v>2646</v>
      </c>
    </row>
    <row r="1177" spans="1:20" x14ac:dyDescent="0.25">
      <c r="A1177" s="1">
        <v>523</v>
      </c>
      <c r="B1177" s="1">
        <v>2011</v>
      </c>
      <c r="C1177" s="6" t="str">
        <f t="shared" si="72"/>
        <v>2011.523</v>
      </c>
      <c r="D1177" s="12">
        <v>0</v>
      </c>
      <c r="E1177" s="12" t="s">
        <v>3081</v>
      </c>
      <c r="F1177" s="12">
        <v>0</v>
      </c>
      <c r="G1177" s="12" t="s">
        <v>3081</v>
      </c>
      <c r="H1177" s="12">
        <v>0</v>
      </c>
      <c r="I1177" s="12" t="s">
        <v>3081</v>
      </c>
      <c r="J1177" s="12" t="s">
        <v>3081</v>
      </c>
      <c r="K1177" s="12" t="s">
        <v>3081</v>
      </c>
      <c r="L1177" s="1">
        <v>0</v>
      </c>
      <c r="M1177" s="6" t="str">
        <f t="shared" si="73"/>
        <v/>
      </c>
      <c r="N1177" s="1">
        <v>1</v>
      </c>
      <c r="O1177" s="6" t="str">
        <f t="shared" si="74"/>
        <v>LTI</v>
      </c>
      <c r="P1177" s="6" t="str">
        <f t="shared" si="75"/>
        <v>LTI</v>
      </c>
      <c r="Q1177" s="6" t="s">
        <v>707</v>
      </c>
      <c r="R1177" s="5" t="str">
        <f>INDEX(SAMRASS!$B:$B,MATCH(Q1177,SAMRASS!$A:$A,0))</f>
        <v>Hopper</v>
      </c>
      <c r="S1177" s="1" t="s">
        <v>2486</v>
      </c>
      <c r="T1177" s="1" t="s">
        <v>2647</v>
      </c>
    </row>
    <row r="1178" spans="1:20" x14ac:dyDescent="0.25">
      <c r="A1178" s="1">
        <v>524</v>
      </c>
      <c r="B1178" s="1">
        <v>2011</v>
      </c>
      <c r="C1178" s="6" t="str">
        <f t="shared" si="72"/>
        <v>2011.524</v>
      </c>
      <c r="D1178" s="12">
        <v>0</v>
      </c>
      <c r="E1178" s="12" t="s">
        <v>3081</v>
      </c>
      <c r="F1178" s="12">
        <v>0</v>
      </c>
      <c r="G1178" s="12" t="s">
        <v>3081</v>
      </c>
      <c r="H1178" s="12">
        <v>0</v>
      </c>
      <c r="I1178" s="12" t="s">
        <v>3081</v>
      </c>
      <c r="J1178" s="12" t="s">
        <v>3081</v>
      </c>
      <c r="K1178" s="12" t="s">
        <v>3081</v>
      </c>
      <c r="L1178" s="1">
        <v>0</v>
      </c>
      <c r="M1178" s="6" t="str">
        <f t="shared" si="73"/>
        <v/>
      </c>
      <c r="N1178" s="1">
        <v>1</v>
      </c>
      <c r="O1178" s="6" t="str">
        <f t="shared" si="74"/>
        <v>LTI</v>
      </c>
      <c r="P1178" s="6" t="str">
        <f t="shared" si="75"/>
        <v>LTI</v>
      </c>
      <c r="Q1178" s="6" t="s">
        <v>2919</v>
      </c>
      <c r="R1178" s="5" t="str">
        <f>INDEX(SAMRASS!$B:$B,MATCH(Q1178,SAMRASS!$A:$A,0))</f>
        <v>Rerailing</v>
      </c>
      <c r="S1178" s="1" t="s">
        <v>2433</v>
      </c>
      <c r="T1178" s="1" t="s">
        <v>2645</v>
      </c>
    </row>
    <row r="1179" spans="1:20" x14ac:dyDescent="0.25">
      <c r="A1179" s="1">
        <v>525</v>
      </c>
      <c r="B1179" s="1">
        <v>2011</v>
      </c>
      <c r="C1179" s="6" t="str">
        <f t="shared" si="72"/>
        <v>2011.525</v>
      </c>
      <c r="D1179" s="12">
        <v>0</v>
      </c>
      <c r="E1179" s="12" t="s">
        <v>3081</v>
      </c>
      <c r="F1179" s="12">
        <v>0</v>
      </c>
      <c r="G1179" s="12" t="s">
        <v>3081</v>
      </c>
      <c r="H1179" s="12">
        <v>0</v>
      </c>
      <c r="I1179" s="12" t="s">
        <v>3081</v>
      </c>
      <c r="J1179" s="12" t="s">
        <v>3081</v>
      </c>
      <c r="K1179" s="12" t="s">
        <v>3081</v>
      </c>
      <c r="L1179" s="1">
        <v>0</v>
      </c>
      <c r="M1179" s="6" t="str">
        <f t="shared" si="73"/>
        <v/>
      </c>
      <c r="N1179" s="1">
        <v>1</v>
      </c>
      <c r="O1179" s="6" t="str">
        <f t="shared" si="74"/>
        <v>LTI</v>
      </c>
      <c r="P1179" s="6" t="str">
        <f t="shared" si="75"/>
        <v>LTI</v>
      </c>
      <c r="Q1179" s="6" t="s">
        <v>2924</v>
      </c>
      <c r="R1179" s="5" t="str">
        <f>INDEX(SAMRASS!$B:$B,MATCH(Q1179,SAMRASS!$A:$A,0))</f>
        <v>Coupling/uncoupling</v>
      </c>
      <c r="S1179" s="1" t="s">
        <v>674</v>
      </c>
      <c r="T1179" s="1" t="s">
        <v>1344</v>
      </c>
    </row>
    <row r="1180" spans="1:20" x14ac:dyDescent="0.25">
      <c r="A1180" s="1">
        <v>526</v>
      </c>
      <c r="B1180" s="1">
        <v>2011</v>
      </c>
      <c r="C1180" s="6" t="str">
        <f t="shared" si="72"/>
        <v>2011.526</v>
      </c>
      <c r="D1180" s="12">
        <v>0</v>
      </c>
      <c r="E1180" s="12" t="s">
        <v>3081</v>
      </c>
      <c r="F1180" s="12">
        <v>0</v>
      </c>
      <c r="G1180" s="12" t="s">
        <v>3081</v>
      </c>
      <c r="H1180" s="12">
        <v>0</v>
      </c>
      <c r="I1180" s="12" t="s">
        <v>3081</v>
      </c>
      <c r="J1180" s="12" t="s">
        <v>3081</v>
      </c>
      <c r="K1180" s="12" t="s">
        <v>3081</v>
      </c>
      <c r="L1180" s="1">
        <v>0</v>
      </c>
      <c r="M1180" s="6" t="str">
        <f t="shared" si="73"/>
        <v/>
      </c>
      <c r="N1180" s="1">
        <v>1</v>
      </c>
      <c r="O1180" s="6" t="str">
        <f t="shared" si="74"/>
        <v>LTI</v>
      </c>
      <c r="P1180" s="6" t="str">
        <f t="shared" si="75"/>
        <v>LTI</v>
      </c>
      <c r="Q1180" s="6" t="s">
        <v>2766</v>
      </c>
      <c r="R1180" s="5" t="str">
        <f>INDEX(SAMRASS!$B:$B,MATCH(Q1180,SAMRASS!$A:$A,0))</f>
        <v>Gully scraper</v>
      </c>
      <c r="S1180" s="1" t="s">
        <v>63</v>
      </c>
      <c r="T1180" s="1" t="s">
        <v>1345</v>
      </c>
    </row>
    <row r="1181" spans="1:20" x14ac:dyDescent="0.25">
      <c r="A1181" s="1">
        <v>527</v>
      </c>
      <c r="B1181" s="1">
        <v>2011</v>
      </c>
      <c r="C1181" s="6" t="str">
        <f t="shared" si="72"/>
        <v>2011.527</v>
      </c>
      <c r="D1181" s="12">
        <v>0</v>
      </c>
      <c r="E1181" s="12" t="s">
        <v>3081</v>
      </c>
      <c r="F1181" s="12">
        <v>0</v>
      </c>
      <c r="G1181" s="12" t="s">
        <v>3081</v>
      </c>
      <c r="H1181" s="12" t="s">
        <v>3066</v>
      </c>
      <c r="I1181" s="12" t="s">
        <v>3081</v>
      </c>
      <c r="J1181" s="12" t="s">
        <v>3081</v>
      </c>
      <c r="K1181" s="12" t="s">
        <v>3081</v>
      </c>
      <c r="L1181" s="1">
        <v>0</v>
      </c>
      <c r="M1181" s="6" t="str">
        <f t="shared" si="73"/>
        <v/>
      </c>
      <c r="N1181" s="1">
        <v>1</v>
      </c>
      <c r="O1181" s="6" t="str">
        <f t="shared" si="74"/>
        <v>LTI</v>
      </c>
      <c r="P1181" s="6" t="str">
        <f t="shared" si="75"/>
        <v>LTI</v>
      </c>
      <c r="Q1181" s="6" t="s">
        <v>2850</v>
      </c>
      <c r="R1181" s="5" t="str">
        <f>INDEX(SAMRASS!$B:$B,MATCH(Q1181,SAMRASS!$A:$A,0))</f>
        <v>Hydraulic drill rig</v>
      </c>
      <c r="S1181" s="1" t="s">
        <v>64</v>
      </c>
      <c r="T1181" s="1" t="s">
        <v>1343</v>
      </c>
    </row>
    <row r="1182" spans="1:20" x14ac:dyDescent="0.25">
      <c r="A1182" s="1">
        <v>528</v>
      </c>
      <c r="B1182" s="1">
        <v>2011</v>
      </c>
      <c r="C1182" s="6" t="str">
        <f t="shared" si="72"/>
        <v>2011.528</v>
      </c>
      <c r="D1182" s="12">
        <v>0</v>
      </c>
      <c r="E1182" s="12" t="s">
        <v>3081</v>
      </c>
      <c r="F1182" s="12">
        <v>0</v>
      </c>
      <c r="G1182" s="12" t="s">
        <v>3081</v>
      </c>
      <c r="H1182" s="12">
        <v>0</v>
      </c>
      <c r="I1182" s="12" t="s">
        <v>3081</v>
      </c>
      <c r="J1182" s="12" t="s">
        <v>3081</v>
      </c>
      <c r="K1182" s="12" t="s">
        <v>3081</v>
      </c>
      <c r="L1182" s="1">
        <v>0</v>
      </c>
      <c r="M1182" s="6" t="str">
        <f t="shared" si="73"/>
        <v/>
      </c>
      <c r="N1182" s="1">
        <v>1</v>
      </c>
      <c r="O1182" s="6" t="str">
        <f t="shared" si="74"/>
        <v>LTI</v>
      </c>
      <c r="P1182" s="6" t="str">
        <f t="shared" si="75"/>
        <v>LTI</v>
      </c>
      <c r="Q1182" s="6" t="s">
        <v>709</v>
      </c>
      <c r="R1182" s="5" t="str">
        <f>INDEX(SAMRASS!$B:$B,MATCH(Q1182,SAMRASS!$A:$A,0))</f>
        <v>Single drum winch</v>
      </c>
      <c r="S1182" s="1" t="s">
        <v>292</v>
      </c>
      <c r="T1182" s="1" t="s">
        <v>2738</v>
      </c>
    </row>
    <row r="1183" spans="1:20" x14ac:dyDescent="0.25">
      <c r="A1183" s="1">
        <v>529</v>
      </c>
      <c r="B1183" s="1">
        <v>2011</v>
      </c>
      <c r="C1183" s="6" t="str">
        <f t="shared" si="72"/>
        <v>2011.529</v>
      </c>
      <c r="D1183" s="12">
        <v>0</v>
      </c>
      <c r="E1183" s="12" t="s">
        <v>3081</v>
      </c>
      <c r="F1183" s="12">
        <v>0</v>
      </c>
      <c r="G1183" s="12" t="s">
        <v>3081</v>
      </c>
      <c r="H1183" s="12">
        <v>0</v>
      </c>
      <c r="I1183" s="12" t="s">
        <v>3081</v>
      </c>
      <c r="J1183" s="12" t="s">
        <v>3081</v>
      </c>
      <c r="K1183" s="12" t="s">
        <v>3081</v>
      </c>
      <c r="L1183" s="1">
        <v>0</v>
      </c>
      <c r="M1183" s="6" t="str">
        <f t="shared" si="73"/>
        <v/>
      </c>
      <c r="N1183" s="1">
        <v>1</v>
      </c>
      <c r="O1183" s="6" t="str">
        <f t="shared" si="74"/>
        <v>LTI</v>
      </c>
      <c r="P1183" s="6" t="str">
        <f t="shared" si="75"/>
        <v>LTI</v>
      </c>
      <c r="Q1183" s="6" t="s">
        <v>1755</v>
      </c>
      <c r="R1183" s="5" t="str">
        <f>INDEX(SAMRASS!$B:$B,MATCH(Q1183,SAMRASS!$A:$A,0))</f>
        <v>Hand tramming</v>
      </c>
      <c r="S1183" s="1" t="s">
        <v>26</v>
      </c>
      <c r="T1183" s="1" t="s">
        <v>1539</v>
      </c>
    </row>
    <row r="1184" spans="1:20" x14ac:dyDescent="0.25">
      <c r="A1184" s="1">
        <v>530</v>
      </c>
      <c r="B1184" s="1">
        <v>2011</v>
      </c>
      <c r="C1184" s="6" t="str">
        <f t="shared" si="72"/>
        <v>2011.530</v>
      </c>
      <c r="D1184" s="12">
        <v>0</v>
      </c>
      <c r="E1184" s="12" t="s">
        <v>3081</v>
      </c>
      <c r="F1184" s="12" t="s">
        <v>731</v>
      </c>
      <c r="G1184" s="12" t="s">
        <v>3081</v>
      </c>
      <c r="H1184" s="12" t="s">
        <v>3066</v>
      </c>
      <c r="I1184" s="12" t="s">
        <v>3081</v>
      </c>
      <c r="J1184" s="12" t="s">
        <v>3081</v>
      </c>
      <c r="K1184" s="12" t="s">
        <v>3081</v>
      </c>
      <c r="L1184" s="1">
        <v>0</v>
      </c>
      <c r="M1184" s="6" t="str">
        <f t="shared" si="73"/>
        <v/>
      </c>
      <c r="N1184" s="1">
        <v>1</v>
      </c>
      <c r="O1184" s="6" t="str">
        <f t="shared" si="74"/>
        <v>LTI</v>
      </c>
      <c r="P1184" s="6" t="str">
        <f t="shared" si="75"/>
        <v>LTI</v>
      </c>
      <c r="Q1184" s="6" t="s">
        <v>2906</v>
      </c>
      <c r="R1184" s="5" t="str">
        <f>INDEX(SAMRASS!$B:$B,MATCH(Q1184,SAMRASS!$A:$A,0))</f>
        <v>LHD Unit</v>
      </c>
      <c r="S1184" s="1" t="s">
        <v>572</v>
      </c>
      <c r="T1184" s="1" t="s">
        <v>2739</v>
      </c>
    </row>
    <row r="1185" spans="1:20" x14ac:dyDescent="0.25">
      <c r="A1185" s="1">
        <v>531</v>
      </c>
      <c r="B1185" s="1">
        <v>2011</v>
      </c>
      <c r="C1185" s="6" t="str">
        <f t="shared" si="72"/>
        <v>2011.531</v>
      </c>
      <c r="D1185" s="12">
        <v>0</v>
      </c>
      <c r="E1185" s="12" t="s">
        <v>3081</v>
      </c>
      <c r="F1185" s="12" t="s">
        <v>731</v>
      </c>
      <c r="G1185" s="12" t="s">
        <v>3081</v>
      </c>
      <c r="H1185" s="12" t="s">
        <v>3066</v>
      </c>
      <c r="I1185" s="12" t="s">
        <v>3081</v>
      </c>
      <c r="J1185" s="12" t="s">
        <v>3081</v>
      </c>
      <c r="K1185" s="12" t="s">
        <v>3081</v>
      </c>
      <c r="L1185" s="1">
        <v>0</v>
      </c>
      <c r="M1185" s="6" t="str">
        <f t="shared" si="73"/>
        <v/>
      </c>
      <c r="N1185" s="1">
        <v>1</v>
      </c>
      <c r="O1185" s="6" t="str">
        <f t="shared" si="74"/>
        <v>LTI</v>
      </c>
      <c r="P1185" s="6" t="str">
        <f t="shared" si="75"/>
        <v>LTI</v>
      </c>
      <c r="Q1185" s="6" t="s">
        <v>2906</v>
      </c>
      <c r="R1185" s="5" t="str">
        <f>INDEX(SAMRASS!$B:$B,MATCH(Q1185,SAMRASS!$A:$A,0))</f>
        <v>LHD Unit</v>
      </c>
      <c r="S1185" s="1" t="s">
        <v>572</v>
      </c>
      <c r="T1185" s="1" t="s">
        <v>2737</v>
      </c>
    </row>
    <row r="1186" spans="1:20" x14ac:dyDescent="0.25">
      <c r="A1186" s="1">
        <v>532</v>
      </c>
      <c r="B1186" s="1">
        <v>2011</v>
      </c>
      <c r="C1186" s="6" t="str">
        <f t="shared" si="72"/>
        <v>2011.532</v>
      </c>
      <c r="D1186" s="12">
        <v>0</v>
      </c>
      <c r="E1186" s="12" t="s">
        <v>3081</v>
      </c>
      <c r="F1186" s="12">
        <v>0</v>
      </c>
      <c r="G1186" s="12" t="s">
        <v>3081</v>
      </c>
      <c r="H1186" s="12">
        <v>0</v>
      </c>
      <c r="I1186" s="12" t="s">
        <v>3081</v>
      </c>
      <c r="J1186" s="12" t="s">
        <v>3081</v>
      </c>
      <c r="K1186" s="12" t="s">
        <v>3081</v>
      </c>
      <c r="L1186" s="1">
        <v>0</v>
      </c>
      <c r="M1186" s="6" t="str">
        <f t="shared" si="73"/>
        <v/>
      </c>
      <c r="N1186" s="1">
        <v>1</v>
      </c>
      <c r="O1186" s="6" t="str">
        <f t="shared" si="74"/>
        <v>LTI</v>
      </c>
      <c r="P1186" s="6" t="str">
        <f t="shared" si="75"/>
        <v>LTI</v>
      </c>
      <c r="Q1186" s="6" t="s">
        <v>2766</v>
      </c>
      <c r="R1186" s="5" t="str">
        <f>INDEX(SAMRASS!$B:$B,MATCH(Q1186,SAMRASS!$A:$A,0))</f>
        <v>Gully scraper</v>
      </c>
      <c r="S1186" s="1" t="s">
        <v>63</v>
      </c>
      <c r="T1186" s="1" t="s">
        <v>1538</v>
      </c>
    </row>
    <row r="1187" spans="1:20" x14ac:dyDescent="0.25">
      <c r="A1187" s="1">
        <v>533</v>
      </c>
      <c r="B1187" s="1">
        <v>2011</v>
      </c>
      <c r="C1187" s="6" t="str">
        <f t="shared" si="72"/>
        <v>2011.533</v>
      </c>
      <c r="D1187" s="12">
        <v>0</v>
      </c>
      <c r="E1187" s="12" t="s">
        <v>3081</v>
      </c>
      <c r="F1187" s="12">
        <v>0</v>
      </c>
      <c r="G1187" s="12" t="s">
        <v>3081</v>
      </c>
      <c r="H1187" s="12">
        <v>0</v>
      </c>
      <c r="I1187" s="12" t="s">
        <v>3081</v>
      </c>
      <c r="J1187" s="12" t="s">
        <v>3081</v>
      </c>
      <c r="K1187" s="12" t="s">
        <v>3081</v>
      </c>
      <c r="L1187" s="1">
        <v>0</v>
      </c>
      <c r="M1187" s="6" t="str">
        <f t="shared" si="73"/>
        <v/>
      </c>
      <c r="N1187" s="1">
        <v>1</v>
      </c>
      <c r="O1187" s="6" t="str">
        <f t="shared" si="74"/>
        <v>LTI</v>
      </c>
      <c r="P1187" s="6" t="str">
        <f t="shared" si="75"/>
        <v>LTI</v>
      </c>
      <c r="Q1187" s="6" t="s">
        <v>710</v>
      </c>
      <c r="R1187" s="5" t="str">
        <f>INDEX(SAMRASS!$B:$B,MATCH(Q1187,SAMRASS!$A:$A,0))</f>
        <v>Double drum winch</v>
      </c>
      <c r="S1187" s="1" t="s">
        <v>561</v>
      </c>
      <c r="T1187" s="1" t="s">
        <v>1537</v>
      </c>
    </row>
    <row r="1188" spans="1:20" x14ac:dyDescent="0.25">
      <c r="A1188" s="1">
        <v>534</v>
      </c>
      <c r="B1188" s="1">
        <v>2011</v>
      </c>
      <c r="C1188" s="6" t="str">
        <f t="shared" si="72"/>
        <v>2011.534</v>
      </c>
      <c r="D1188" s="12">
        <v>0</v>
      </c>
      <c r="E1188" s="12" t="s">
        <v>3081</v>
      </c>
      <c r="F1188" s="12">
        <v>0</v>
      </c>
      <c r="G1188" s="12" t="s">
        <v>3081</v>
      </c>
      <c r="H1188" s="12">
        <v>0</v>
      </c>
      <c r="I1188" s="12" t="s">
        <v>3081</v>
      </c>
      <c r="J1188" s="12" t="s">
        <v>3081</v>
      </c>
      <c r="K1188" s="12" t="s">
        <v>3081</v>
      </c>
      <c r="L1188" s="1">
        <v>0</v>
      </c>
      <c r="M1188" s="6" t="str">
        <f t="shared" si="73"/>
        <v/>
      </c>
      <c r="N1188" s="1">
        <v>1</v>
      </c>
      <c r="O1188" s="6" t="str">
        <f t="shared" si="74"/>
        <v>LTI</v>
      </c>
      <c r="P1188" s="6" t="str">
        <f t="shared" si="75"/>
        <v>LTI</v>
      </c>
      <c r="Q1188" s="6" t="s">
        <v>848</v>
      </c>
      <c r="R1188" s="5" t="str">
        <f>INDEX(SAMRASS!$B:$B,MATCH(Q1188,SAMRASS!$A:$A,0))</f>
        <v>Face scraper</v>
      </c>
      <c r="S1188" s="1" t="s">
        <v>2432</v>
      </c>
      <c r="T1188" s="1" t="s">
        <v>1705</v>
      </c>
    </row>
    <row r="1189" spans="1:20" x14ac:dyDescent="0.25">
      <c r="A1189" s="1">
        <v>535</v>
      </c>
      <c r="B1189" s="1">
        <v>2011</v>
      </c>
      <c r="C1189" s="6" t="str">
        <f t="shared" si="72"/>
        <v>2011.535</v>
      </c>
      <c r="D1189" s="12">
        <v>0</v>
      </c>
      <c r="E1189" s="12" t="s">
        <v>3081</v>
      </c>
      <c r="F1189" s="12">
        <v>0</v>
      </c>
      <c r="G1189" s="12" t="s">
        <v>3081</v>
      </c>
      <c r="H1189" s="12">
        <v>0</v>
      </c>
      <c r="I1189" s="12" t="s">
        <v>3081</v>
      </c>
      <c r="J1189" s="12" t="s">
        <v>3081</v>
      </c>
      <c r="K1189" s="12" t="s">
        <v>3081</v>
      </c>
      <c r="L1189" s="1">
        <v>0</v>
      </c>
      <c r="M1189" s="6" t="str">
        <f t="shared" si="73"/>
        <v/>
      </c>
      <c r="N1189" s="1">
        <v>1</v>
      </c>
      <c r="O1189" s="6" t="str">
        <f t="shared" si="74"/>
        <v>LTI</v>
      </c>
      <c r="P1189" s="6" t="str">
        <f t="shared" si="75"/>
        <v>LTI</v>
      </c>
      <c r="Q1189" s="6" t="s">
        <v>2766</v>
      </c>
      <c r="R1189" s="5" t="str">
        <f>INDEX(SAMRASS!$B:$B,MATCH(Q1189,SAMRASS!$A:$A,0))</f>
        <v>Gully scraper</v>
      </c>
      <c r="S1189" s="1" t="s">
        <v>63</v>
      </c>
      <c r="T1189" s="1" t="s">
        <v>1706</v>
      </c>
    </row>
    <row r="1190" spans="1:20" x14ac:dyDescent="0.25">
      <c r="A1190" s="1">
        <v>536</v>
      </c>
      <c r="B1190" s="1">
        <v>2011</v>
      </c>
      <c r="C1190" s="6" t="str">
        <f t="shared" si="72"/>
        <v>2011.536</v>
      </c>
      <c r="D1190" s="12">
        <v>0</v>
      </c>
      <c r="E1190" s="12" t="s">
        <v>3081</v>
      </c>
      <c r="F1190" s="12">
        <v>0</v>
      </c>
      <c r="G1190" s="12" t="s">
        <v>3081</v>
      </c>
      <c r="H1190" s="12">
        <v>0</v>
      </c>
      <c r="I1190" s="12" t="s">
        <v>3081</v>
      </c>
      <c r="J1190" s="12" t="s">
        <v>3081</v>
      </c>
      <c r="K1190" s="12" t="s">
        <v>3081</v>
      </c>
      <c r="L1190" s="1">
        <v>1</v>
      </c>
      <c r="M1190" s="6" t="str">
        <f t="shared" si="73"/>
        <v>SFI</v>
      </c>
      <c r="N1190" s="1">
        <v>0</v>
      </c>
      <c r="O1190" s="6" t="str">
        <f t="shared" si="74"/>
        <v/>
      </c>
      <c r="P1190" s="6" t="str">
        <f t="shared" si="75"/>
        <v>SFI</v>
      </c>
      <c r="Q1190" s="6" t="s">
        <v>727</v>
      </c>
      <c r="R1190" s="5" t="str">
        <f>INDEX(SAMRASS!$B:$B,MATCH(Q1190,SAMRASS!$A:$A,0))</f>
        <v>Battery</v>
      </c>
      <c r="S1190" s="1" t="s">
        <v>939</v>
      </c>
      <c r="T1190" s="1" t="s">
        <v>1704</v>
      </c>
    </row>
    <row r="1191" spans="1:20" x14ac:dyDescent="0.25">
      <c r="A1191" s="1">
        <v>537</v>
      </c>
      <c r="B1191" s="1">
        <v>2011</v>
      </c>
      <c r="C1191" s="6" t="str">
        <f t="shared" si="72"/>
        <v>2011.537</v>
      </c>
      <c r="D1191" s="12">
        <v>0</v>
      </c>
      <c r="E1191" s="12" t="s">
        <v>3081</v>
      </c>
      <c r="F1191" s="12">
        <v>0</v>
      </c>
      <c r="G1191" s="12" t="s">
        <v>3081</v>
      </c>
      <c r="H1191" s="12">
        <v>0</v>
      </c>
      <c r="I1191" s="12" t="s">
        <v>3081</v>
      </c>
      <c r="J1191" s="12" t="s">
        <v>3081</v>
      </c>
      <c r="K1191" s="12" t="s">
        <v>3081</v>
      </c>
      <c r="L1191" s="1">
        <v>0</v>
      </c>
      <c r="M1191" s="6" t="str">
        <f t="shared" si="73"/>
        <v/>
      </c>
      <c r="N1191" s="1">
        <v>1</v>
      </c>
      <c r="O1191" s="6" t="str">
        <f t="shared" si="74"/>
        <v>LTI</v>
      </c>
      <c r="P1191" s="6" t="str">
        <f t="shared" si="75"/>
        <v>LTI</v>
      </c>
      <c r="Q1191" s="6" t="s">
        <v>849</v>
      </c>
      <c r="R1191" s="5" t="str">
        <f>INDEX(SAMRASS!$B:$B,MATCH(Q1191,SAMRASS!$A:$A,0))</f>
        <v>Other</v>
      </c>
      <c r="S1191" s="1" t="s">
        <v>2563</v>
      </c>
      <c r="T1191" s="1" t="s">
        <v>1679</v>
      </c>
    </row>
    <row r="1192" spans="1:20" x14ac:dyDescent="0.25">
      <c r="A1192" s="1">
        <v>538</v>
      </c>
      <c r="B1192" s="1">
        <v>2011</v>
      </c>
      <c r="C1192" s="6" t="str">
        <f t="shared" si="72"/>
        <v>2011.538</v>
      </c>
      <c r="D1192" s="12">
        <v>0</v>
      </c>
      <c r="E1192" s="12" t="s">
        <v>3081</v>
      </c>
      <c r="F1192" s="12">
        <v>0</v>
      </c>
      <c r="G1192" s="12" t="s">
        <v>3081</v>
      </c>
      <c r="H1192" s="12">
        <v>0</v>
      </c>
      <c r="I1192" s="12" t="s">
        <v>3081</v>
      </c>
      <c r="J1192" s="12" t="s">
        <v>3081</v>
      </c>
      <c r="K1192" s="12" t="s">
        <v>3081</v>
      </c>
      <c r="L1192" s="1">
        <v>0</v>
      </c>
      <c r="M1192" s="6" t="str">
        <f t="shared" si="73"/>
        <v/>
      </c>
      <c r="N1192" s="1">
        <v>1</v>
      </c>
      <c r="O1192" s="6" t="str">
        <f t="shared" si="74"/>
        <v>LTI</v>
      </c>
      <c r="P1192" s="6" t="str">
        <f t="shared" si="75"/>
        <v>LTI</v>
      </c>
      <c r="Q1192" s="6" t="s">
        <v>727</v>
      </c>
      <c r="R1192" s="5" t="str">
        <f>INDEX(SAMRASS!$B:$B,MATCH(Q1192,SAMRASS!$A:$A,0))</f>
        <v>Battery</v>
      </c>
      <c r="S1192" s="1" t="s">
        <v>939</v>
      </c>
      <c r="T1192" s="1" t="s">
        <v>1680</v>
      </c>
    </row>
    <row r="1193" spans="1:20" x14ac:dyDescent="0.25">
      <c r="A1193" s="1">
        <v>539</v>
      </c>
      <c r="B1193" s="1">
        <v>2011</v>
      </c>
      <c r="C1193" s="6" t="str">
        <f t="shared" si="72"/>
        <v>2011.539</v>
      </c>
      <c r="D1193" s="12">
        <v>0</v>
      </c>
      <c r="E1193" s="12" t="s">
        <v>3081</v>
      </c>
      <c r="F1193" s="12">
        <v>0</v>
      </c>
      <c r="G1193" s="12" t="s">
        <v>3081</v>
      </c>
      <c r="H1193" s="12">
        <v>0</v>
      </c>
      <c r="I1193" s="12" t="s">
        <v>3081</v>
      </c>
      <c r="J1193" s="12" t="s">
        <v>3081</v>
      </c>
      <c r="K1193" s="12" t="s">
        <v>3081</v>
      </c>
      <c r="L1193" s="1">
        <v>0</v>
      </c>
      <c r="M1193" s="6" t="str">
        <f t="shared" si="73"/>
        <v/>
      </c>
      <c r="N1193" s="1">
        <v>1</v>
      </c>
      <c r="O1193" s="6" t="str">
        <f t="shared" si="74"/>
        <v>LTI</v>
      </c>
      <c r="P1193" s="6" t="str">
        <f t="shared" si="75"/>
        <v>LTI</v>
      </c>
      <c r="Q1193" s="6" t="s">
        <v>707</v>
      </c>
      <c r="R1193" s="5" t="str">
        <f>INDEX(SAMRASS!$B:$B,MATCH(Q1193,SAMRASS!$A:$A,0))</f>
        <v>Hopper</v>
      </c>
      <c r="S1193" s="1" t="s">
        <v>2486</v>
      </c>
      <c r="T1193" s="1" t="s">
        <v>1678</v>
      </c>
    </row>
    <row r="1194" spans="1:20" x14ac:dyDescent="0.25">
      <c r="A1194" s="1">
        <v>540</v>
      </c>
      <c r="B1194" s="1">
        <v>2011</v>
      </c>
      <c r="C1194" s="6" t="str">
        <f t="shared" si="72"/>
        <v>2011.540</v>
      </c>
      <c r="D1194" s="12">
        <v>0</v>
      </c>
      <c r="E1194" s="12" t="s">
        <v>3081</v>
      </c>
      <c r="F1194" s="12">
        <v>0</v>
      </c>
      <c r="G1194" s="12" t="s">
        <v>3081</v>
      </c>
      <c r="H1194" s="12">
        <v>0</v>
      </c>
      <c r="I1194" s="12" t="s">
        <v>3081</v>
      </c>
      <c r="J1194" s="12" t="s">
        <v>3081</v>
      </c>
      <c r="K1194" s="12" t="s">
        <v>3081</v>
      </c>
      <c r="L1194" s="1">
        <v>0</v>
      </c>
      <c r="M1194" s="6" t="str">
        <f t="shared" si="73"/>
        <v/>
      </c>
      <c r="N1194" s="1">
        <v>1</v>
      </c>
      <c r="O1194" s="6" t="str">
        <f t="shared" si="74"/>
        <v>LTI</v>
      </c>
      <c r="P1194" s="6" t="str">
        <f t="shared" si="75"/>
        <v>LTI</v>
      </c>
      <c r="Q1194" s="6" t="s">
        <v>2766</v>
      </c>
      <c r="R1194" s="5" t="str">
        <f>INDEX(SAMRASS!$B:$B,MATCH(Q1194,SAMRASS!$A:$A,0))</f>
        <v>Gully scraper</v>
      </c>
      <c r="S1194" s="1" t="s">
        <v>63</v>
      </c>
      <c r="T1194" s="1" t="s">
        <v>1010</v>
      </c>
    </row>
    <row r="1195" spans="1:20" x14ac:dyDescent="0.25">
      <c r="A1195" s="1">
        <v>541</v>
      </c>
      <c r="B1195" s="1">
        <v>2011</v>
      </c>
      <c r="C1195" s="6" t="str">
        <f t="shared" si="72"/>
        <v>2011.541</v>
      </c>
      <c r="D1195" s="12">
        <v>0</v>
      </c>
      <c r="E1195" s="12" t="s">
        <v>3081</v>
      </c>
      <c r="F1195" s="12">
        <v>0</v>
      </c>
      <c r="G1195" s="12" t="s">
        <v>3081</v>
      </c>
      <c r="H1195" s="12">
        <v>0</v>
      </c>
      <c r="I1195" s="12" t="s">
        <v>3081</v>
      </c>
      <c r="J1195" s="12" t="s">
        <v>3081</v>
      </c>
      <c r="K1195" s="12" t="s">
        <v>3081</v>
      </c>
      <c r="L1195" s="1">
        <v>0</v>
      </c>
      <c r="M1195" s="6" t="str">
        <f t="shared" si="73"/>
        <v/>
      </c>
      <c r="N1195" s="1">
        <v>1</v>
      </c>
      <c r="O1195" s="6" t="str">
        <f t="shared" si="74"/>
        <v>LTI</v>
      </c>
      <c r="P1195" s="6" t="str">
        <f t="shared" si="75"/>
        <v>LTI</v>
      </c>
      <c r="Q1195" s="6" t="s">
        <v>2766</v>
      </c>
      <c r="R1195" s="5" t="str">
        <f>INDEX(SAMRASS!$B:$B,MATCH(Q1195,SAMRASS!$A:$A,0))</f>
        <v>Gully scraper</v>
      </c>
      <c r="S1195" s="1" t="s">
        <v>63</v>
      </c>
      <c r="T1195" s="1" t="s">
        <v>1011</v>
      </c>
    </row>
    <row r="1196" spans="1:20" x14ac:dyDescent="0.25">
      <c r="A1196" s="1">
        <v>542</v>
      </c>
      <c r="B1196" s="1">
        <v>2011</v>
      </c>
      <c r="C1196" s="6" t="str">
        <f t="shared" si="72"/>
        <v>2011.542</v>
      </c>
      <c r="D1196" s="12">
        <v>0</v>
      </c>
      <c r="E1196" s="12" t="s">
        <v>3081</v>
      </c>
      <c r="F1196" s="12">
        <v>0</v>
      </c>
      <c r="G1196" s="12" t="s">
        <v>3081</v>
      </c>
      <c r="H1196" s="12">
        <v>0</v>
      </c>
      <c r="I1196" s="12" t="s">
        <v>3081</v>
      </c>
      <c r="J1196" s="12" t="s">
        <v>3081</v>
      </c>
      <c r="K1196" s="12" t="s">
        <v>3081</v>
      </c>
      <c r="L1196" s="1">
        <v>0</v>
      </c>
      <c r="M1196" s="6" t="str">
        <f t="shared" si="73"/>
        <v/>
      </c>
      <c r="N1196" s="1">
        <v>1</v>
      </c>
      <c r="O1196" s="6" t="str">
        <f t="shared" si="74"/>
        <v>LTI</v>
      </c>
      <c r="P1196" s="6" t="str">
        <f t="shared" si="75"/>
        <v>LTI</v>
      </c>
      <c r="Q1196" s="6" t="s">
        <v>1936</v>
      </c>
      <c r="R1196" s="5" t="str">
        <f>INDEX(SAMRASS!$B:$B,MATCH(Q1196,SAMRASS!$A:$A,0))</f>
        <v>Other (specify)</v>
      </c>
      <c r="S1196" s="1" t="s">
        <v>2434</v>
      </c>
      <c r="T1196" s="1" t="s">
        <v>1009</v>
      </c>
    </row>
    <row r="1197" spans="1:20" x14ac:dyDescent="0.25">
      <c r="A1197" s="1">
        <v>543</v>
      </c>
      <c r="B1197" s="1">
        <v>2011</v>
      </c>
      <c r="C1197" s="6" t="str">
        <f t="shared" si="72"/>
        <v>2011.543</v>
      </c>
      <c r="D1197" s="12">
        <v>0</v>
      </c>
      <c r="E1197" s="12" t="s">
        <v>3081</v>
      </c>
      <c r="F1197" s="12">
        <v>0</v>
      </c>
      <c r="G1197" s="12" t="s">
        <v>3081</v>
      </c>
      <c r="H1197" s="12">
        <v>0</v>
      </c>
      <c r="I1197" s="12" t="s">
        <v>3081</v>
      </c>
      <c r="J1197" s="12" t="s">
        <v>3081</v>
      </c>
      <c r="K1197" s="12" t="s">
        <v>3081</v>
      </c>
      <c r="L1197" s="1">
        <v>0</v>
      </c>
      <c r="M1197" s="6" t="str">
        <f t="shared" si="73"/>
        <v/>
      </c>
      <c r="N1197" s="1">
        <v>1</v>
      </c>
      <c r="O1197" s="6" t="str">
        <f t="shared" si="74"/>
        <v>LTI</v>
      </c>
      <c r="P1197" s="6" t="str">
        <f t="shared" si="75"/>
        <v>LTI</v>
      </c>
      <c r="Q1197" s="6" t="s">
        <v>1936</v>
      </c>
      <c r="R1197" s="5" t="str">
        <f>INDEX(SAMRASS!$B:$B,MATCH(Q1197,SAMRASS!$A:$A,0))</f>
        <v>Other (specify)</v>
      </c>
      <c r="S1197" s="1" t="s">
        <v>2434</v>
      </c>
      <c r="T1197" s="1" t="s">
        <v>596</v>
      </c>
    </row>
    <row r="1198" spans="1:20" x14ac:dyDescent="0.25">
      <c r="A1198" s="1">
        <v>544</v>
      </c>
      <c r="B1198" s="1">
        <v>2011</v>
      </c>
      <c r="C1198" s="6" t="str">
        <f t="shared" si="72"/>
        <v>2011.544</v>
      </c>
      <c r="D1198" s="12" t="s">
        <v>880</v>
      </c>
      <c r="E1198" s="12" t="s">
        <v>3081</v>
      </c>
      <c r="F1198" s="12">
        <v>0</v>
      </c>
      <c r="G1198" s="12" t="s">
        <v>3081</v>
      </c>
      <c r="H1198" s="12" t="s">
        <v>3066</v>
      </c>
      <c r="I1198" s="12" t="s">
        <v>3081</v>
      </c>
      <c r="J1198" s="12" t="s">
        <v>3081</v>
      </c>
      <c r="K1198" s="12" t="s">
        <v>3081</v>
      </c>
      <c r="L1198" s="1">
        <v>1</v>
      </c>
      <c r="M1198" s="6" t="str">
        <f t="shared" si="73"/>
        <v>SFI</v>
      </c>
      <c r="N1198" s="1">
        <v>0</v>
      </c>
      <c r="O1198" s="6" t="str">
        <f t="shared" si="74"/>
        <v/>
      </c>
      <c r="P1198" s="6" t="str">
        <f t="shared" si="75"/>
        <v>SFI</v>
      </c>
      <c r="Q1198" s="6" t="s">
        <v>2203</v>
      </c>
      <c r="R1198" s="5" t="str">
        <f>INDEX(SAMRASS!$B:$B,MATCH(Q1198,SAMRASS!$A:$A,0))</f>
        <v>Bulldozer</v>
      </c>
      <c r="S1198" s="1" t="s">
        <v>2360</v>
      </c>
      <c r="T1198" s="1" t="s">
        <v>597</v>
      </c>
    </row>
    <row r="1199" spans="1:20" x14ac:dyDescent="0.25">
      <c r="A1199" s="1">
        <v>545</v>
      </c>
      <c r="B1199" s="1">
        <v>2011</v>
      </c>
      <c r="C1199" s="6" t="str">
        <f t="shared" si="72"/>
        <v>2011.545</v>
      </c>
      <c r="D1199" s="12">
        <v>0</v>
      </c>
      <c r="E1199" s="12" t="s">
        <v>3081</v>
      </c>
      <c r="F1199" s="12">
        <v>0</v>
      </c>
      <c r="G1199" s="12" t="s">
        <v>3081</v>
      </c>
      <c r="H1199" s="12" t="s">
        <v>3066</v>
      </c>
      <c r="I1199" s="12" t="s">
        <v>3081</v>
      </c>
      <c r="J1199" s="12" t="s">
        <v>3081</v>
      </c>
      <c r="K1199" s="12" t="s">
        <v>3081</v>
      </c>
      <c r="L1199" s="1">
        <v>1</v>
      </c>
      <c r="M1199" s="6" t="str">
        <f t="shared" si="73"/>
        <v>SFI</v>
      </c>
      <c r="N1199" s="1">
        <v>0</v>
      </c>
      <c r="O1199" s="6" t="str">
        <f t="shared" si="74"/>
        <v/>
      </c>
      <c r="P1199" s="6" t="str">
        <f t="shared" si="75"/>
        <v>SFI</v>
      </c>
      <c r="Q1199" s="6" t="s">
        <v>2850</v>
      </c>
      <c r="R1199" s="5" t="str">
        <f>INDEX(SAMRASS!$B:$B,MATCH(Q1199,SAMRASS!$A:$A,0))</f>
        <v>Hydraulic drill rig</v>
      </c>
      <c r="S1199" s="1" t="s">
        <v>64</v>
      </c>
      <c r="T1199" s="1" t="s">
        <v>595</v>
      </c>
    </row>
    <row r="1200" spans="1:20" x14ac:dyDescent="0.25">
      <c r="A1200" s="1">
        <v>546</v>
      </c>
      <c r="B1200" s="1">
        <v>2011</v>
      </c>
      <c r="C1200" s="6" t="str">
        <f t="shared" si="72"/>
        <v>2011.546</v>
      </c>
      <c r="D1200" s="12">
        <v>0</v>
      </c>
      <c r="E1200" s="12" t="s">
        <v>3081</v>
      </c>
      <c r="F1200" s="12">
        <v>0</v>
      </c>
      <c r="G1200" s="12" t="s">
        <v>3081</v>
      </c>
      <c r="H1200" s="12">
        <v>0</v>
      </c>
      <c r="I1200" s="12" t="s">
        <v>3081</v>
      </c>
      <c r="J1200" s="12" t="s">
        <v>3081</v>
      </c>
      <c r="K1200" s="12" t="s">
        <v>3081</v>
      </c>
      <c r="L1200" s="1">
        <v>1</v>
      </c>
      <c r="M1200" s="6" t="str">
        <f t="shared" si="73"/>
        <v>SFI</v>
      </c>
      <c r="N1200" s="1">
        <v>0</v>
      </c>
      <c r="O1200" s="6" t="str">
        <f t="shared" si="74"/>
        <v/>
      </c>
      <c r="P1200" s="6" t="str">
        <f t="shared" si="75"/>
        <v>SFI</v>
      </c>
      <c r="Q1200" s="6" t="s">
        <v>727</v>
      </c>
      <c r="R1200" s="5" t="str">
        <f>INDEX(SAMRASS!$B:$B,MATCH(Q1200,SAMRASS!$A:$A,0))</f>
        <v>Battery</v>
      </c>
      <c r="S1200" s="1" t="s">
        <v>939</v>
      </c>
      <c r="T1200" s="1" t="s">
        <v>2112</v>
      </c>
    </row>
    <row r="1201" spans="1:21" x14ac:dyDescent="0.25">
      <c r="A1201" s="1">
        <v>547</v>
      </c>
      <c r="B1201" s="1">
        <v>2011</v>
      </c>
      <c r="C1201" s="6" t="str">
        <f t="shared" si="72"/>
        <v>2011.547</v>
      </c>
      <c r="D1201" s="12">
        <v>0</v>
      </c>
      <c r="E1201" s="12" t="s">
        <v>3081</v>
      </c>
      <c r="F1201" s="12">
        <v>0</v>
      </c>
      <c r="G1201" s="12" t="s">
        <v>3081</v>
      </c>
      <c r="H1201" s="12">
        <v>0</v>
      </c>
      <c r="I1201" s="12" t="s">
        <v>3081</v>
      </c>
      <c r="J1201" s="12" t="s">
        <v>3081</v>
      </c>
      <c r="K1201" s="12" t="s">
        <v>3081</v>
      </c>
      <c r="L1201" s="1">
        <v>0</v>
      </c>
      <c r="M1201" s="6" t="str">
        <f t="shared" si="73"/>
        <v/>
      </c>
      <c r="N1201" s="1">
        <v>0</v>
      </c>
      <c r="O1201" s="6" t="str">
        <f t="shared" si="74"/>
        <v/>
      </c>
      <c r="P1201" s="6" t="str">
        <f t="shared" si="75"/>
        <v/>
      </c>
      <c r="Q1201" s="6" t="s">
        <v>710</v>
      </c>
      <c r="R1201" s="5" t="str">
        <f>INDEX(SAMRASS!$B:$B,MATCH(Q1201,SAMRASS!$A:$A,0))</f>
        <v>Double drum winch</v>
      </c>
      <c r="S1201" s="1" t="s">
        <v>561</v>
      </c>
      <c r="T1201" s="1" t="s">
        <v>46</v>
      </c>
    </row>
    <row r="1202" spans="1:21" x14ac:dyDescent="0.25">
      <c r="A1202" s="1">
        <v>548</v>
      </c>
      <c r="B1202" s="1">
        <v>2011</v>
      </c>
      <c r="C1202" s="6" t="str">
        <f t="shared" si="72"/>
        <v>2011.548</v>
      </c>
      <c r="D1202" s="12">
        <v>0</v>
      </c>
      <c r="E1202" s="12" t="s">
        <v>3081</v>
      </c>
      <c r="F1202" s="12">
        <v>0</v>
      </c>
      <c r="G1202" s="12" t="s">
        <v>3081</v>
      </c>
      <c r="H1202" s="12">
        <v>0</v>
      </c>
      <c r="I1202" s="12" t="s">
        <v>3081</v>
      </c>
      <c r="J1202" s="12" t="s">
        <v>3081</v>
      </c>
      <c r="K1202" s="12" t="s">
        <v>3081</v>
      </c>
      <c r="L1202" s="1">
        <v>0</v>
      </c>
      <c r="M1202" s="6" t="str">
        <f t="shared" si="73"/>
        <v/>
      </c>
      <c r="N1202" s="1">
        <v>1</v>
      </c>
      <c r="O1202" s="6" t="str">
        <f t="shared" si="74"/>
        <v>LTI</v>
      </c>
      <c r="P1202" s="6" t="str">
        <f t="shared" si="75"/>
        <v>LTI</v>
      </c>
      <c r="Q1202" s="6" t="s">
        <v>2772</v>
      </c>
      <c r="R1202" s="5" t="str">
        <f>INDEX(SAMRASS!$B:$B,MATCH(Q1202,SAMRASS!$A:$A,0))</f>
        <v>Other (specify)</v>
      </c>
      <c r="S1202" s="1" t="s">
        <v>2883</v>
      </c>
      <c r="T1202" s="1" t="s">
        <v>47</v>
      </c>
    </row>
    <row r="1203" spans="1:21" x14ac:dyDescent="0.25">
      <c r="A1203" s="1">
        <v>549</v>
      </c>
      <c r="B1203" s="1">
        <v>2011</v>
      </c>
      <c r="C1203" s="6" t="str">
        <f t="shared" si="72"/>
        <v>2011.549</v>
      </c>
      <c r="D1203" s="12">
        <v>0</v>
      </c>
      <c r="E1203" s="12" t="s">
        <v>3081</v>
      </c>
      <c r="F1203" s="12">
        <v>0</v>
      </c>
      <c r="G1203" s="12" t="s">
        <v>3081</v>
      </c>
      <c r="H1203" s="12">
        <v>0</v>
      </c>
      <c r="I1203" s="12" t="s">
        <v>3081</v>
      </c>
      <c r="J1203" s="12" t="s">
        <v>3081</v>
      </c>
      <c r="K1203" s="12" t="s">
        <v>3081</v>
      </c>
      <c r="L1203" s="1">
        <v>0</v>
      </c>
      <c r="M1203" s="6" t="str">
        <f t="shared" si="73"/>
        <v/>
      </c>
      <c r="N1203" s="1">
        <v>1</v>
      </c>
      <c r="O1203" s="6" t="str">
        <f t="shared" si="74"/>
        <v>LTI</v>
      </c>
      <c r="P1203" s="6" t="str">
        <f t="shared" si="75"/>
        <v>LTI</v>
      </c>
      <c r="Q1203" s="6" t="s">
        <v>2772</v>
      </c>
      <c r="R1203" s="5" t="str">
        <f>INDEX(SAMRASS!$B:$B,MATCH(Q1203,SAMRASS!$A:$A,0))</f>
        <v>Other (specify)</v>
      </c>
      <c r="S1203" s="1" t="s">
        <v>2883</v>
      </c>
      <c r="T1203" s="1" t="s">
        <v>2113</v>
      </c>
    </row>
    <row r="1204" spans="1:21" x14ac:dyDescent="0.25">
      <c r="A1204" s="1">
        <v>550</v>
      </c>
      <c r="B1204" s="1">
        <v>2011</v>
      </c>
      <c r="C1204" s="6" t="str">
        <f t="shared" si="72"/>
        <v>2011.550</v>
      </c>
      <c r="D1204" s="12">
        <v>0</v>
      </c>
      <c r="E1204" s="12" t="s">
        <v>3081</v>
      </c>
      <c r="F1204" s="12">
        <v>0</v>
      </c>
      <c r="G1204" s="12" t="s">
        <v>3081</v>
      </c>
      <c r="H1204" s="12">
        <v>0</v>
      </c>
      <c r="I1204" s="12" t="s">
        <v>3081</v>
      </c>
      <c r="J1204" s="12" t="s">
        <v>3081</v>
      </c>
      <c r="K1204" s="12" t="s">
        <v>3081</v>
      </c>
      <c r="L1204" s="1">
        <v>0</v>
      </c>
      <c r="M1204" s="6" t="str">
        <f t="shared" si="73"/>
        <v/>
      </c>
      <c r="N1204" s="1">
        <v>1</v>
      </c>
      <c r="O1204" s="6" t="str">
        <f t="shared" si="74"/>
        <v>LTI</v>
      </c>
      <c r="P1204" s="6" t="str">
        <f t="shared" si="75"/>
        <v>LTI</v>
      </c>
      <c r="Q1204" s="6" t="s">
        <v>2772</v>
      </c>
      <c r="R1204" s="5" t="str">
        <f>INDEX(SAMRASS!$B:$B,MATCH(Q1204,SAMRASS!$A:$A,0))</f>
        <v>Other (specify)</v>
      </c>
      <c r="S1204" s="1" t="s">
        <v>2883</v>
      </c>
      <c r="T1204" s="1" t="s">
        <v>2130</v>
      </c>
    </row>
    <row r="1205" spans="1:21" x14ac:dyDescent="0.25">
      <c r="A1205" s="1">
        <v>551</v>
      </c>
      <c r="B1205" s="1">
        <v>2011</v>
      </c>
      <c r="C1205" s="6" t="str">
        <f t="shared" si="72"/>
        <v>2011.551</v>
      </c>
      <c r="D1205" s="12">
        <v>0</v>
      </c>
      <c r="E1205" s="12" t="s">
        <v>3081</v>
      </c>
      <c r="F1205" s="12">
        <v>0</v>
      </c>
      <c r="G1205" s="12" t="s">
        <v>3081</v>
      </c>
      <c r="H1205" s="12">
        <v>0</v>
      </c>
      <c r="I1205" s="12" t="s">
        <v>3081</v>
      </c>
      <c r="J1205" s="12" t="s">
        <v>3081</v>
      </c>
      <c r="K1205" s="12" t="s">
        <v>3081</v>
      </c>
      <c r="L1205" s="1">
        <v>0</v>
      </c>
      <c r="M1205" s="6" t="str">
        <f t="shared" si="73"/>
        <v/>
      </c>
      <c r="N1205" s="1">
        <v>1</v>
      </c>
      <c r="O1205" s="6" t="str">
        <f t="shared" si="74"/>
        <v>LTI</v>
      </c>
      <c r="P1205" s="6" t="str">
        <f t="shared" si="75"/>
        <v>LTI</v>
      </c>
      <c r="Q1205" s="6" t="s">
        <v>848</v>
      </c>
      <c r="R1205" s="5" t="str">
        <f>INDEX(SAMRASS!$B:$B,MATCH(Q1205,SAMRASS!$A:$A,0))</f>
        <v>Face scraper</v>
      </c>
      <c r="S1205" s="1" t="s">
        <v>2432</v>
      </c>
      <c r="T1205" s="1" t="s">
        <v>2131</v>
      </c>
    </row>
    <row r="1206" spans="1:21" x14ac:dyDescent="0.25">
      <c r="A1206" s="1">
        <v>552</v>
      </c>
      <c r="B1206" s="1">
        <v>2011</v>
      </c>
      <c r="C1206" s="6" t="str">
        <f t="shared" si="72"/>
        <v>2011.552</v>
      </c>
      <c r="D1206" s="12">
        <v>0</v>
      </c>
      <c r="E1206" s="12" t="s">
        <v>3081</v>
      </c>
      <c r="F1206" s="12">
        <v>0</v>
      </c>
      <c r="G1206" s="12" t="s">
        <v>3081</v>
      </c>
      <c r="H1206" s="12">
        <v>0</v>
      </c>
      <c r="I1206" s="12" t="s">
        <v>3081</v>
      </c>
      <c r="J1206" s="12" t="s">
        <v>3081</v>
      </c>
      <c r="K1206" s="12" t="s">
        <v>3081</v>
      </c>
      <c r="L1206" s="1">
        <v>0</v>
      </c>
      <c r="M1206" s="6" t="str">
        <f t="shared" si="73"/>
        <v/>
      </c>
      <c r="N1206" s="1">
        <v>1</v>
      </c>
      <c r="O1206" s="6" t="str">
        <f t="shared" si="74"/>
        <v>LTI</v>
      </c>
      <c r="P1206" s="6" t="str">
        <f t="shared" si="75"/>
        <v>LTI</v>
      </c>
      <c r="Q1206" s="6" t="s">
        <v>707</v>
      </c>
      <c r="R1206" s="5" t="str">
        <f>INDEX(SAMRASS!$B:$B,MATCH(Q1206,SAMRASS!$A:$A,0))</f>
        <v>Hopper</v>
      </c>
      <c r="S1206" s="1" t="s">
        <v>2486</v>
      </c>
      <c r="T1206" s="1" t="s">
        <v>45</v>
      </c>
    </row>
    <row r="1207" spans="1:21" x14ac:dyDescent="0.25">
      <c r="A1207" s="1">
        <v>553</v>
      </c>
      <c r="B1207" s="1">
        <v>2011</v>
      </c>
      <c r="C1207" s="6" t="str">
        <f t="shared" si="72"/>
        <v>2011.553</v>
      </c>
      <c r="D1207" s="12">
        <v>0</v>
      </c>
      <c r="E1207" s="12" t="s">
        <v>3081</v>
      </c>
      <c r="F1207" s="12">
        <v>0</v>
      </c>
      <c r="G1207" s="12" t="s">
        <v>3081</v>
      </c>
      <c r="H1207" s="12">
        <v>0</v>
      </c>
      <c r="I1207" s="12" t="s">
        <v>3081</v>
      </c>
      <c r="J1207" s="12" t="s">
        <v>3081</v>
      </c>
      <c r="K1207" s="12" t="s">
        <v>3081</v>
      </c>
      <c r="L1207" s="1">
        <v>0</v>
      </c>
      <c r="M1207" s="6" t="str">
        <f t="shared" si="73"/>
        <v/>
      </c>
      <c r="N1207" s="1">
        <v>1</v>
      </c>
      <c r="O1207" s="6" t="str">
        <f t="shared" si="74"/>
        <v>LTI</v>
      </c>
      <c r="P1207" s="6" t="str">
        <f t="shared" si="75"/>
        <v>LTI</v>
      </c>
      <c r="Q1207" s="6" t="s">
        <v>1936</v>
      </c>
      <c r="R1207" s="5" t="str">
        <f>INDEX(SAMRASS!$B:$B,MATCH(Q1207,SAMRASS!$A:$A,0))</f>
        <v>Other (specify)</v>
      </c>
      <c r="S1207" s="1" t="s">
        <v>2434</v>
      </c>
      <c r="T1207" s="1" t="s">
        <v>609</v>
      </c>
    </row>
    <row r="1208" spans="1:21" x14ac:dyDescent="0.25">
      <c r="A1208" s="1">
        <v>554</v>
      </c>
      <c r="B1208" s="1">
        <v>2011</v>
      </c>
      <c r="C1208" s="6" t="str">
        <f t="shared" si="72"/>
        <v>2011.554</v>
      </c>
      <c r="D1208" s="12">
        <v>0</v>
      </c>
      <c r="E1208" s="12" t="s">
        <v>3081</v>
      </c>
      <c r="F1208" s="12">
        <v>0</v>
      </c>
      <c r="G1208" s="12" t="s">
        <v>3081</v>
      </c>
      <c r="H1208" s="12">
        <v>0</v>
      </c>
      <c r="I1208" s="12" t="s">
        <v>3081</v>
      </c>
      <c r="J1208" s="12" t="s">
        <v>3081</v>
      </c>
      <c r="K1208" s="12" t="s">
        <v>3081</v>
      </c>
      <c r="L1208" s="1">
        <v>0</v>
      </c>
      <c r="M1208" s="6" t="str">
        <f t="shared" si="73"/>
        <v/>
      </c>
      <c r="N1208" s="1">
        <v>1</v>
      </c>
      <c r="O1208" s="6" t="str">
        <f t="shared" si="74"/>
        <v>LTI</v>
      </c>
      <c r="P1208" s="6" t="str">
        <f t="shared" si="75"/>
        <v>LTI</v>
      </c>
      <c r="Q1208" s="6" t="s">
        <v>2918</v>
      </c>
      <c r="R1208" s="5" t="str">
        <f>INDEX(SAMRASS!$B:$B,MATCH(Q1208,SAMRASS!$A:$A,0))</f>
        <v>Other (specify)</v>
      </c>
      <c r="S1208" s="1" t="s">
        <v>1500</v>
      </c>
      <c r="T1208" s="1" t="s">
        <v>2635</v>
      </c>
    </row>
    <row r="1209" spans="1:21" x14ac:dyDescent="0.25">
      <c r="A1209" s="1">
        <v>555</v>
      </c>
      <c r="B1209" s="1">
        <v>2011</v>
      </c>
      <c r="C1209" s="6" t="str">
        <f t="shared" si="72"/>
        <v>2011.555</v>
      </c>
      <c r="D1209" s="12">
        <v>0</v>
      </c>
      <c r="E1209" s="12" t="s">
        <v>3081</v>
      </c>
      <c r="F1209" s="12" t="s">
        <v>731</v>
      </c>
      <c r="G1209" s="12" t="s">
        <v>3081</v>
      </c>
      <c r="H1209" s="12" t="s">
        <v>3066</v>
      </c>
      <c r="I1209" s="12" t="s">
        <v>3081</v>
      </c>
      <c r="J1209" s="12" t="s">
        <v>3081</v>
      </c>
      <c r="K1209" s="12" t="s">
        <v>3081</v>
      </c>
      <c r="L1209" s="1">
        <v>0</v>
      </c>
      <c r="M1209" s="6" t="str">
        <f t="shared" si="73"/>
        <v/>
      </c>
      <c r="N1209" s="1">
        <v>1</v>
      </c>
      <c r="O1209" s="6" t="str">
        <f t="shared" si="74"/>
        <v>LTI</v>
      </c>
      <c r="P1209" s="6" t="str">
        <f t="shared" si="75"/>
        <v>LTI</v>
      </c>
      <c r="Q1209" s="6" t="s">
        <v>2906</v>
      </c>
      <c r="R1209" s="5" t="str">
        <f>INDEX(SAMRASS!$B:$B,MATCH(Q1209,SAMRASS!$A:$A,0))</f>
        <v>LHD Unit</v>
      </c>
      <c r="S1209" s="1" t="s">
        <v>572</v>
      </c>
      <c r="T1209" s="1" t="s">
        <v>2132</v>
      </c>
    </row>
    <row r="1210" spans="1:21" x14ac:dyDescent="0.25">
      <c r="A1210" s="1">
        <v>556</v>
      </c>
      <c r="B1210" s="1">
        <v>2011</v>
      </c>
      <c r="C1210" s="6" t="str">
        <f t="shared" si="72"/>
        <v>2011.556</v>
      </c>
      <c r="D1210" s="12">
        <v>0</v>
      </c>
      <c r="E1210" s="12" t="s">
        <v>3081</v>
      </c>
      <c r="F1210" s="12" t="s">
        <v>731</v>
      </c>
      <c r="G1210" s="12" t="s">
        <v>3081</v>
      </c>
      <c r="H1210" s="12" t="s">
        <v>3066</v>
      </c>
      <c r="I1210" s="12" t="s">
        <v>3081</v>
      </c>
      <c r="J1210" s="12" t="s">
        <v>3081</v>
      </c>
      <c r="K1210" s="12" t="s">
        <v>3081</v>
      </c>
      <c r="L1210" s="1">
        <v>0</v>
      </c>
      <c r="M1210" s="6" t="str">
        <f t="shared" si="73"/>
        <v/>
      </c>
      <c r="N1210" s="1">
        <v>1</v>
      </c>
      <c r="O1210" s="6" t="str">
        <f t="shared" si="74"/>
        <v>LTI</v>
      </c>
      <c r="P1210" s="6" t="str">
        <f t="shared" si="75"/>
        <v>LTI</v>
      </c>
      <c r="Q1210" s="6" t="s">
        <v>2906</v>
      </c>
      <c r="R1210" s="5" t="str">
        <f>INDEX(SAMRASS!$B:$B,MATCH(Q1210,SAMRASS!$A:$A,0))</f>
        <v>LHD Unit</v>
      </c>
      <c r="S1210" s="1" t="s">
        <v>572</v>
      </c>
      <c r="T1210" s="1" t="s">
        <v>611</v>
      </c>
    </row>
    <row r="1211" spans="1:21" x14ac:dyDescent="0.25">
      <c r="A1211" s="1">
        <v>557</v>
      </c>
      <c r="B1211" s="1">
        <v>2011</v>
      </c>
      <c r="C1211" s="6" t="str">
        <f t="shared" si="72"/>
        <v>2011.557</v>
      </c>
      <c r="D1211" s="12">
        <v>0</v>
      </c>
      <c r="E1211" s="12" t="s">
        <v>3081</v>
      </c>
      <c r="F1211" s="12">
        <v>0</v>
      </c>
      <c r="G1211" s="12" t="s">
        <v>3081</v>
      </c>
      <c r="H1211" s="12">
        <v>0</v>
      </c>
      <c r="I1211" s="12" t="s">
        <v>3081</v>
      </c>
      <c r="J1211" s="12" t="s">
        <v>3081</v>
      </c>
      <c r="K1211" s="12" t="s">
        <v>3081</v>
      </c>
      <c r="L1211" s="1">
        <v>0</v>
      </c>
      <c r="M1211" s="6" t="str">
        <f t="shared" si="73"/>
        <v/>
      </c>
      <c r="N1211" s="1">
        <v>1</v>
      </c>
      <c r="O1211" s="6" t="str">
        <f t="shared" si="74"/>
        <v>LTI</v>
      </c>
      <c r="P1211" s="6" t="str">
        <f t="shared" si="75"/>
        <v>LTI</v>
      </c>
      <c r="Q1211" s="6" t="s">
        <v>2771</v>
      </c>
      <c r="R1211" s="5" t="str">
        <f>INDEX(SAMRASS!$B:$B,MATCH(Q1211,SAMRASS!$A:$A,0))</f>
        <v>rail switches</v>
      </c>
      <c r="S1211" s="1" t="s">
        <v>2700</v>
      </c>
      <c r="T1211" s="1" t="s">
        <v>1481</v>
      </c>
      <c r="U1211" s="1" t="s">
        <v>2998</v>
      </c>
    </row>
    <row r="1212" spans="1:21" x14ac:dyDescent="0.25">
      <c r="A1212" s="1">
        <v>558</v>
      </c>
      <c r="B1212" s="1">
        <v>2011</v>
      </c>
      <c r="C1212" s="6" t="str">
        <f t="shared" si="72"/>
        <v>2011.558</v>
      </c>
      <c r="D1212" s="12">
        <v>0</v>
      </c>
      <c r="E1212" s="12" t="s">
        <v>3081</v>
      </c>
      <c r="F1212" s="12" t="s">
        <v>731</v>
      </c>
      <c r="G1212" s="12" t="s">
        <v>3081</v>
      </c>
      <c r="H1212" s="12" t="s">
        <v>3066</v>
      </c>
      <c r="I1212" s="12" t="s">
        <v>3081</v>
      </c>
      <c r="J1212" s="12" t="s">
        <v>3081</v>
      </c>
      <c r="K1212" s="12" t="s">
        <v>3081</v>
      </c>
      <c r="L1212" s="1">
        <v>0</v>
      </c>
      <c r="M1212" s="6" t="str">
        <f t="shared" si="73"/>
        <v/>
      </c>
      <c r="N1212" s="1">
        <v>1</v>
      </c>
      <c r="O1212" s="6" t="str">
        <f t="shared" si="74"/>
        <v>LTI</v>
      </c>
      <c r="P1212" s="6" t="str">
        <f t="shared" si="75"/>
        <v>LTI</v>
      </c>
      <c r="Q1212" s="6" t="s">
        <v>2906</v>
      </c>
      <c r="R1212" s="5" t="str">
        <f>INDEX(SAMRASS!$B:$B,MATCH(Q1212,SAMRASS!$A:$A,0))</f>
        <v>LHD Unit</v>
      </c>
      <c r="S1212" s="1" t="s">
        <v>572</v>
      </c>
      <c r="T1212" s="1" t="s">
        <v>610</v>
      </c>
    </row>
    <row r="1213" spans="1:21" x14ac:dyDescent="0.25">
      <c r="A1213" s="1">
        <v>559</v>
      </c>
      <c r="B1213" s="1">
        <v>2011</v>
      </c>
      <c r="C1213" s="6" t="str">
        <f t="shared" si="72"/>
        <v>2011.559</v>
      </c>
      <c r="D1213" s="12">
        <v>0</v>
      </c>
      <c r="E1213" s="12" t="s">
        <v>3081</v>
      </c>
      <c r="F1213" s="12">
        <v>0</v>
      </c>
      <c r="G1213" s="12" t="s">
        <v>3081</v>
      </c>
      <c r="H1213" s="12">
        <v>0</v>
      </c>
      <c r="I1213" s="12" t="s">
        <v>3081</v>
      </c>
      <c r="J1213" s="12" t="s">
        <v>3081</v>
      </c>
      <c r="K1213" s="12" t="s">
        <v>3081</v>
      </c>
      <c r="L1213" s="1">
        <v>0</v>
      </c>
      <c r="M1213" s="6" t="str">
        <f t="shared" si="73"/>
        <v/>
      </c>
      <c r="N1213" s="1">
        <v>1</v>
      </c>
      <c r="O1213" s="6" t="str">
        <f t="shared" si="74"/>
        <v>LTI</v>
      </c>
      <c r="P1213" s="6" t="str">
        <f t="shared" si="75"/>
        <v>LTI</v>
      </c>
      <c r="Q1213" s="6" t="s">
        <v>727</v>
      </c>
      <c r="R1213" s="5" t="str">
        <f>INDEX(SAMRASS!$B:$B,MATCH(Q1213,SAMRASS!$A:$A,0))</f>
        <v>Battery</v>
      </c>
      <c r="S1213" s="1" t="s">
        <v>939</v>
      </c>
      <c r="T1213" s="1" t="s">
        <v>2636</v>
      </c>
    </row>
    <row r="1214" spans="1:21" x14ac:dyDescent="0.25">
      <c r="A1214" s="1">
        <v>560</v>
      </c>
      <c r="B1214" s="1">
        <v>2011</v>
      </c>
      <c r="C1214" s="6" t="str">
        <f t="shared" si="72"/>
        <v>2011.560</v>
      </c>
      <c r="D1214" s="12">
        <v>0</v>
      </c>
      <c r="E1214" s="12" t="s">
        <v>3081</v>
      </c>
      <c r="F1214" s="12">
        <v>0</v>
      </c>
      <c r="G1214" s="12" t="s">
        <v>3081</v>
      </c>
      <c r="H1214" s="12">
        <v>0</v>
      </c>
      <c r="I1214" s="12" t="s">
        <v>3081</v>
      </c>
      <c r="J1214" s="12" t="s">
        <v>3081</v>
      </c>
      <c r="K1214" s="12" t="s">
        <v>3081</v>
      </c>
      <c r="L1214" s="1">
        <v>0</v>
      </c>
      <c r="M1214" s="6" t="str">
        <f t="shared" si="73"/>
        <v/>
      </c>
      <c r="N1214" s="1">
        <v>1</v>
      </c>
      <c r="O1214" s="6" t="str">
        <f t="shared" si="74"/>
        <v>LTI</v>
      </c>
      <c r="P1214" s="6" t="str">
        <f t="shared" si="75"/>
        <v>LTI</v>
      </c>
      <c r="Q1214" s="6" t="s">
        <v>1936</v>
      </c>
      <c r="R1214" s="5" t="str">
        <f>INDEX(SAMRASS!$B:$B,MATCH(Q1214,SAMRASS!$A:$A,0))</f>
        <v>Other (specify)</v>
      </c>
      <c r="S1214" s="1" t="s">
        <v>2434</v>
      </c>
      <c r="T1214" s="1" t="s">
        <v>2637</v>
      </c>
    </row>
    <row r="1215" spans="1:21" x14ac:dyDescent="0.25">
      <c r="A1215" s="1">
        <v>561</v>
      </c>
      <c r="B1215" s="1">
        <v>2011</v>
      </c>
      <c r="C1215" s="6" t="str">
        <f t="shared" si="72"/>
        <v>2011.561</v>
      </c>
      <c r="D1215" s="12">
        <v>0</v>
      </c>
      <c r="E1215" s="12" t="s">
        <v>3081</v>
      </c>
      <c r="F1215" s="12">
        <v>0</v>
      </c>
      <c r="G1215" s="12" t="s">
        <v>3081</v>
      </c>
      <c r="H1215" s="12" t="s">
        <v>3066</v>
      </c>
      <c r="I1215" s="12" t="s">
        <v>3081</v>
      </c>
      <c r="J1215" s="12" t="s">
        <v>3081</v>
      </c>
      <c r="K1215" s="12" t="s">
        <v>3081</v>
      </c>
      <c r="L1215" s="1">
        <v>0</v>
      </c>
      <c r="M1215" s="6" t="str">
        <f t="shared" si="73"/>
        <v/>
      </c>
      <c r="N1215" s="1">
        <v>1</v>
      </c>
      <c r="O1215" s="6" t="str">
        <f t="shared" si="74"/>
        <v>LTI</v>
      </c>
      <c r="P1215" s="6" t="str">
        <f t="shared" si="75"/>
        <v>LTI</v>
      </c>
      <c r="Q1215" s="6" t="s">
        <v>180</v>
      </c>
      <c r="R1215" s="5" t="str">
        <f>INDEX(SAMRASS!$B:$B,MATCH(Q1215,SAMRASS!$A:$A,0))</f>
        <v>Multi purpose vehicle or utility vehicle</v>
      </c>
      <c r="S1215" s="1" t="s">
        <v>334</v>
      </c>
      <c r="T1215" s="1" t="s">
        <v>280</v>
      </c>
    </row>
    <row r="1216" spans="1:21" x14ac:dyDescent="0.25">
      <c r="A1216" s="1">
        <v>562</v>
      </c>
      <c r="B1216" s="1">
        <v>2011</v>
      </c>
      <c r="C1216" s="6" t="str">
        <f t="shared" si="72"/>
        <v>2011.562</v>
      </c>
      <c r="D1216" s="12">
        <v>0</v>
      </c>
      <c r="E1216" s="12" t="s">
        <v>3081</v>
      </c>
      <c r="F1216" s="12">
        <v>0</v>
      </c>
      <c r="G1216" s="12" t="s">
        <v>3081</v>
      </c>
      <c r="H1216" s="12">
        <v>0</v>
      </c>
      <c r="I1216" s="12" t="s">
        <v>3081</v>
      </c>
      <c r="J1216" s="12" t="s">
        <v>3081</v>
      </c>
      <c r="K1216" s="12" t="s">
        <v>3081</v>
      </c>
      <c r="L1216" s="1">
        <v>0</v>
      </c>
      <c r="M1216" s="6" t="str">
        <f t="shared" si="73"/>
        <v/>
      </c>
      <c r="N1216" s="1">
        <v>1</v>
      </c>
      <c r="O1216" s="6" t="str">
        <f t="shared" si="74"/>
        <v>LTI</v>
      </c>
      <c r="P1216" s="6" t="str">
        <f t="shared" si="75"/>
        <v>LTI</v>
      </c>
      <c r="Q1216" s="6" t="s">
        <v>707</v>
      </c>
      <c r="R1216" s="5" t="str">
        <f>INDEX(SAMRASS!$B:$B,MATCH(Q1216,SAMRASS!$A:$A,0))</f>
        <v>Hopper</v>
      </c>
      <c r="S1216" s="1" t="s">
        <v>2486</v>
      </c>
      <c r="T1216" s="1" t="s">
        <v>278</v>
      </c>
    </row>
    <row r="1217" spans="1:20" x14ac:dyDescent="0.25">
      <c r="A1217" s="1">
        <v>563</v>
      </c>
      <c r="B1217" s="1">
        <v>2011</v>
      </c>
      <c r="C1217" s="6" t="str">
        <f t="shared" si="72"/>
        <v>2011.563</v>
      </c>
      <c r="D1217" s="12">
        <v>0</v>
      </c>
      <c r="E1217" s="12" t="s">
        <v>3081</v>
      </c>
      <c r="F1217" s="12" t="s">
        <v>731</v>
      </c>
      <c r="G1217" s="12" t="s">
        <v>3081</v>
      </c>
      <c r="H1217" s="12" t="s">
        <v>3066</v>
      </c>
      <c r="I1217" s="12" t="s">
        <v>3081</v>
      </c>
      <c r="J1217" s="12" t="s">
        <v>3081</v>
      </c>
      <c r="K1217" s="12" t="s">
        <v>3081</v>
      </c>
      <c r="L1217" s="1">
        <v>0</v>
      </c>
      <c r="M1217" s="6" t="str">
        <f t="shared" si="73"/>
        <v/>
      </c>
      <c r="N1217" s="1">
        <v>1</v>
      </c>
      <c r="O1217" s="6" t="str">
        <f t="shared" si="74"/>
        <v>LTI</v>
      </c>
      <c r="P1217" s="6" t="str">
        <f t="shared" si="75"/>
        <v>LTI</v>
      </c>
      <c r="Q1217" s="6" t="s">
        <v>2604</v>
      </c>
      <c r="R1217" s="5" t="str">
        <f>INDEX(SAMRASS!$B:$B,MATCH(Q1217,SAMRASS!$A:$A,0))</f>
        <v>Roofbolter</v>
      </c>
      <c r="S1217" s="1" t="s">
        <v>2650</v>
      </c>
      <c r="T1217" s="1" t="s">
        <v>279</v>
      </c>
    </row>
    <row r="1218" spans="1:20" x14ac:dyDescent="0.25">
      <c r="A1218" s="1">
        <v>564</v>
      </c>
      <c r="B1218" s="1">
        <v>2011</v>
      </c>
      <c r="C1218" s="6" t="str">
        <f t="shared" si="72"/>
        <v>2011.564</v>
      </c>
      <c r="D1218" s="12">
        <v>0</v>
      </c>
      <c r="E1218" s="12" t="s">
        <v>3081</v>
      </c>
      <c r="F1218" s="12">
        <v>0</v>
      </c>
      <c r="G1218" s="12" t="s">
        <v>3081</v>
      </c>
      <c r="H1218" s="12">
        <v>0</v>
      </c>
      <c r="I1218" s="12" t="s">
        <v>3081</v>
      </c>
      <c r="J1218" s="12" t="s">
        <v>3081</v>
      </c>
      <c r="K1218" s="12" t="s">
        <v>3081</v>
      </c>
      <c r="L1218" s="1">
        <v>0</v>
      </c>
      <c r="M1218" s="6" t="str">
        <f t="shared" si="73"/>
        <v/>
      </c>
      <c r="N1218" s="1">
        <v>1</v>
      </c>
      <c r="O1218" s="6" t="str">
        <f t="shared" si="74"/>
        <v>LTI</v>
      </c>
      <c r="P1218" s="6" t="str">
        <f t="shared" si="75"/>
        <v>LTI</v>
      </c>
      <c r="Q1218" s="6" t="s">
        <v>2766</v>
      </c>
      <c r="R1218" s="5" t="str">
        <f>INDEX(SAMRASS!$B:$B,MATCH(Q1218,SAMRASS!$A:$A,0))</f>
        <v>Gully scraper</v>
      </c>
      <c r="S1218" s="1" t="s">
        <v>63</v>
      </c>
      <c r="T1218" s="1" t="s">
        <v>949</v>
      </c>
    </row>
    <row r="1219" spans="1:20" x14ac:dyDescent="0.25">
      <c r="A1219" s="1">
        <v>565</v>
      </c>
      <c r="B1219" s="1">
        <v>2011</v>
      </c>
      <c r="C1219" s="6" t="str">
        <f t="shared" si="72"/>
        <v>2011.565</v>
      </c>
      <c r="D1219" s="12">
        <v>0</v>
      </c>
      <c r="E1219" s="12" t="s">
        <v>3081</v>
      </c>
      <c r="F1219" s="12">
        <v>0</v>
      </c>
      <c r="G1219" s="12" t="s">
        <v>3081</v>
      </c>
      <c r="H1219" s="12">
        <v>0</v>
      </c>
      <c r="I1219" s="12" t="s">
        <v>3081</v>
      </c>
      <c r="J1219" s="12" t="s">
        <v>3081</v>
      </c>
      <c r="K1219" s="12" t="s">
        <v>3081</v>
      </c>
      <c r="L1219" s="1">
        <v>0</v>
      </c>
      <c r="M1219" s="6" t="str">
        <f t="shared" si="73"/>
        <v/>
      </c>
      <c r="N1219" s="1">
        <v>1</v>
      </c>
      <c r="O1219" s="6" t="str">
        <f t="shared" si="74"/>
        <v>LTI</v>
      </c>
      <c r="P1219" s="6" t="str">
        <f t="shared" si="75"/>
        <v>LTI</v>
      </c>
      <c r="Q1219" s="6" t="s">
        <v>2766</v>
      </c>
      <c r="R1219" s="5" t="str">
        <f>INDEX(SAMRASS!$B:$B,MATCH(Q1219,SAMRASS!$A:$A,0))</f>
        <v>Gully scraper</v>
      </c>
      <c r="S1219" s="1" t="s">
        <v>63</v>
      </c>
      <c r="T1219" s="1" t="s">
        <v>947</v>
      </c>
    </row>
    <row r="1220" spans="1:20" x14ac:dyDescent="0.25">
      <c r="A1220" s="1">
        <v>566</v>
      </c>
      <c r="B1220" s="1">
        <v>2011</v>
      </c>
      <c r="C1220" s="6" t="str">
        <f t="shared" si="72"/>
        <v>2011.566</v>
      </c>
      <c r="D1220" s="12">
        <v>0</v>
      </c>
      <c r="E1220" s="12" t="s">
        <v>3081</v>
      </c>
      <c r="F1220" s="12">
        <v>0</v>
      </c>
      <c r="G1220" s="12" t="s">
        <v>3081</v>
      </c>
      <c r="H1220" s="12">
        <v>0</v>
      </c>
      <c r="I1220" s="12" t="s">
        <v>3081</v>
      </c>
      <c r="J1220" s="12" t="s">
        <v>3081</v>
      </c>
      <c r="K1220" s="12" t="s">
        <v>3081</v>
      </c>
      <c r="L1220" s="1">
        <v>0</v>
      </c>
      <c r="M1220" s="6" t="str">
        <f t="shared" si="73"/>
        <v/>
      </c>
      <c r="N1220" s="1">
        <v>1</v>
      </c>
      <c r="O1220" s="6" t="str">
        <f t="shared" si="74"/>
        <v>LTI</v>
      </c>
      <c r="P1220" s="6" t="str">
        <f t="shared" si="75"/>
        <v>LTI</v>
      </c>
      <c r="Q1220" s="6" t="s">
        <v>2924</v>
      </c>
      <c r="R1220" s="5" t="str">
        <f>INDEX(SAMRASS!$B:$B,MATCH(Q1220,SAMRASS!$A:$A,0))</f>
        <v>Coupling/uncoupling</v>
      </c>
      <c r="S1220" s="1" t="s">
        <v>674</v>
      </c>
      <c r="T1220" s="1" t="s">
        <v>948</v>
      </c>
    </row>
    <row r="1221" spans="1:20" x14ac:dyDescent="0.25">
      <c r="A1221" s="1">
        <v>567</v>
      </c>
      <c r="B1221" s="1">
        <v>2011</v>
      </c>
      <c r="C1221" s="6" t="str">
        <f t="shared" si="72"/>
        <v>2011.567</v>
      </c>
      <c r="D1221" s="12">
        <v>0</v>
      </c>
      <c r="E1221" s="12" t="s">
        <v>3081</v>
      </c>
      <c r="F1221" s="12">
        <v>0</v>
      </c>
      <c r="G1221" s="12" t="s">
        <v>3081</v>
      </c>
      <c r="H1221" s="12" t="s">
        <v>3066</v>
      </c>
      <c r="I1221" s="12" t="s">
        <v>3081</v>
      </c>
      <c r="J1221" s="12" t="s">
        <v>3081</v>
      </c>
      <c r="K1221" s="12" t="s">
        <v>3081</v>
      </c>
      <c r="L1221" s="1">
        <v>0</v>
      </c>
      <c r="M1221" s="6" t="str">
        <f t="shared" si="73"/>
        <v/>
      </c>
      <c r="N1221" s="1">
        <v>1</v>
      </c>
      <c r="O1221" s="6" t="str">
        <f t="shared" si="74"/>
        <v>LTI</v>
      </c>
      <c r="P1221" s="6" t="str">
        <f t="shared" si="75"/>
        <v>LTI</v>
      </c>
      <c r="Q1221" s="6" t="s">
        <v>2850</v>
      </c>
      <c r="R1221" s="5" t="str">
        <f>INDEX(SAMRASS!$B:$B,MATCH(Q1221,SAMRASS!$A:$A,0))</f>
        <v>Hydraulic drill rig</v>
      </c>
      <c r="S1221" s="1" t="s">
        <v>64</v>
      </c>
      <c r="T1221" s="1" t="s">
        <v>2966</v>
      </c>
    </row>
    <row r="1222" spans="1:20" x14ac:dyDescent="0.25">
      <c r="A1222" s="1">
        <v>568</v>
      </c>
      <c r="B1222" s="1">
        <v>2011</v>
      </c>
      <c r="C1222" s="6" t="str">
        <f t="shared" si="72"/>
        <v>2011.568</v>
      </c>
      <c r="D1222" s="12">
        <v>0</v>
      </c>
      <c r="E1222" s="12" t="s">
        <v>3081</v>
      </c>
      <c r="F1222" s="12">
        <v>0</v>
      </c>
      <c r="G1222" s="12" t="s">
        <v>3081</v>
      </c>
      <c r="H1222" s="12">
        <v>0</v>
      </c>
      <c r="I1222" s="12" t="s">
        <v>3081</v>
      </c>
      <c r="J1222" s="12" t="s">
        <v>3081</v>
      </c>
      <c r="K1222" s="12" t="s">
        <v>3081</v>
      </c>
      <c r="L1222" s="1">
        <v>0</v>
      </c>
      <c r="M1222" s="6" t="str">
        <f t="shared" si="73"/>
        <v/>
      </c>
      <c r="N1222" s="1">
        <v>1</v>
      </c>
      <c r="O1222" s="6" t="str">
        <f t="shared" si="74"/>
        <v>LTI</v>
      </c>
      <c r="P1222" s="6" t="str">
        <f t="shared" si="75"/>
        <v>LTI</v>
      </c>
      <c r="Q1222" s="6" t="s">
        <v>1936</v>
      </c>
      <c r="R1222" s="5" t="str">
        <f>INDEX(SAMRASS!$B:$B,MATCH(Q1222,SAMRASS!$A:$A,0))</f>
        <v>Other (specify)</v>
      </c>
      <c r="S1222" s="1" t="s">
        <v>2434</v>
      </c>
      <c r="T1222" s="1" t="s">
        <v>2967</v>
      </c>
    </row>
    <row r="1223" spans="1:20" x14ac:dyDescent="0.25">
      <c r="A1223" s="1">
        <v>569</v>
      </c>
      <c r="B1223" s="1">
        <v>2011</v>
      </c>
      <c r="C1223" s="6" t="str">
        <f t="shared" si="72"/>
        <v>2011.569</v>
      </c>
      <c r="D1223" s="12">
        <v>0</v>
      </c>
      <c r="E1223" s="12" t="s">
        <v>3081</v>
      </c>
      <c r="F1223" s="12">
        <v>0</v>
      </c>
      <c r="G1223" s="12" t="s">
        <v>3081</v>
      </c>
      <c r="H1223" s="12" t="s">
        <v>3066</v>
      </c>
      <c r="I1223" s="12" t="s">
        <v>3081</v>
      </c>
      <c r="J1223" s="12" t="s">
        <v>3081</v>
      </c>
      <c r="K1223" s="12" t="s">
        <v>3081</v>
      </c>
      <c r="L1223" s="1">
        <v>0</v>
      </c>
      <c r="M1223" s="6" t="str">
        <f t="shared" si="73"/>
        <v/>
      </c>
      <c r="N1223" s="1">
        <v>1</v>
      </c>
      <c r="O1223" s="6" t="str">
        <f t="shared" si="74"/>
        <v>LTI</v>
      </c>
      <c r="P1223" s="6" t="str">
        <f t="shared" si="75"/>
        <v>LTI</v>
      </c>
      <c r="Q1223" s="6" t="s">
        <v>2850</v>
      </c>
      <c r="R1223" s="5" t="str">
        <f>INDEX(SAMRASS!$B:$B,MATCH(Q1223,SAMRASS!$A:$A,0))</f>
        <v>Hydraulic drill rig</v>
      </c>
      <c r="S1223" s="1" t="s">
        <v>64</v>
      </c>
      <c r="T1223" s="1" t="s">
        <v>2968</v>
      </c>
    </row>
    <row r="1224" spans="1:20" x14ac:dyDescent="0.25">
      <c r="A1224" s="1">
        <v>570</v>
      </c>
      <c r="B1224" s="1">
        <v>2011</v>
      </c>
      <c r="C1224" s="6" t="str">
        <f t="shared" ref="C1224:C1287" si="76">B1224&amp;"."&amp;RIGHT("00"&amp;A1224,3)</f>
        <v>2011.570</v>
      </c>
      <c r="D1224" s="12">
        <v>0</v>
      </c>
      <c r="E1224" s="12" t="s">
        <v>3081</v>
      </c>
      <c r="F1224" s="12" t="s">
        <v>731</v>
      </c>
      <c r="G1224" s="12" t="s">
        <v>3081</v>
      </c>
      <c r="H1224" s="12" t="s">
        <v>3066</v>
      </c>
      <c r="I1224" s="12" t="s">
        <v>3081</v>
      </c>
      <c r="J1224" s="12" t="s">
        <v>3081</v>
      </c>
      <c r="K1224" s="12" t="s">
        <v>3081</v>
      </c>
      <c r="L1224" s="1">
        <v>0</v>
      </c>
      <c r="M1224" s="6" t="str">
        <f t="shared" ref="M1224:M1287" si="77">IF(L1224&gt;1,"MFI",IF(L1224&gt;0,"SFI",""))</f>
        <v/>
      </c>
      <c r="N1224" s="1">
        <v>1</v>
      </c>
      <c r="O1224" s="6" t="str">
        <f t="shared" ref="O1224:O1287" si="78">IF(N1224&gt;0,"LTI","")</f>
        <v>LTI</v>
      </c>
      <c r="P1224" s="6" t="str">
        <f t="shared" ref="P1224:P1287" si="79">IF(M1224&lt;&gt;"",M1224,O1224)</f>
        <v>LTI</v>
      </c>
      <c r="Q1224" s="6" t="s">
        <v>2906</v>
      </c>
      <c r="R1224" s="5" t="str">
        <f>INDEX(SAMRASS!$B:$B,MATCH(Q1224,SAMRASS!$A:$A,0))</f>
        <v>LHD Unit</v>
      </c>
      <c r="S1224" s="1" t="s">
        <v>572</v>
      </c>
      <c r="T1224" s="1" t="s">
        <v>1014</v>
      </c>
    </row>
    <row r="1225" spans="1:20" x14ac:dyDescent="0.25">
      <c r="A1225" s="1">
        <v>571</v>
      </c>
      <c r="B1225" s="1">
        <v>2011</v>
      </c>
      <c r="C1225" s="6" t="str">
        <f t="shared" si="76"/>
        <v>2011.571</v>
      </c>
      <c r="D1225" s="12">
        <v>0</v>
      </c>
      <c r="E1225" s="12" t="s">
        <v>3081</v>
      </c>
      <c r="F1225" s="12">
        <v>0</v>
      </c>
      <c r="G1225" s="12" t="s">
        <v>3081</v>
      </c>
      <c r="H1225" s="12">
        <v>0</v>
      </c>
      <c r="I1225" s="12" t="s">
        <v>3081</v>
      </c>
      <c r="J1225" s="12" t="s">
        <v>3081</v>
      </c>
      <c r="K1225" s="12" t="s">
        <v>3081</v>
      </c>
      <c r="L1225" s="1">
        <v>0</v>
      </c>
      <c r="M1225" s="6" t="str">
        <f t="shared" si="77"/>
        <v/>
      </c>
      <c r="N1225" s="1">
        <v>1</v>
      </c>
      <c r="O1225" s="6" t="str">
        <f t="shared" si="78"/>
        <v>LTI</v>
      </c>
      <c r="P1225" s="6" t="str">
        <f t="shared" si="79"/>
        <v>LTI</v>
      </c>
      <c r="Q1225" s="6" t="s">
        <v>2924</v>
      </c>
      <c r="R1225" s="5" t="str">
        <f>INDEX(SAMRASS!$B:$B,MATCH(Q1225,SAMRASS!$A:$A,0))</f>
        <v>Coupling/uncoupling</v>
      </c>
      <c r="S1225" s="1" t="s">
        <v>674</v>
      </c>
      <c r="T1225" s="1" t="s">
        <v>922</v>
      </c>
    </row>
    <row r="1226" spans="1:20" x14ac:dyDescent="0.25">
      <c r="A1226" s="1">
        <v>572</v>
      </c>
      <c r="B1226" s="1">
        <v>2011</v>
      </c>
      <c r="C1226" s="6" t="str">
        <f t="shared" si="76"/>
        <v>2011.572</v>
      </c>
      <c r="D1226" s="12">
        <v>0</v>
      </c>
      <c r="E1226" s="12" t="s">
        <v>3081</v>
      </c>
      <c r="F1226" s="12">
        <v>0</v>
      </c>
      <c r="G1226" s="12" t="s">
        <v>3081</v>
      </c>
      <c r="H1226" s="12">
        <v>0</v>
      </c>
      <c r="I1226" s="12" t="s">
        <v>3081</v>
      </c>
      <c r="J1226" s="12" t="s">
        <v>3081</v>
      </c>
      <c r="K1226" s="12" t="s">
        <v>3081</v>
      </c>
      <c r="L1226" s="1">
        <v>0</v>
      </c>
      <c r="M1226" s="6" t="str">
        <f t="shared" si="77"/>
        <v/>
      </c>
      <c r="N1226" s="1">
        <v>1</v>
      </c>
      <c r="O1226" s="6" t="str">
        <f t="shared" si="78"/>
        <v>LTI</v>
      </c>
      <c r="P1226" s="6" t="str">
        <f t="shared" si="79"/>
        <v>LTI</v>
      </c>
      <c r="Q1226" s="6" t="s">
        <v>848</v>
      </c>
      <c r="R1226" s="5" t="str">
        <f>INDEX(SAMRASS!$B:$B,MATCH(Q1226,SAMRASS!$A:$A,0))</f>
        <v>Face scraper</v>
      </c>
      <c r="S1226" s="1" t="s">
        <v>2432</v>
      </c>
      <c r="T1226" s="1" t="s">
        <v>920</v>
      </c>
    </row>
    <row r="1227" spans="1:20" x14ac:dyDescent="0.25">
      <c r="A1227" s="1">
        <v>573</v>
      </c>
      <c r="B1227" s="1">
        <v>2011</v>
      </c>
      <c r="C1227" s="6" t="str">
        <f t="shared" si="76"/>
        <v>2011.573</v>
      </c>
      <c r="D1227" s="12">
        <v>0</v>
      </c>
      <c r="E1227" s="12" t="s">
        <v>3081</v>
      </c>
      <c r="F1227" s="12">
        <v>0</v>
      </c>
      <c r="G1227" s="12" t="s">
        <v>3081</v>
      </c>
      <c r="H1227" s="12" t="s">
        <v>3066</v>
      </c>
      <c r="I1227" s="12" t="s">
        <v>3081</v>
      </c>
      <c r="J1227" s="12" t="s">
        <v>3081</v>
      </c>
      <c r="K1227" s="12" t="s">
        <v>3081</v>
      </c>
      <c r="L1227" s="1">
        <v>0</v>
      </c>
      <c r="M1227" s="6" t="str">
        <f t="shared" si="77"/>
        <v/>
      </c>
      <c r="N1227" s="1">
        <v>1</v>
      </c>
      <c r="O1227" s="6" t="str">
        <f t="shared" si="78"/>
        <v>LTI</v>
      </c>
      <c r="P1227" s="6" t="str">
        <f t="shared" si="79"/>
        <v>LTI</v>
      </c>
      <c r="Q1227" s="6" t="s">
        <v>2884</v>
      </c>
      <c r="R1227" s="5" t="str">
        <f>INDEX(SAMRASS!$B:$B,MATCH(Q1227,SAMRASS!$A:$A,0))</f>
        <v>Other transporters (specify)</v>
      </c>
      <c r="S1227" s="1" t="s">
        <v>884</v>
      </c>
      <c r="T1227" s="1" t="s">
        <v>1016</v>
      </c>
    </row>
    <row r="1228" spans="1:20" x14ac:dyDescent="0.25">
      <c r="A1228" s="1">
        <v>574</v>
      </c>
      <c r="B1228" s="1">
        <v>2011</v>
      </c>
      <c r="C1228" s="6" t="str">
        <f t="shared" si="76"/>
        <v>2011.574</v>
      </c>
      <c r="D1228" s="12">
        <v>0</v>
      </c>
      <c r="E1228" s="12" t="s">
        <v>3081</v>
      </c>
      <c r="F1228" s="12">
        <v>0</v>
      </c>
      <c r="G1228" s="12" t="s">
        <v>3081</v>
      </c>
      <c r="H1228" s="12">
        <v>0</v>
      </c>
      <c r="I1228" s="12" t="s">
        <v>3081</v>
      </c>
      <c r="J1228" s="12" t="s">
        <v>3081</v>
      </c>
      <c r="K1228" s="12" t="s">
        <v>3081</v>
      </c>
      <c r="L1228" s="1">
        <v>0</v>
      </c>
      <c r="M1228" s="6" t="str">
        <f t="shared" si="77"/>
        <v/>
      </c>
      <c r="N1228" s="1">
        <v>1</v>
      </c>
      <c r="O1228" s="6" t="str">
        <f t="shared" si="78"/>
        <v>LTI</v>
      </c>
      <c r="P1228" s="6" t="str">
        <f t="shared" si="79"/>
        <v>LTI</v>
      </c>
      <c r="Q1228" s="6" t="s">
        <v>1936</v>
      </c>
      <c r="R1228" s="5" t="str">
        <f>INDEX(SAMRASS!$B:$B,MATCH(Q1228,SAMRASS!$A:$A,0))</f>
        <v>Other (specify)</v>
      </c>
      <c r="S1228" s="1" t="s">
        <v>2434</v>
      </c>
      <c r="T1228" s="1" t="s">
        <v>921</v>
      </c>
    </row>
    <row r="1229" spans="1:20" x14ac:dyDescent="0.25">
      <c r="A1229" s="1">
        <v>575</v>
      </c>
      <c r="B1229" s="1">
        <v>2011</v>
      </c>
      <c r="C1229" s="6" t="str">
        <f t="shared" si="76"/>
        <v>2011.575</v>
      </c>
      <c r="D1229" s="12">
        <v>0</v>
      </c>
      <c r="E1229" s="12" t="s">
        <v>3081</v>
      </c>
      <c r="F1229" s="12">
        <v>0</v>
      </c>
      <c r="G1229" s="12" t="s">
        <v>3081</v>
      </c>
      <c r="H1229" s="12">
        <v>0</v>
      </c>
      <c r="I1229" s="12" t="s">
        <v>3081</v>
      </c>
      <c r="J1229" s="12" t="s">
        <v>3081</v>
      </c>
      <c r="K1229" s="12" t="s">
        <v>3081</v>
      </c>
      <c r="L1229" s="1">
        <v>0</v>
      </c>
      <c r="M1229" s="6" t="str">
        <f t="shared" si="77"/>
        <v/>
      </c>
      <c r="N1229" s="1">
        <v>1</v>
      </c>
      <c r="O1229" s="6" t="str">
        <f t="shared" si="78"/>
        <v>LTI</v>
      </c>
      <c r="P1229" s="6" t="str">
        <f t="shared" si="79"/>
        <v>LTI</v>
      </c>
      <c r="Q1229" s="6" t="s">
        <v>2772</v>
      </c>
      <c r="R1229" s="5" t="str">
        <f>INDEX(SAMRASS!$B:$B,MATCH(Q1229,SAMRASS!$A:$A,0))</f>
        <v>Other (specify)</v>
      </c>
      <c r="S1229" s="1" t="s">
        <v>2883</v>
      </c>
      <c r="T1229" s="1" t="s">
        <v>1015</v>
      </c>
    </row>
    <row r="1230" spans="1:20" x14ac:dyDescent="0.25">
      <c r="A1230" s="1">
        <v>576</v>
      </c>
      <c r="B1230" s="1">
        <v>2011</v>
      </c>
      <c r="C1230" s="6" t="str">
        <f t="shared" si="76"/>
        <v>2011.576</v>
      </c>
      <c r="D1230" s="12">
        <v>0</v>
      </c>
      <c r="E1230" s="12" t="s">
        <v>3081</v>
      </c>
      <c r="F1230" s="12">
        <v>0</v>
      </c>
      <c r="G1230" s="12" t="s">
        <v>3081</v>
      </c>
      <c r="H1230" s="12" t="s">
        <v>3066</v>
      </c>
      <c r="I1230" s="12" t="s">
        <v>3081</v>
      </c>
      <c r="J1230" s="12" t="s">
        <v>3081</v>
      </c>
      <c r="K1230" s="12" t="s">
        <v>3081</v>
      </c>
      <c r="L1230" s="1">
        <v>0</v>
      </c>
      <c r="M1230" s="6" t="str">
        <f t="shared" si="77"/>
        <v/>
      </c>
      <c r="N1230" s="1">
        <v>1</v>
      </c>
      <c r="O1230" s="6" t="str">
        <f t="shared" si="78"/>
        <v>LTI</v>
      </c>
      <c r="P1230" s="6" t="str">
        <f t="shared" si="79"/>
        <v>LTI</v>
      </c>
      <c r="Q1230" s="6" t="s">
        <v>180</v>
      </c>
      <c r="R1230" s="5" t="str">
        <f>INDEX(SAMRASS!$B:$B,MATCH(Q1230,SAMRASS!$A:$A,0))</f>
        <v>Multi purpose vehicle or utility vehicle</v>
      </c>
      <c r="S1230" s="1" t="s">
        <v>334</v>
      </c>
      <c r="T1230" s="1" t="s">
        <v>1877</v>
      </c>
    </row>
    <row r="1231" spans="1:20" x14ac:dyDescent="0.25">
      <c r="A1231" s="1">
        <v>577</v>
      </c>
      <c r="B1231" s="1">
        <v>2011</v>
      </c>
      <c r="C1231" s="6" t="str">
        <f t="shared" si="76"/>
        <v>2011.577</v>
      </c>
      <c r="D1231" s="12">
        <v>0</v>
      </c>
      <c r="E1231" s="12" t="s">
        <v>3081</v>
      </c>
      <c r="F1231" s="12">
        <v>0</v>
      </c>
      <c r="G1231" s="12" t="s">
        <v>3081</v>
      </c>
      <c r="H1231" s="12">
        <v>0</v>
      </c>
      <c r="I1231" s="12" t="s">
        <v>3081</v>
      </c>
      <c r="J1231" s="12" t="s">
        <v>3081</v>
      </c>
      <c r="K1231" s="12" t="s">
        <v>3081</v>
      </c>
      <c r="L1231" s="1">
        <v>0</v>
      </c>
      <c r="M1231" s="6" t="str">
        <f t="shared" si="77"/>
        <v/>
      </c>
      <c r="N1231" s="1">
        <v>1</v>
      </c>
      <c r="O1231" s="6" t="str">
        <f t="shared" si="78"/>
        <v>LTI</v>
      </c>
      <c r="P1231" s="6" t="str">
        <f t="shared" si="79"/>
        <v>LTI</v>
      </c>
      <c r="Q1231" s="6" t="s">
        <v>710</v>
      </c>
      <c r="R1231" s="5" t="str">
        <f>INDEX(SAMRASS!$B:$B,MATCH(Q1231,SAMRASS!$A:$A,0))</f>
        <v>Double drum winch</v>
      </c>
      <c r="S1231" s="1" t="s">
        <v>561</v>
      </c>
      <c r="T1231" s="1" t="s">
        <v>1875</v>
      </c>
    </row>
    <row r="1232" spans="1:20" x14ac:dyDescent="0.25">
      <c r="A1232" s="1">
        <v>578</v>
      </c>
      <c r="B1232" s="1">
        <v>2011</v>
      </c>
      <c r="C1232" s="6" t="str">
        <f t="shared" si="76"/>
        <v>2011.578</v>
      </c>
      <c r="D1232" s="12">
        <v>0</v>
      </c>
      <c r="E1232" s="12" t="s">
        <v>3081</v>
      </c>
      <c r="F1232" s="12">
        <v>0</v>
      </c>
      <c r="G1232" s="12" t="s">
        <v>3081</v>
      </c>
      <c r="H1232" s="12">
        <v>0</v>
      </c>
      <c r="I1232" s="12" t="s">
        <v>3081</v>
      </c>
      <c r="J1232" s="12" t="s">
        <v>3081</v>
      </c>
      <c r="K1232" s="12" t="s">
        <v>3081</v>
      </c>
      <c r="L1232" s="1">
        <v>0</v>
      </c>
      <c r="M1232" s="6" t="str">
        <f t="shared" si="77"/>
        <v/>
      </c>
      <c r="N1232" s="1">
        <v>1</v>
      </c>
      <c r="O1232" s="6" t="str">
        <f t="shared" si="78"/>
        <v>LTI</v>
      </c>
      <c r="P1232" s="6" t="str">
        <f t="shared" si="79"/>
        <v>LTI</v>
      </c>
      <c r="Q1232" s="6" t="s">
        <v>2772</v>
      </c>
      <c r="R1232" s="5" t="str">
        <f>INDEX(SAMRASS!$B:$B,MATCH(Q1232,SAMRASS!$A:$A,0))</f>
        <v>Other (specify)</v>
      </c>
      <c r="S1232" s="1" t="s">
        <v>2883</v>
      </c>
      <c r="T1232" s="1" t="s">
        <v>1876</v>
      </c>
    </row>
    <row r="1233" spans="1:20" x14ac:dyDescent="0.25">
      <c r="A1233" s="1">
        <v>579</v>
      </c>
      <c r="B1233" s="1">
        <v>2011</v>
      </c>
      <c r="C1233" s="6" t="str">
        <f t="shared" si="76"/>
        <v>2011.579</v>
      </c>
      <c r="D1233" s="12">
        <v>0</v>
      </c>
      <c r="E1233" s="12" t="s">
        <v>3081</v>
      </c>
      <c r="F1233" s="12">
        <v>0</v>
      </c>
      <c r="G1233" s="12" t="s">
        <v>3081</v>
      </c>
      <c r="H1233" s="12">
        <v>0</v>
      </c>
      <c r="I1233" s="12" t="s">
        <v>3081</v>
      </c>
      <c r="J1233" s="12" t="s">
        <v>3081</v>
      </c>
      <c r="K1233" s="12" t="s">
        <v>3081</v>
      </c>
      <c r="L1233" s="1">
        <v>0</v>
      </c>
      <c r="M1233" s="6" t="str">
        <f t="shared" si="77"/>
        <v/>
      </c>
      <c r="N1233" s="1">
        <v>1</v>
      </c>
      <c r="O1233" s="6" t="str">
        <f t="shared" si="78"/>
        <v>LTI</v>
      </c>
      <c r="P1233" s="6" t="str">
        <f t="shared" si="79"/>
        <v>LTI</v>
      </c>
      <c r="Q1233" s="6" t="s">
        <v>2766</v>
      </c>
      <c r="R1233" s="5" t="str">
        <f>INDEX(SAMRASS!$B:$B,MATCH(Q1233,SAMRASS!$A:$A,0))</f>
        <v>Gully scraper</v>
      </c>
      <c r="S1233" s="1" t="s">
        <v>63</v>
      </c>
      <c r="T1233" s="1" t="s">
        <v>353</v>
      </c>
    </row>
    <row r="1234" spans="1:20" x14ac:dyDescent="0.25">
      <c r="A1234" s="1">
        <v>580</v>
      </c>
      <c r="B1234" s="1">
        <v>2011</v>
      </c>
      <c r="C1234" s="6" t="str">
        <f t="shared" si="76"/>
        <v>2011.580</v>
      </c>
      <c r="D1234" s="12">
        <v>0</v>
      </c>
      <c r="E1234" s="12" t="s">
        <v>3081</v>
      </c>
      <c r="F1234" s="12">
        <v>0</v>
      </c>
      <c r="G1234" s="12" t="s">
        <v>3081</v>
      </c>
      <c r="H1234" s="12">
        <v>0</v>
      </c>
      <c r="I1234" s="12" t="s">
        <v>3081</v>
      </c>
      <c r="J1234" s="12" t="s">
        <v>3081</v>
      </c>
      <c r="K1234" s="12" t="s">
        <v>3081</v>
      </c>
      <c r="L1234" s="1">
        <v>0</v>
      </c>
      <c r="M1234" s="6" t="str">
        <f t="shared" si="77"/>
        <v/>
      </c>
      <c r="N1234" s="1">
        <v>1</v>
      </c>
      <c r="O1234" s="6" t="str">
        <f t="shared" si="78"/>
        <v>LTI</v>
      </c>
      <c r="P1234" s="6" t="str">
        <f t="shared" si="79"/>
        <v>LTI</v>
      </c>
      <c r="Q1234" s="6" t="s">
        <v>848</v>
      </c>
      <c r="R1234" s="5" t="str">
        <f>INDEX(SAMRASS!$B:$B,MATCH(Q1234,SAMRASS!$A:$A,0))</f>
        <v>Face scraper</v>
      </c>
      <c r="S1234" s="1" t="s">
        <v>2432</v>
      </c>
      <c r="T1234" s="1" t="s">
        <v>1868</v>
      </c>
    </row>
    <row r="1235" spans="1:20" x14ac:dyDescent="0.25">
      <c r="A1235" s="1">
        <v>581</v>
      </c>
      <c r="B1235" s="1">
        <v>2011</v>
      </c>
      <c r="C1235" s="6" t="str">
        <f t="shared" si="76"/>
        <v>2011.581</v>
      </c>
      <c r="D1235" s="12">
        <v>0</v>
      </c>
      <c r="E1235" s="12" t="s">
        <v>3081</v>
      </c>
      <c r="F1235" s="12">
        <v>0</v>
      </c>
      <c r="G1235" s="12" t="s">
        <v>3081</v>
      </c>
      <c r="H1235" s="12">
        <v>0</v>
      </c>
      <c r="I1235" s="12" t="s">
        <v>3081</v>
      </c>
      <c r="J1235" s="12" t="s">
        <v>3081</v>
      </c>
      <c r="K1235" s="12" t="s">
        <v>3081</v>
      </c>
      <c r="L1235" s="1">
        <v>0</v>
      </c>
      <c r="M1235" s="6" t="str">
        <f t="shared" si="77"/>
        <v/>
      </c>
      <c r="N1235" s="1">
        <v>1</v>
      </c>
      <c r="O1235" s="6" t="str">
        <f t="shared" si="78"/>
        <v>LTI</v>
      </c>
      <c r="P1235" s="6" t="str">
        <f t="shared" si="79"/>
        <v>LTI</v>
      </c>
      <c r="Q1235" s="6" t="s">
        <v>2918</v>
      </c>
      <c r="R1235" s="5" t="str">
        <f>INDEX(SAMRASS!$B:$B,MATCH(Q1235,SAMRASS!$A:$A,0))</f>
        <v>Other (specify)</v>
      </c>
      <c r="S1235" s="1" t="s">
        <v>1500</v>
      </c>
      <c r="T1235" s="1" t="s">
        <v>351</v>
      </c>
    </row>
    <row r="1236" spans="1:20" x14ac:dyDescent="0.25">
      <c r="A1236" s="1">
        <v>582</v>
      </c>
      <c r="B1236" s="1">
        <v>2011</v>
      </c>
      <c r="C1236" s="6" t="str">
        <f t="shared" si="76"/>
        <v>2011.582</v>
      </c>
      <c r="D1236" s="12">
        <v>0</v>
      </c>
      <c r="E1236" s="12" t="s">
        <v>3081</v>
      </c>
      <c r="F1236" s="12">
        <v>0</v>
      </c>
      <c r="G1236" s="12" t="s">
        <v>3081</v>
      </c>
      <c r="H1236" s="12">
        <v>0</v>
      </c>
      <c r="I1236" s="12" t="s">
        <v>3081</v>
      </c>
      <c r="J1236" s="12" t="s">
        <v>3081</v>
      </c>
      <c r="K1236" s="12" t="s">
        <v>3081</v>
      </c>
      <c r="L1236" s="1">
        <v>0</v>
      </c>
      <c r="M1236" s="6" t="str">
        <f t="shared" si="77"/>
        <v/>
      </c>
      <c r="N1236" s="1">
        <v>1</v>
      </c>
      <c r="O1236" s="6" t="str">
        <f t="shared" si="78"/>
        <v>LTI</v>
      </c>
      <c r="P1236" s="6" t="str">
        <f t="shared" si="79"/>
        <v>LTI</v>
      </c>
      <c r="Q1236" s="6" t="s">
        <v>707</v>
      </c>
      <c r="R1236" s="5" t="str">
        <f>INDEX(SAMRASS!$B:$B,MATCH(Q1236,SAMRASS!$A:$A,0))</f>
        <v>Hopper</v>
      </c>
      <c r="S1236" s="1" t="s">
        <v>2486</v>
      </c>
      <c r="T1236" s="1" t="s">
        <v>1867</v>
      </c>
    </row>
    <row r="1237" spans="1:20" x14ac:dyDescent="0.25">
      <c r="A1237" s="1">
        <v>583</v>
      </c>
      <c r="B1237" s="1">
        <v>2011</v>
      </c>
      <c r="C1237" s="6" t="str">
        <f t="shared" si="76"/>
        <v>2011.583</v>
      </c>
      <c r="D1237" s="12">
        <v>0</v>
      </c>
      <c r="E1237" s="12" t="s">
        <v>3081</v>
      </c>
      <c r="F1237" s="12" t="s">
        <v>731</v>
      </c>
      <c r="G1237" s="12" t="s">
        <v>3081</v>
      </c>
      <c r="H1237" s="12" t="s">
        <v>3066</v>
      </c>
      <c r="I1237" s="12" t="s">
        <v>3081</v>
      </c>
      <c r="J1237" s="12" t="s">
        <v>3081</v>
      </c>
      <c r="K1237" s="12" t="s">
        <v>3081</v>
      </c>
      <c r="L1237" s="1">
        <v>0</v>
      </c>
      <c r="M1237" s="6" t="str">
        <f t="shared" si="77"/>
        <v/>
      </c>
      <c r="N1237" s="1">
        <v>1</v>
      </c>
      <c r="O1237" s="6" t="str">
        <f t="shared" si="78"/>
        <v>LTI</v>
      </c>
      <c r="P1237" s="6" t="str">
        <f t="shared" si="79"/>
        <v>LTI</v>
      </c>
      <c r="Q1237" s="6" t="s">
        <v>2906</v>
      </c>
      <c r="R1237" s="5" t="str">
        <f>INDEX(SAMRASS!$B:$B,MATCH(Q1237,SAMRASS!$A:$A,0))</f>
        <v>LHD Unit</v>
      </c>
      <c r="S1237" s="1" t="s">
        <v>572</v>
      </c>
      <c r="T1237" s="1" t="s">
        <v>352</v>
      </c>
    </row>
    <row r="1238" spans="1:20" x14ac:dyDescent="0.25">
      <c r="A1238" s="1">
        <v>584</v>
      </c>
      <c r="B1238" s="1">
        <v>2011</v>
      </c>
      <c r="C1238" s="6" t="str">
        <f t="shared" si="76"/>
        <v>2011.584</v>
      </c>
      <c r="D1238" s="12">
        <v>0</v>
      </c>
      <c r="E1238" s="12" t="s">
        <v>3081</v>
      </c>
      <c r="F1238" s="12">
        <v>0</v>
      </c>
      <c r="G1238" s="12" t="s">
        <v>3081</v>
      </c>
      <c r="H1238" s="12">
        <v>0</v>
      </c>
      <c r="I1238" s="12" t="s">
        <v>3081</v>
      </c>
      <c r="J1238" s="12" t="s">
        <v>3081</v>
      </c>
      <c r="K1238" s="12" t="s">
        <v>3081</v>
      </c>
      <c r="L1238" s="1">
        <v>0</v>
      </c>
      <c r="M1238" s="6" t="str">
        <f t="shared" si="77"/>
        <v/>
      </c>
      <c r="N1238" s="1">
        <v>1</v>
      </c>
      <c r="O1238" s="6" t="str">
        <f t="shared" si="78"/>
        <v>LTI</v>
      </c>
      <c r="P1238" s="6" t="str">
        <f t="shared" si="79"/>
        <v>LTI</v>
      </c>
      <c r="Q1238" s="6" t="s">
        <v>2918</v>
      </c>
      <c r="R1238" s="5" t="str">
        <f>INDEX(SAMRASS!$B:$B,MATCH(Q1238,SAMRASS!$A:$A,0))</f>
        <v>Other (specify)</v>
      </c>
      <c r="S1238" s="1" t="s">
        <v>1500</v>
      </c>
      <c r="T1238" s="1" t="s">
        <v>1869</v>
      </c>
    </row>
    <row r="1239" spans="1:20" x14ac:dyDescent="0.25">
      <c r="A1239" s="1">
        <v>585</v>
      </c>
      <c r="B1239" s="1">
        <v>2011</v>
      </c>
      <c r="C1239" s="6" t="str">
        <f t="shared" si="76"/>
        <v>2011.585</v>
      </c>
      <c r="D1239" s="12">
        <v>0</v>
      </c>
      <c r="E1239" s="12" t="s">
        <v>3081</v>
      </c>
      <c r="F1239" s="12">
        <v>0</v>
      </c>
      <c r="G1239" s="12" t="s">
        <v>3081</v>
      </c>
      <c r="H1239" s="12">
        <v>0</v>
      </c>
      <c r="I1239" s="12" t="s">
        <v>3081</v>
      </c>
      <c r="J1239" s="12" t="s">
        <v>3081</v>
      </c>
      <c r="K1239" s="12" t="s">
        <v>3081</v>
      </c>
      <c r="L1239" s="1">
        <v>0</v>
      </c>
      <c r="M1239" s="6" t="str">
        <f t="shared" si="77"/>
        <v/>
      </c>
      <c r="N1239" s="1">
        <v>1</v>
      </c>
      <c r="O1239" s="6" t="str">
        <f t="shared" si="78"/>
        <v>LTI</v>
      </c>
      <c r="P1239" s="6" t="str">
        <f t="shared" si="79"/>
        <v>LTI</v>
      </c>
      <c r="Q1239" s="6" t="s">
        <v>2919</v>
      </c>
      <c r="R1239" s="5" t="str">
        <f>INDEX(SAMRASS!$B:$B,MATCH(Q1239,SAMRASS!$A:$A,0))</f>
        <v>Rerailing</v>
      </c>
      <c r="S1239" s="1" t="s">
        <v>2433</v>
      </c>
      <c r="T1239" s="1" t="s">
        <v>6</v>
      </c>
    </row>
    <row r="1240" spans="1:20" x14ac:dyDescent="0.25">
      <c r="A1240" s="1">
        <v>586</v>
      </c>
      <c r="B1240" s="1">
        <v>2011</v>
      </c>
      <c r="C1240" s="6" t="str">
        <f t="shared" si="76"/>
        <v>2011.586</v>
      </c>
      <c r="D1240" s="12">
        <v>0</v>
      </c>
      <c r="E1240" s="12" t="s">
        <v>3081</v>
      </c>
      <c r="F1240" s="12">
        <v>0</v>
      </c>
      <c r="G1240" s="12" t="s">
        <v>3081</v>
      </c>
      <c r="H1240" s="12">
        <v>0</v>
      </c>
      <c r="I1240" s="12" t="s">
        <v>3081</v>
      </c>
      <c r="J1240" s="12" t="s">
        <v>3081</v>
      </c>
      <c r="K1240" s="12" t="s">
        <v>3081</v>
      </c>
      <c r="L1240" s="1">
        <v>0</v>
      </c>
      <c r="M1240" s="6" t="str">
        <f t="shared" si="77"/>
        <v/>
      </c>
      <c r="N1240" s="1">
        <v>1</v>
      </c>
      <c r="O1240" s="6" t="str">
        <f t="shared" si="78"/>
        <v>LTI</v>
      </c>
      <c r="P1240" s="6" t="str">
        <f t="shared" si="79"/>
        <v>LTI</v>
      </c>
      <c r="Q1240" s="6" t="s">
        <v>2766</v>
      </c>
      <c r="R1240" s="5" t="str">
        <f>INDEX(SAMRASS!$B:$B,MATCH(Q1240,SAMRASS!$A:$A,0))</f>
        <v>Gully scraper</v>
      </c>
      <c r="S1240" s="1" t="s">
        <v>63</v>
      </c>
      <c r="T1240" s="1" t="s">
        <v>4</v>
      </c>
    </row>
    <row r="1241" spans="1:20" x14ac:dyDescent="0.25">
      <c r="A1241" s="1">
        <v>587</v>
      </c>
      <c r="B1241" s="1">
        <v>2011</v>
      </c>
      <c r="C1241" s="6" t="str">
        <f t="shared" si="76"/>
        <v>2011.587</v>
      </c>
      <c r="D1241" s="12">
        <v>0</v>
      </c>
      <c r="E1241" s="12" t="s">
        <v>3081</v>
      </c>
      <c r="F1241" s="12">
        <v>0</v>
      </c>
      <c r="G1241" s="12" t="s">
        <v>3081</v>
      </c>
      <c r="H1241" s="12" t="s">
        <v>3066</v>
      </c>
      <c r="I1241" s="12" t="s">
        <v>3081</v>
      </c>
      <c r="J1241" s="12" t="s">
        <v>3081</v>
      </c>
      <c r="K1241" s="12" t="s">
        <v>3081</v>
      </c>
      <c r="L1241" s="1">
        <v>0</v>
      </c>
      <c r="M1241" s="6" t="str">
        <f t="shared" si="77"/>
        <v/>
      </c>
      <c r="N1241" s="1">
        <v>1</v>
      </c>
      <c r="O1241" s="6" t="str">
        <f t="shared" si="78"/>
        <v>LTI</v>
      </c>
      <c r="P1241" s="6" t="str">
        <f t="shared" si="79"/>
        <v>LTI</v>
      </c>
      <c r="Q1241" s="6" t="s">
        <v>2850</v>
      </c>
      <c r="R1241" s="5" t="str">
        <f>INDEX(SAMRASS!$B:$B,MATCH(Q1241,SAMRASS!$A:$A,0))</f>
        <v>Hydraulic drill rig</v>
      </c>
      <c r="S1241" s="1" t="s">
        <v>64</v>
      </c>
      <c r="T1241" s="1" t="s">
        <v>5</v>
      </c>
    </row>
    <row r="1242" spans="1:20" x14ac:dyDescent="0.25">
      <c r="A1242" s="1">
        <v>588</v>
      </c>
      <c r="B1242" s="1">
        <v>2011</v>
      </c>
      <c r="C1242" s="6" t="str">
        <f t="shared" si="76"/>
        <v>2011.588</v>
      </c>
      <c r="D1242" s="12">
        <v>0</v>
      </c>
      <c r="E1242" s="12" t="s">
        <v>3081</v>
      </c>
      <c r="F1242" s="12">
        <v>0</v>
      </c>
      <c r="G1242" s="12" t="s">
        <v>3081</v>
      </c>
      <c r="H1242" s="12">
        <v>0</v>
      </c>
      <c r="I1242" s="12" t="s">
        <v>3081</v>
      </c>
      <c r="J1242" s="12" t="s">
        <v>3081</v>
      </c>
      <c r="K1242" s="12" t="s">
        <v>3081</v>
      </c>
      <c r="L1242" s="1">
        <v>0</v>
      </c>
      <c r="M1242" s="6" t="str">
        <f t="shared" si="77"/>
        <v/>
      </c>
      <c r="N1242" s="1">
        <v>1</v>
      </c>
      <c r="O1242" s="6" t="str">
        <f t="shared" si="78"/>
        <v>LTI</v>
      </c>
      <c r="P1242" s="6" t="str">
        <f t="shared" si="79"/>
        <v>LTI</v>
      </c>
      <c r="Q1242" s="6" t="s">
        <v>1936</v>
      </c>
      <c r="R1242" s="5" t="str">
        <f>INDEX(SAMRASS!$B:$B,MATCH(Q1242,SAMRASS!$A:$A,0))</f>
        <v>Other (specify)</v>
      </c>
      <c r="S1242" s="1" t="s">
        <v>2434</v>
      </c>
      <c r="T1242" s="1" t="s">
        <v>2180</v>
      </c>
    </row>
    <row r="1243" spans="1:20" x14ac:dyDescent="0.25">
      <c r="A1243" s="1">
        <v>589</v>
      </c>
      <c r="B1243" s="1">
        <v>2011</v>
      </c>
      <c r="C1243" s="6" t="str">
        <f t="shared" si="76"/>
        <v>2011.589</v>
      </c>
      <c r="D1243" s="12">
        <v>0</v>
      </c>
      <c r="E1243" s="12" t="s">
        <v>3081</v>
      </c>
      <c r="F1243" s="12">
        <v>0</v>
      </c>
      <c r="G1243" s="12" t="s">
        <v>3081</v>
      </c>
      <c r="H1243" s="12">
        <v>0</v>
      </c>
      <c r="I1243" s="12" t="s">
        <v>3081</v>
      </c>
      <c r="J1243" s="12" t="s">
        <v>3081</v>
      </c>
      <c r="K1243" s="12" t="s">
        <v>3081</v>
      </c>
      <c r="L1243" s="1">
        <v>0</v>
      </c>
      <c r="M1243" s="6" t="str">
        <f t="shared" si="77"/>
        <v/>
      </c>
      <c r="N1243" s="1">
        <v>1</v>
      </c>
      <c r="O1243" s="6" t="str">
        <f t="shared" si="78"/>
        <v>LTI</v>
      </c>
      <c r="P1243" s="6" t="str">
        <f t="shared" si="79"/>
        <v>LTI</v>
      </c>
      <c r="Q1243" s="6" t="s">
        <v>2772</v>
      </c>
      <c r="R1243" s="5" t="str">
        <f>INDEX(SAMRASS!$B:$B,MATCH(Q1243,SAMRASS!$A:$A,0))</f>
        <v>Other (specify)</v>
      </c>
      <c r="S1243" s="1" t="s">
        <v>2883</v>
      </c>
      <c r="T1243" s="1" t="s">
        <v>2679</v>
      </c>
    </row>
    <row r="1244" spans="1:20" x14ac:dyDescent="0.25">
      <c r="A1244" s="1">
        <v>590</v>
      </c>
      <c r="B1244" s="1">
        <v>2011</v>
      </c>
      <c r="C1244" s="6" t="str">
        <f t="shared" si="76"/>
        <v>2011.590</v>
      </c>
      <c r="D1244" s="12">
        <v>0</v>
      </c>
      <c r="E1244" s="12" t="s">
        <v>3081</v>
      </c>
      <c r="F1244" s="12">
        <v>0</v>
      </c>
      <c r="G1244" s="12" t="s">
        <v>3081</v>
      </c>
      <c r="H1244" s="12">
        <v>0</v>
      </c>
      <c r="I1244" s="12" t="s">
        <v>3081</v>
      </c>
      <c r="J1244" s="12" t="s">
        <v>3081</v>
      </c>
      <c r="K1244" s="12" t="s">
        <v>3081</v>
      </c>
      <c r="L1244" s="1">
        <v>0</v>
      </c>
      <c r="M1244" s="6" t="str">
        <f t="shared" si="77"/>
        <v/>
      </c>
      <c r="N1244" s="1">
        <v>1</v>
      </c>
      <c r="O1244" s="6" t="str">
        <f t="shared" si="78"/>
        <v>LTI</v>
      </c>
      <c r="P1244" s="6" t="str">
        <f t="shared" si="79"/>
        <v>LTI</v>
      </c>
      <c r="Q1244" s="6" t="s">
        <v>2177</v>
      </c>
      <c r="R1244" s="5" t="str">
        <f>INDEX(SAMRASS!$B:$B,MATCH(Q1244,SAMRASS!$A:$A,0))</f>
        <v>Other lifting machines (specify)</v>
      </c>
      <c r="S1244" s="1" t="s">
        <v>2811</v>
      </c>
      <c r="T1244" s="1" t="s">
        <v>2677</v>
      </c>
    </row>
    <row r="1245" spans="1:20" x14ac:dyDescent="0.25">
      <c r="A1245" s="1">
        <v>591</v>
      </c>
      <c r="B1245" s="1">
        <v>2011</v>
      </c>
      <c r="C1245" s="6" t="str">
        <f t="shared" si="76"/>
        <v>2011.591</v>
      </c>
      <c r="D1245" s="12">
        <v>0</v>
      </c>
      <c r="E1245" s="12" t="s">
        <v>3081</v>
      </c>
      <c r="F1245" s="12" t="s">
        <v>731</v>
      </c>
      <c r="G1245" s="12" t="s">
        <v>3081</v>
      </c>
      <c r="H1245" s="12" t="s">
        <v>3066</v>
      </c>
      <c r="I1245" s="12" t="s">
        <v>3081</v>
      </c>
      <c r="J1245" s="12" t="s">
        <v>3081</v>
      </c>
      <c r="K1245" s="12" t="s">
        <v>3081</v>
      </c>
      <c r="L1245" s="1">
        <v>0</v>
      </c>
      <c r="M1245" s="6" t="str">
        <f t="shared" si="77"/>
        <v/>
      </c>
      <c r="N1245" s="1">
        <v>1</v>
      </c>
      <c r="O1245" s="6" t="str">
        <f t="shared" si="78"/>
        <v>LTI</v>
      </c>
      <c r="P1245" s="6" t="str">
        <f t="shared" si="79"/>
        <v>LTI</v>
      </c>
      <c r="Q1245" s="6" t="s">
        <v>2906</v>
      </c>
      <c r="R1245" s="5" t="str">
        <f>INDEX(SAMRASS!$B:$B,MATCH(Q1245,SAMRASS!$A:$A,0))</f>
        <v>LHD Unit</v>
      </c>
      <c r="S1245" s="1" t="s">
        <v>572</v>
      </c>
      <c r="T1245" s="1" t="s">
        <v>2182</v>
      </c>
    </row>
    <row r="1246" spans="1:20" x14ac:dyDescent="0.25">
      <c r="A1246" s="1">
        <v>592</v>
      </c>
      <c r="B1246" s="1">
        <v>2011</v>
      </c>
      <c r="C1246" s="6" t="str">
        <f t="shared" si="76"/>
        <v>2011.592</v>
      </c>
      <c r="D1246" s="12">
        <v>0</v>
      </c>
      <c r="E1246" s="12" t="s">
        <v>3081</v>
      </c>
      <c r="F1246" s="12">
        <v>0</v>
      </c>
      <c r="G1246" s="12" t="s">
        <v>3081</v>
      </c>
      <c r="H1246" s="12">
        <v>0</v>
      </c>
      <c r="I1246" s="12" t="s">
        <v>3081</v>
      </c>
      <c r="J1246" s="12" t="s">
        <v>3081</v>
      </c>
      <c r="K1246" s="12" t="s">
        <v>3081</v>
      </c>
      <c r="L1246" s="1">
        <v>0</v>
      </c>
      <c r="M1246" s="6" t="str">
        <f t="shared" si="77"/>
        <v/>
      </c>
      <c r="N1246" s="1">
        <v>1</v>
      </c>
      <c r="O1246" s="6" t="str">
        <f t="shared" si="78"/>
        <v>LTI</v>
      </c>
      <c r="P1246" s="6" t="str">
        <f t="shared" si="79"/>
        <v>LTI</v>
      </c>
      <c r="Q1246" s="6" t="s">
        <v>2766</v>
      </c>
      <c r="R1246" s="5" t="str">
        <f>INDEX(SAMRASS!$B:$B,MATCH(Q1246,SAMRASS!$A:$A,0))</f>
        <v>Gully scraper</v>
      </c>
      <c r="S1246" s="1" t="s">
        <v>63</v>
      </c>
      <c r="T1246" s="1" t="s">
        <v>499</v>
      </c>
    </row>
    <row r="1247" spans="1:20" x14ac:dyDescent="0.25">
      <c r="A1247" s="1">
        <v>593</v>
      </c>
      <c r="B1247" s="1">
        <v>2011</v>
      </c>
      <c r="C1247" s="6" t="str">
        <f t="shared" si="76"/>
        <v>2011.593</v>
      </c>
      <c r="D1247" s="12">
        <v>0</v>
      </c>
      <c r="E1247" s="12" t="s">
        <v>3081</v>
      </c>
      <c r="F1247" s="12">
        <v>0</v>
      </c>
      <c r="G1247" s="12" t="s">
        <v>3081</v>
      </c>
      <c r="H1247" s="12">
        <v>0</v>
      </c>
      <c r="I1247" s="12" t="s">
        <v>3081</v>
      </c>
      <c r="J1247" s="12" t="s">
        <v>3081</v>
      </c>
      <c r="K1247" s="12" t="s">
        <v>3081</v>
      </c>
      <c r="L1247" s="1">
        <v>0</v>
      </c>
      <c r="M1247" s="6" t="str">
        <f t="shared" si="77"/>
        <v/>
      </c>
      <c r="N1247" s="1">
        <v>1</v>
      </c>
      <c r="O1247" s="6" t="str">
        <f t="shared" si="78"/>
        <v>LTI</v>
      </c>
      <c r="P1247" s="6" t="str">
        <f t="shared" si="79"/>
        <v>LTI</v>
      </c>
      <c r="Q1247" s="6" t="s">
        <v>2919</v>
      </c>
      <c r="R1247" s="5" t="str">
        <f>INDEX(SAMRASS!$B:$B,MATCH(Q1247,SAMRASS!$A:$A,0))</f>
        <v>Rerailing</v>
      </c>
      <c r="S1247" s="1" t="s">
        <v>2433</v>
      </c>
      <c r="T1247" s="1" t="s">
        <v>2678</v>
      </c>
    </row>
    <row r="1248" spans="1:20" x14ac:dyDescent="0.25">
      <c r="A1248" s="1">
        <v>594</v>
      </c>
      <c r="B1248" s="1">
        <v>2011</v>
      </c>
      <c r="C1248" s="6" t="str">
        <f t="shared" si="76"/>
        <v>2011.594</v>
      </c>
      <c r="D1248" s="12">
        <v>0</v>
      </c>
      <c r="E1248" s="12" t="s">
        <v>3081</v>
      </c>
      <c r="F1248" s="12">
        <v>0</v>
      </c>
      <c r="G1248" s="12" t="s">
        <v>3081</v>
      </c>
      <c r="H1248" s="12">
        <v>0</v>
      </c>
      <c r="I1248" s="12" t="s">
        <v>3081</v>
      </c>
      <c r="J1248" s="12" t="s">
        <v>3081</v>
      </c>
      <c r="K1248" s="12" t="s">
        <v>3081</v>
      </c>
      <c r="L1248" s="1">
        <v>0</v>
      </c>
      <c r="M1248" s="6" t="str">
        <f t="shared" si="77"/>
        <v/>
      </c>
      <c r="N1248" s="1">
        <v>1</v>
      </c>
      <c r="O1248" s="6" t="str">
        <f t="shared" si="78"/>
        <v>LTI</v>
      </c>
      <c r="P1248" s="6" t="str">
        <f t="shared" si="79"/>
        <v>LTI</v>
      </c>
      <c r="Q1248" s="6" t="s">
        <v>2766</v>
      </c>
      <c r="R1248" s="5" t="str">
        <f>INDEX(SAMRASS!$B:$B,MATCH(Q1248,SAMRASS!$A:$A,0))</f>
        <v>Gully scraper</v>
      </c>
      <c r="S1248" s="1" t="s">
        <v>63</v>
      </c>
      <c r="T1248" s="1" t="s">
        <v>2181</v>
      </c>
    </row>
    <row r="1249" spans="1:20" x14ac:dyDescent="0.25">
      <c r="A1249" s="1">
        <v>595</v>
      </c>
      <c r="B1249" s="1">
        <v>2011</v>
      </c>
      <c r="C1249" s="6" t="str">
        <f t="shared" si="76"/>
        <v>2011.595</v>
      </c>
      <c r="D1249" s="12">
        <v>0</v>
      </c>
      <c r="E1249" s="12" t="s">
        <v>3081</v>
      </c>
      <c r="F1249" s="12">
        <v>0</v>
      </c>
      <c r="G1249" s="12" t="s">
        <v>3081</v>
      </c>
      <c r="H1249" s="12">
        <v>0</v>
      </c>
      <c r="I1249" s="12" t="s">
        <v>3081</v>
      </c>
      <c r="J1249" s="12" t="s">
        <v>3081</v>
      </c>
      <c r="K1249" s="12" t="s">
        <v>3081</v>
      </c>
      <c r="L1249" s="1">
        <v>0</v>
      </c>
      <c r="M1249" s="6" t="str">
        <f t="shared" si="77"/>
        <v/>
      </c>
      <c r="N1249" s="1">
        <v>1</v>
      </c>
      <c r="O1249" s="6" t="str">
        <f t="shared" si="78"/>
        <v>LTI</v>
      </c>
      <c r="P1249" s="6" t="str">
        <f t="shared" si="79"/>
        <v>LTI</v>
      </c>
      <c r="Q1249" s="6" t="s">
        <v>849</v>
      </c>
      <c r="R1249" s="5" t="str">
        <f>INDEX(SAMRASS!$B:$B,MATCH(Q1249,SAMRASS!$A:$A,0))</f>
        <v>Other</v>
      </c>
      <c r="S1249" s="1" t="s">
        <v>2563</v>
      </c>
      <c r="T1249" s="1" t="s">
        <v>500</v>
      </c>
    </row>
    <row r="1250" spans="1:20" x14ac:dyDescent="0.25">
      <c r="A1250" s="1">
        <v>596</v>
      </c>
      <c r="B1250" s="1">
        <v>2011</v>
      </c>
      <c r="C1250" s="6" t="str">
        <f t="shared" si="76"/>
        <v>2011.596</v>
      </c>
      <c r="D1250" s="12">
        <v>0</v>
      </c>
      <c r="E1250" s="12" t="s">
        <v>3081</v>
      </c>
      <c r="F1250" s="12">
        <v>0</v>
      </c>
      <c r="G1250" s="12" t="s">
        <v>3081</v>
      </c>
      <c r="H1250" s="12">
        <v>0</v>
      </c>
      <c r="I1250" s="12" t="s">
        <v>3081</v>
      </c>
      <c r="J1250" s="12" t="s">
        <v>3081</v>
      </c>
      <c r="K1250" s="12" t="s">
        <v>3081</v>
      </c>
      <c r="L1250" s="1">
        <v>0</v>
      </c>
      <c r="M1250" s="6" t="str">
        <f t="shared" si="77"/>
        <v/>
      </c>
      <c r="N1250" s="1">
        <v>1</v>
      </c>
      <c r="O1250" s="6" t="str">
        <f t="shared" si="78"/>
        <v>LTI</v>
      </c>
      <c r="P1250" s="6" t="str">
        <f t="shared" si="79"/>
        <v>LTI</v>
      </c>
      <c r="Q1250" s="6" t="s">
        <v>707</v>
      </c>
      <c r="R1250" s="5" t="str">
        <f>INDEX(SAMRASS!$B:$B,MATCH(Q1250,SAMRASS!$A:$A,0))</f>
        <v>Hopper</v>
      </c>
      <c r="S1250" s="1" t="s">
        <v>2486</v>
      </c>
      <c r="T1250" s="1" t="s">
        <v>391</v>
      </c>
    </row>
    <row r="1251" spans="1:20" x14ac:dyDescent="0.25">
      <c r="A1251" s="1">
        <v>597</v>
      </c>
      <c r="B1251" s="1">
        <v>2011</v>
      </c>
      <c r="C1251" s="6" t="str">
        <f t="shared" si="76"/>
        <v>2011.597</v>
      </c>
      <c r="D1251" s="12">
        <v>0</v>
      </c>
      <c r="E1251" s="12" t="s">
        <v>3081</v>
      </c>
      <c r="F1251" s="12">
        <v>0</v>
      </c>
      <c r="G1251" s="12" t="s">
        <v>3081</v>
      </c>
      <c r="H1251" s="12">
        <v>0</v>
      </c>
      <c r="I1251" s="12" t="s">
        <v>3081</v>
      </c>
      <c r="J1251" s="12" t="s">
        <v>3081</v>
      </c>
      <c r="K1251" s="12" t="s">
        <v>3081</v>
      </c>
      <c r="L1251" s="1">
        <v>0</v>
      </c>
      <c r="M1251" s="6" t="str">
        <f t="shared" si="77"/>
        <v/>
      </c>
      <c r="N1251" s="1">
        <v>1</v>
      </c>
      <c r="O1251" s="6" t="str">
        <f t="shared" si="78"/>
        <v>LTI</v>
      </c>
      <c r="P1251" s="6" t="str">
        <f t="shared" si="79"/>
        <v>LTI</v>
      </c>
      <c r="Q1251" s="6" t="s">
        <v>2924</v>
      </c>
      <c r="R1251" s="5" t="str">
        <f>INDEX(SAMRASS!$B:$B,MATCH(Q1251,SAMRASS!$A:$A,0))</f>
        <v>Coupling/uncoupling</v>
      </c>
      <c r="S1251" s="1" t="s">
        <v>674</v>
      </c>
      <c r="T1251" s="1" t="s">
        <v>3057</v>
      </c>
    </row>
    <row r="1252" spans="1:20" x14ac:dyDescent="0.25">
      <c r="A1252" s="1">
        <v>598</v>
      </c>
      <c r="B1252" s="1">
        <v>2011</v>
      </c>
      <c r="C1252" s="6" t="str">
        <f t="shared" si="76"/>
        <v>2011.598</v>
      </c>
      <c r="D1252" s="12">
        <v>0</v>
      </c>
      <c r="E1252" s="12" t="s">
        <v>3081</v>
      </c>
      <c r="F1252" s="12">
        <v>0</v>
      </c>
      <c r="G1252" s="12" t="s">
        <v>3081</v>
      </c>
      <c r="H1252" s="12">
        <v>0</v>
      </c>
      <c r="I1252" s="12" t="s">
        <v>3081</v>
      </c>
      <c r="J1252" s="12" t="s">
        <v>3081</v>
      </c>
      <c r="K1252" s="12" t="s">
        <v>3081</v>
      </c>
      <c r="L1252" s="1">
        <v>0</v>
      </c>
      <c r="M1252" s="6" t="str">
        <f t="shared" si="77"/>
        <v/>
      </c>
      <c r="N1252" s="1">
        <v>1</v>
      </c>
      <c r="O1252" s="6" t="str">
        <f t="shared" si="78"/>
        <v>LTI</v>
      </c>
      <c r="P1252" s="6" t="str">
        <f t="shared" si="79"/>
        <v>LTI</v>
      </c>
      <c r="Q1252" s="6" t="s">
        <v>2924</v>
      </c>
      <c r="R1252" s="5" t="str">
        <f>INDEX(SAMRASS!$B:$B,MATCH(Q1252,SAMRASS!$A:$A,0))</f>
        <v>Coupling/uncoupling</v>
      </c>
      <c r="S1252" s="1" t="s">
        <v>674</v>
      </c>
      <c r="T1252" s="1" t="s">
        <v>498</v>
      </c>
    </row>
    <row r="1253" spans="1:20" x14ac:dyDescent="0.25">
      <c r="A1253" s="1">
        <v>599</v>
      </c>
      <c r="B1253" s="1">
        <v>2011</v>
      </c>
      <c r="C1253" s="6" t="str">
        <f t="shared" si="76"/>
        <v>2011.599</v>
      </c>
      <c r="D1253" s="12">
        <v>0</v>
      </c>
      <c r="E1253" s="12" t="s">
        <v>3081</v>
      </c>
      <c r="F1253" s="12">
        <v>0</v>
      </c>
      <c r="G1253" s="12" t="s">
        <v>3081</v>
      </c>
      <c r="H1253" s="12">
        <v>0</v>
      </c>
      <c r="I1253" s="12" t="s">
        <v>3081</v>
      </c>
      <c r="J1253" s="12" t="s">
        <v>3081</v>
      </c>
      <c r="K1253" s="12" t="s">
        <v>3081</v>
      </c>
      <c r="L1253" s="1">
        <v>0</v>
      </c>
      <c r="M1253" s="6" t="str">
        <f t="shared" si="77"/>
        <v/>
      </c>
      <c r="N1253" s="1">
        <v>1</v>
      </c>
      <c r="O1253" s="6" t="str">
        <f t="shared" si="78"/>
        <v>LTI</v>
      </c>
      <c r="P1253" s="6" t="str">
        <f t="shared" si="79"/>
        <v>LTI</v>
      </c>
      <c r="Q1253" s="6" t="s">
        <v>2886</v>
      </c>
      <c r="R1253" s="5" t="str">
        <f>INDEX(SAMRASS!$B:$B,MATCH(Q1253,SAMRASS!$A:$A,0))</f>
        <v>Car</v>
      </c>
      <c r="S1253" s="1" t="s">
        <v>2812</v>
      </c>
      <c r="T1253" s="1" t="s">
        <v>3058</v>
      </c>
    </row>
    <row r="1254" spans="1:20" x14ac:dyDescent="0.25">
      <c r="A1254" s="1">
        <v>600</v>
      </c>
      <c r="B1254" s="1">
        <v>2011</v>
      </c>
      <c r="C1254" s="6" t="str">
        <f t="shared" si="76"/>
        <v>2011.600</v>
      </c>
      <c r="D1254" s="12">
        <v>0</v>
      </c>
      <c r="E1254" s="12" t="s">
        <v>3081</v>
      </c>
      <c r="F1254" s="12">
        <v>0</v>
      </c>
      <c r="G1254" s="12" t="s">
        <v>3081</v>
      </c>
      <c r="H1254" s="12">
        <v>0</v>
      </c>
      <c r="I1254" s="12" t="s">
        <v>3081</v>
      </c>
      <c r="J1254" s="12" t="s">
        <v>3081</v>
      </c>
      <c r="K1254" s="12" t="s">
        <v>3081</v>
      </c>
      <c r="L1254" s="1">
        <v>0</v>
      </c>
      <c r="M1254" s="6" t="str">
        <f t="shared" si="77"/>
        <v/>
      </c>
      <c r="N1254" s="1">
        <v>1</v>
      </c>
      <c r="O1254" s="6" t="str">
        <f t="shared" si="78"/>
        <v>LTI</v>
      </c>
      <c r="P1254" s="6" t="str">
        <f t="shared" si="79"/>
        <v>LTI</v>
      </c>
      <c r="Q1254" s="6" t="s">
        <v>2924</v>
      </c>
      <c r="R1254" s="5" t="str">
        <f>INDEX(SAMRASS!$B:$B,MATCH(Q1254,SAMRASS!$A:$A,0))</f>
        <v>Coupling/uncoupling</v>
      </c>
      <c r="S1254" s="1" t="s">
        <v>674</v>
      </c>
      <c r="T1254" s="1" t="s">
        <v>1017</v>
      </c>
    </row>
    <row r="1255" spans="1:20" x14ac:dyDescent="0.25">
      <c r="A1255" s="1">
        <v>601</v>
      </c>
      <c r="B1255" s="1">
        <v>2011</v>
      </c>
      <c r="C1255" s="6" t="str">
        <f t="shared" si="76"/>
        <v>2011.601</v>
      </c>
      <c r="D1255" s="12">
        <v>0</v>
      </c>
      <c r="E1255" s="12" t="s">
        <v>3081</v>
      </c>
      <c r="F1255" s="12">
        <v>0</v>
      </c>
      <c r="G1255" s="12" t="s">
        <v>3081</v>
      </c>
      <c r="H1255" s="12">
        <v>0</v>
      </c>
      <c r="I1255" s="12" t="s">
        <v>3081</v>
      </c>
      <c r="J1255" s="12" t="s">
        <v>3081</v>
      </c>
      <c r="K1255" s="12" t="s">
        <v>3081</v>
      </c>
      <c r="L1255" s="1">
        <v>0</v>
      </c>
      <c r="M1255" s="6" t="str">
        <f t="shared" si="77"/>
        <v/>
      </c>
      <c r="N1255" s="1">
        <v>1</v>
      </c>
      <c r="O1255" s="6" t="str">
        <f t="shared" si="78"/>
        <v>LTI</v>
      </c>
      <c r="P1255" s="6" t="str">
        <f t="shared" si="79"/>
        <v>LTI</v>
      </c>
      <c r="Q1255" s="6" t="s">
        <v>2766</v>
      </c>
      <c r="R1255" s="5" t="str">
        <f>INDEX(SAMRASS!$B:$B,MATCH(Q1255,SAMRASS!$A:$A,0))</f>
        <v>Gully scraper</v>
      </c>
      <c r="S1255" s="1" t="s">
        <v>63</v>
      </c>
      <c r="T1255" s="1" t="s">
        <v>1018</v>
      </c>
    </row>
    <row r="1256" spans="1:20" x14ac:dyDescent="0.25">
      <c r="A1256" s="1">
        <v>602</v>
      </c>
      <c r="B1256" s="1">
        <v>2011</v>
      </c>
      <c r="C1256" s="6" t="str">
        <f t="shared" si="76"/>
        <v>2011.602</v>
      </c>
      <c r="D1256" s="12">
        <v>0</v>
      </c>
      <c r="E1256" s="12" t="s">
        <v>3081</v>
      </c>
      <c r="F1256" s="12">
        <v>0</v>
      </c>
      <c r="G1256" s="12" t="s">
        <v>3081</v>
      </c>
      <c r="H1256" s="12">
        <v>0</v>
      </c>
      <c r="I1256" s="12" t="s">
        <v>3081</v>
      </c>
      <c r="J1256" s="12" t="s">
        <v>3081</v>
      </c>
      <c r="K1256" s="12" t="s">
        <v>3081</v>
      </c>
      <c r="L1256" s="1">
        <v>0</v>
      </c>
      <c r="M1256" s="6" t="str">
        <f t="shared" si="77"/>
        <v/>
      </c>
      <c r="N1256" s="1">
        <v>1</v>
      </c>
      <c r="O1256" s="6" t="str">
        <f t="shared" si="78"/>
        <v>LTI</v>
      </c>
      <c r="P1256" s="6" t="str">
        <f t="shared" si="79"/>
        <v>LTI</v>
      </c>
      <c r="Q1256" s="6" t="s">
        <v>848</v>
      </c>
      <c r="R1256" s="5" t="str">
        <f>INDEX(SAMRASS!$B:$B,MATCH(Q1256,SAMRASS!$A:$A,0))</f>
        <v>Face scraper</v>
      </c>
      <c r="S1256" s="1" t="s">
        <v>2432</v>
      </c>
      <c r="T1256" s="1" t="s">
        <v>392</v>
      </c>
    </row>
    <row r="1257" spans="1:20" x14ac:dyDescent="0.25">
      <c r="A1257" s="1">
        <v>603</v>
      </c>
      <c r="B1257" s="1">
        <v>2011</v>
      </c>
      <c r="C1257" s="6" t="str">
        <f t="shared" si="76"/>
        <v>2011.603</v>
      </c>
      <c r="D1257" s="12">
        <v>0</v>
      </c>
      <c r="E1257" s="12" t="s">
        <v>3081</v>
      </c>
      <c r="F1257" s="12">
        <v>0</v>
      </c>
      <c r="G1257" s="12" t="s">
        <v>3081</v>
      </c>
      <c r="H1257" s="12">
        <v>0</v>
      </c>
      <c r="I1257" s="12" t="s">
        <v>3081</v>
      </c>
      <c r="J1257" s="12" t="s">
        <v>3081</v>
      </c>
      <c r="K1257" s="12" t="s">
        <v>3081</v>
      </c>
      <c r="L1257" s="1">
        <v>0</v>
      </c>
      <c r="M1257" s="6" t="str">
        <f t="shared" si="77"/>
        <v/>
      </c>
      <c r="N1257" s="1">
        <v>1</v>
      </c>
      <c r="O1257" s="6" t="str">
        <f t="shared" si="78"/>
        <v>LTI</v>
      </c>
      <c r="P1257" s="6" t="str">
        <f t="shared" si="79"/>
        <v>LTI</v>
      </c>
      <c r="Q1257" s="6" t="s">
        <v>848</v>
      </c>
      <c r="R1257" s="5" t="str">
        <f>INDEX(SAMRASS!$B:$B,MATCH(Q1257,SAMRASS!$A:$A,0))</f>
        <v>Face scraper</v>
      </c>
      <c r="S1257" s="1" t="s">
        <v>2432</v>
      </c>
      <c r="T1257" s="1" t="s">
        <v>911</v>
      </c>
    </row>
    <row r="1258" spans="1:20" x14ac:dyDescent="0.25">
      <c r="A1258" s="1">
        <v>604</v>
      </c>
      <c r="B1258" s="1">
        <v>2011</v>
      </c>
      <c r="C1258" s="6" t="str">
        <f t="shared" si="76"/>
        <v>2011.604</v>
      </c>
      <c r="D1258" s="12">
        <v>0</v>
      </c>
      <c r="E1258" s="12" t="s">
        <v>3081</v>
      </c>
      <c r="F1258" s="12">
        <v>0</v>
      </c>
      <c r="G1258" s="12" t="s">
        <v>3081</v>
      </c>
      <c r="H1258" s="12">
        <v>0</v>
      </c>
      <c r="I1258" s="12" t="s">
        <v>3081</v>
      </c>
      <c r="J1258" s="12" t="s">
        <v>3081</v>
      </c>
      <c r="K1258" s="12" t="s">
        <v>3081</v>
      </c>
      <c r="L1258" s="1">
        <v>0</v>
      </c>
      <c r="M1258" s="6" t="str">
        <f t="shared" si="77"/>
        <v/>
      </c>
      <c r="N1258" s="1">
        <v>1</v>
      </c>
      <c r="O1258" s="6" t="str">
        <f t="shared" si="78"/>
        <v>LTI</v>
      </c>
      <c r="P1258" s="6" t="str">
        <f t="shared" si="79"/>
        <v>LTI</v>
      </c>
      <c r="Q1258" s="6" t="s">
        <v>1936</v>
      </c>
      <c r="R1258" s="5" t="str">
        <f>INDEX(SAMRASS!$B:$B,MATCH(Q1258,SAMRASS!$A:$A,0))</f>
        <v>Other (specify)</v>
      </c>
      <c r="S1258" s="1" t="s">
        <v>2434</v>
      </c>
      <c r="T1258" s="1" t="s">
        <v>912</v>
      </c>
    </row>
    <row r="1259" spans="1:20" x14ac:dyDescent="0.25">
      <c r="A1259" s="1">
        <v>605</v>
      </c>
      <c r="B1259" s="1">
        <v>2011</v>
      </c>
      <c r="C1259" s="6" t="str">
        <f t="shared" si="76"/>
        <v>2011.605</v>
      </c>
      <c r="D1259" s="12">
        <v>0</v>
      </c>
      <c r="E1259" s="12" t="s">
        <v>3081</v>
      </c>
      <c r="F1259" s="12">
        <v>0</v>
      </c>
      <c r="G1259" s="12" t="s">
        <v>3081</v>
      </c>
      <c r="H1259" s="12">
        <v>0</v>
      </c>
      <c r="I1259" s="12" t="s">
        <v>3081</v>
      </c>
      <c r="J1259" s="12" t="s">
        <v>3081</v>
      </c>
      <c r="K1259" s="12" t="s">
        <v>3081</v>
      </c>
      <c r="L1259" s="1">
        <v>0</v>
      </c>
      <c r="M1259" s="6" t="str">
        <f t="shared" si="77"/>
        <v/>
      </c>
      <c r="N1259" s="1">
        <v>1</v>
      </c>
      <c r="O1259" s="6" t="str">
        <f t="shared" si="78"/>
        <v>LTI</v>
      </c>
      <c r="P1259" s="6" t="str">
        <f t="shared" si="79"/>
        <v>LTI</v>
      </c>
      <c r="Q1259" s="6" t="s">
        <v>727</v>
      </c>
      <c r="R1259" s="5" t="str">
        <f>INDEX(SAMRASS!$B:$B,MATCH(Q1259,SAMRASS!$A:$A,0))</f>
        <v>Battery</v>
      </c>
      <c r="S1259" s="1" t="s">
        <v>939</v>
      </c>
      <c r="T1259" s="1" t="s">
        <v>1727</v>
      </c>
    </row>
    <row r="1260" spans="1:20" x14ac:dyDescent="0.25">
      <c r="A1260" s="1">
        <v>606</v>
      </c>
      <c r="B1260" s="1">
        <v>2011</v>
      </c>
      <c r="C1260" s="6" t="str">
        <f t="shared" si="76"/>
        <v>2011.606</v>
      </c>
      <c r="D1260" s="12">
        <v>0</v>
      </c>
      <c r="E1260" s="12" t="s">
        <v>3081</v>
      </c>
      <c r="F1260" s="12" t="s">
        <v>731</v>
      </c>
      <c r="G1260" s="12" t="s">
        <v>3076</v>
      </c>
      <c r="H1260" s="12" t="s">
        <v>3066</v>
      </c>
      <c r="I1260" s="12" t="s">
        <v>3076</v>
      </c>
      <c r="J1260" s="12" t="s">
        <v>3081</v>
      </c>
      <c r="K1260" s="12" t="s">
        <v>3076</v>
      </c>
      <c r="L1260" s="1">
        <v>0</v>
      </c>
      <c r="M1260" s="6" t="str">
        <f t="shared" si="77"/>
        <v/>
      </c>
      <c r="N1260" s="1">
        <v>1</v>
      </c>
      <c r="O1260" s="6" t="str">
        <f t="shared" si="78"/>
        <v>LTI</v>
      </c>
      <c r="P1260" s="6" t="str">
        <f t="shared" si="79"/>
        <v>LTI</v>
      </c>
      <c r="Q1260" s="6" t="s">
        <v>2906</v>
      </c>
      <c r="R1260" s="5" t="str">
        <f>INDEX(SAMRASS!$B:$B,MATCH(Q1260,SAMRASS!$A:$A,0))</f>
        <v>LHD Unit</v>
      </c>
      <c r="S1260" s="1" t="s">
        <v>572</v>
      </c>
      <c r="T1260" s="1" t="s">
        <v>1104</v>
      </c>
    </row>
    <row r="1261" spans="1:20" x14ac:dyDescent="0.25">
      <c r="A1261" s="1">
        <v>607</v>
      </c>
      <c r="B1261" s="1">
        <v>2011</v>
      </c>
      <c r="C1261" s="6" t="str">
        <f t="shared" si="76"/>
        <v>2011.607</v>
      </c>
      <c r="D1261" s="12">
        <v>0</v>
      </c>
      <c r="E1261" s="12" t="s">
        <v>3081</v>
      </c>
      <c r="F1261" s="12">
        <v>0</v>
      </c>
      <c r="G1261" s="12" t="s">
        <v>3081</v>
      </c>
      <c r="H1261" s="12">
        <v>0</v>
      </c>
      <c r="I1261" s="12" t="s">
        <v>3081</v>
      </c>
      <c r="J1261" s="12" t="s">
        <v>3081</v>
      </c>
      <c r="K1261" s="12" t="s">
        <v>3081</v>
      </c>
      <c r="L1261" s="1">
        <v>0</v>
      </c>
      <c r="M1261" s="6" t="str">
        <f t="shared" si="77"/>
        <v/>
      </c>
      <c r="N1261" s="1">
        <v>1</v>
      </c>
      <c r="O1261" s="6" t="str">
        <f t="shared" si="78"/>
        <v>LTI</v>
      </c>
      <c r="P1261" s="6" t="str">
        <f t="shared" si="79"/>
        <v>LTI</v>
      </c>
      <c r="Q1261" s="6" t="s">
        <v>2766</v>
      </c>
      <c r="R1261" s="5" t="str">
        <f>INDEX(SAMRASS!$B:$B,MATCH(Q1261,SAMRASS!$A:$A,0))</f>
        <v>Gully scraper</v>
      </c>
      <c r="S1261" s="1" t="s">
        <v>63</v>
      </c>
      <c r="T1261" s="1" t="s">
        <v>1103</v>
      </c>
    </row>
    <row r="1262" spans="1:20" x14ac:dyDescent="0.25">
      <c r="A1262" s="1">
        <v>608</v>
      </c>
      <c r="B1262" s="1">
        <v>2011</v>
      </c>
      <c r="C1262" s="6" t="str">
        <f t="shared" si="76"/>
        <v>2011.608</v>
      </c>
      <c r="D1262" s="12">
        <v>0</v>
      </c>
      <c r="E1262" s="12" t="s">
        <v>3081</v>
      </c>
      <c r="F1262" s="12">
        <v>0</v>
      </c>
      <c r="G1262" s="12" t="s">
        <v>3081</v>
      </c>
      <c r="H1262" s="12">
        <v>0</v>
      </c>
      <c r="I1262" s="12" t="s">
        <v>3081</v>
      </c>
      <c r="J1262" s="12" t="s">
        <v>3081</v>
      </c>
      <c r="K1262" s="12" t="s">
        <v>3081</v>
      </c>
      <c r="L1262" s="1">
        <v>0</v>
      </c>
      <c r="M1262" s="6" t="str">
        <f t="shared" si="77"/>
        <v/>
      </c>
      <c r="N1262" s="1">
        <v>1</v>
      </c>
      <c r="O1262" s="6" t="str">
        <f t="shared" si="78"/>
        <v>LTI</v>
      </c>
      <c r="P1262" s="6" t="str">
        <f t="shared" si="79"/>
        <v>LTI</v>
      </c>
      <c r="Q1262" s="6" t="s">
        <v>2772</v>
      </c>
      <c r="R1262" s="5" t="str">
        <f>INDEX(SAMRASS!$B:$B,MATCH(Q1262,SAMRASS!$A:$A,0))</f>
        <v>Other (specify)</v>
      </c>
      <c r="S1262" s="1" t="s">
        <v>2883</v>
      </c>
      <c r="T1262" s="1" t="s">
        <v>1728</v>
      </c>
    </row>
    <row r="1263" spans="1:20" x14ac:dyDescent="0.25">
      <c r="A1263" s="1">
        <v>609</v>
      </c>
      <c r="B1263" s="1">
        <v>2011</v>
      </c>
      <c r="C1263" s="6" t="str">
        <f t="shared" si="76"/>
        <v>2011.609</v>
      </c>
      <c r="D1263" s="12">
        <v>0</v>
      </c>
      <c r="E1263" s="12" t="s">
        <v>3081</v>
      </c>
      <c r="F1263" s="12">
        <v>0</v>
      </c>
      <c r="G1263" s="12" t="s">
        <v>3081</v>
      </c>
      <c r="H1263" s="12">
        <v>0</v>
      </c>
      <c r="I1263" s="12" t="s">
        <v>3081</v>
      </c>
      <c r="J1263" s="12" t="s">
        <v>3081</v>
      </c>
      <c r="K1263" s="12" t="s">
        <v>3081</v>
      </c>
      <c r="L1263" s="1">
        <v>0</v>
      </c>
      <c r="M1263" s="6" t="str">
        <f t="shared" si="77"/>
        <v/>
      </c>
      <c r="N1263" s="1">
        <v>1</v>
      </c>
      <c r="O1263" s="6" t="str">
        <f t="shared" si="78"/>
        <v>LTI</v>
      </c>
      <c r="P1263" s="6" t="str">
        <f t="shared" si="79"/>
        <v>LTI</v>
      </c>
      <c r="Q1263" s="6" t="s">
        <v>848</v>
      </c>
      <c r="R1263" s="5" t="str">
        <f>INDEX(SAMRASS!$B:$B,MATCH(Q1263,SAMRASS!$A:$A,0))</f>
        <v>Face scraper</v>
      </c>
      <c r="S1263" s="1" t="s">
        <v>2432</v>
      </c>
      <c r="T1263" s="1" t="s">
        <v>216</v>
      </c>
    </row>
    <row r="1264" spans="1:20" x14ac:dyDescent="0.25">
      <c r="A1264" s="1">
        <v>610</v>
      </c>
      <c r="B1264" s="1">
        <v>2011</v>
      </c>
      <c r="C1264" s="6" t="str">
        <f t="shared" si="76"/>
        <v>2011.610</v>
      </c>
      <c r="D1264" s="12">
        <v>0</v>
      </c>
      <c r="E1264" s="12" t="s">
        <v>3081</v>
      </c>
      <c r="F1264" s="12">
        <v>0</v>
      </c>
      <c r="G1264" s="12" t="s">
        <v>3081</v>
      </c>
      <c r="H1264" s="12">
        <v>0</v>
      </c>
      <c r="I1264" s="12" t="s">
        <v>3081</v>
      </c>
      <c r="J1264" s="12" t="s">
        <v>3081</v>
      </c>
      <c r="K1264" s="12" t="s">
        <v>3081</v>
      </c>
      <c r="L1264" s="1">
        <v>0</v>
      </c>
      <c r="M1264" s="6" t="str">
        <f t="shared" si="77"/>
        <v/>
      </c>
      <c r="N1264" s="1">
        <v>1</v>
      </c>
      <c r="O1264" s="6" t="str">
        <f t="shared" si="78"/>
        <v>LTI</v>
      </c>
      <c r="P1264" s="6" t="str">
        <f t="shared" si="79"/>
        <v>LTI</v>
      </c>
      <c r="Q1264" s="6" t="s">
        <v>709</v>
      </c>
      <c r="R1264" s="5" t="str">
        <f>INDEX(SAMRASS!$B:$B,MATCH(Q1264,SAMRASS!$A:$A,0))</f>
        <v>Single drum winch</v>
      </c>
      <c r="S1264" s="1" t="s">
        <v>292</v>
      </c>
      <c r="T1264" s="1" t="s">
        <v>2736</v>
      </c>
    </row>
    <row r="1265" spans="1:20" x14ac:dyDescent="0.25">
      <c r="A1265" s="1">
        <v>611</v>
      </c>
      <c r="B1265" s="1">
        <v>2011</v>
      </c>
      <c r="C1265" s="6" t="str">
        <f t="shared" si="76"/>
        <v>2011.611</v>
      </c>
      <c r="D1265" s="12">
        <v>0</v>
      </c>
      <c r="E1265" s="12" t="s">
        <v>3081</v>
      </c>
      <c r="F1265" s="12">
        <v>0</v>
      </c>
      <c r="G1265" s="12" t="s">
        <v>3081</v>
      </c>
      <c r="H1265" s="12">
        <v>0</v>
      </c>
      <c r="I1265" s="12" t="s">
        <v>3081</v>
      </c>
      <c r="J1265" s="12" t="s">
        <v>3081</v>
      </c>
      <c r="K1265" s="12" t="s">
        <v>3081</v>
      </c>
      <c r="L1265" s="1">
        <v>0</v>
      </c>
      <c r="M1265" s="6" t="str">
        <f t="shared" si="77"/>
        <v/>
      </c>
      <c r="N1265" s="1">
        <v>1</v>
      </c>
      <c r="O1265" s="6" t="str">
        <f t="shared" si="78"/>
        <v>LTI</v>
      </c>
      <c r="P1265" s="6" t="str">
        <f t="shared" si="79"/>
        <v>LTI</v>
      </c>
      <c r="Q1265" s="6" t="s">
        <v>2772</v>
      </c>
      <c r="R1265" s="5" t="str">
        <f>INDEX(SAMRASS!$B:$B,MATCH(Q1265,SAMRASS!$A:$A,0))</f>
        <v>Other (specify)</v>
      </c>
      <c r="S1265" s="1" t="s">
        <v>2883</v>
      </c>
      <c r="T1265" s="1" t="s">
        <v>2735</v>
      </c>
    </row>
    <row r="1266" spans="1:20" x14ac:dyDescent="0.25">
      <c r="A1266" s="1">
        <v>612</v>
      </c>
      <c r="B1266" s="1">
        <v>2011</v>
      </c>
      <c r="C1266" s="6" t="str">
        <f t="shared" si="76"/>
        <v>2011.612</v>
      </c>
      <c r="D1266" s="12">
        <v>0</v>
      </c>
      <c r="E1266" s="12" t="s">
        <v>3081</v>
      </c>
      <c r="F1266" s="12">
        <v>0</v>
      </c>
      <c r="G1266" s="12" t="s">
        <v>3081</v>
      </c>
      <c r="H1266" s="12">
        <v>0</v>
      </c>
      <c r="I1266" s="12" t="s">
        <v>3081</v>
      </c>
      <c r="J1266" s="12" t="s">
        <v>3081</v>
      </c>
      <c r="K1266" s="12" t="s">
        <v>3081</v>
      </c>
      <c r="L1266" s="1">
        <v>0</v>
      </c>
      <c r="M1266" s="6" t="str">
        <f t="shared" si="77"/>
        <v/>
      </c>
      <c r="N1266" s="1">
        <v>1</v>
      </c>
      <c r="O1266" s="6" t="str">
        <f t="shared" si="78"/>
        <v>LTI</v>
      </c>
      <c r="P1266" s="6" t="str">
        <f t="shared" si="79"/>
        <v>LTI</v>
      </c>
      <c r="Q1266" s="6" t="s">
        <v>707</v>
      </c>
      <c r="R1266" s="5" t="str">
        <f>INDEX(SAMRASS!$B:$B,MATCH(Q1266,SAMRASS!$A:$A,0))</f>
        <v>Hopper</v>
      </c>
      <c r="S1266" s="1" t="s">
        <v>2486</v>
      </c>
      <c r="T1266" s="1" t="s">
        <v>1425</v>
      </c>
    </row>
    <row r="1267" spans="1:20" x14ac:dyDescent="0.25">
      <c r="A1267" s="1">
        <v>613</v>
      </c>
      <c r="B1267" s="1">
        <v>2011</v>
      </c>
      <c r="C1267" s="6" t="str">
        <f t="shared" si="76"/>
        <v>2011.613</v>
      </c>
      <c r="D1267" s="12">
        <v>0</v>
      </c>
      <c r="E1267" s="12" t="s">
        <v>3081</v>
      </c>
      <c r="F1267" s="12">
        <v>0</v>
      </c>
      <c r="G1267" s="12" t="s">
        <v>3081</v>
      </c>
      <c r="H1267" s="12">
        <v>0</v>
      </c>
      <c r="I1267" s="12" t="s">
        <v>3081</v>
      </c>
      <c r="J1267" s="12" t="s">
        <v>3081</v>
      </c>
      <c r="K1267" s="12" t="s">
        <v>3081</v>
      </c>
      <c r="L1267" s="1">
        <v>0</v>
      </c>
      <c r="M1267" s="6" t="str">
        <f t="shared" si="77"/>
        <v/>
      </c>
      <c r="N1267" s="1">
        <v>1</v>
      </c>
      <c r="O1267" s="6" t="str">
        <f t="shared" si="78"/>
        <v>LTI</v>
      </c>
      <c r="P1267" s="6" t="str">
        <f t="shared" si="79"/>
        <v>LTI</v>
      </c>
      <c r="Q1267" s="6" t="s">
        <v>707</v>
      </c>
      <c r="R1267" s="5" t="str">
        <f>INDEX(SAMRASS!$B:$B,MATCH(Q1267,SAMRASS!$A:$A,0))</f>
        <v>Hopper</v>
      </c>
      <c r="S1267" s="1" t="s">
        <v>2486</v>
      </c>
      <c r="T1267" s="1" t="s">
        <v>217</v>
      </c>
    </row>
    <row r="1268" spans="1:20" x14ac:dyDescent="0.25">
      <c r="A1268" s="1">
        <v>614</v>
      </c>
      <c r="B1268" s="1">
        <v>2011</v>
      </c>
      <c r="C1268" s="6" t="str">
        <f t="shared" si="76"/>
        <v>2011.614</v>
      </c>
      <c r="D1268" s="12">
        <v>0</v>
      </c>
      <c r="E1268" s="12" t="s">
        <v>3081</v>
      </c>
      <c r="F1268" s="12">
        <v>0</v>
      </c>
      <c r="G1268" s="12" t="s">
        <v>3081</v>
      </c>
      <c r="H1268" s="12">
        <v>0</v>
      </c>
      <c r="I1268" s="12" t="s">
        <v>3081</v>
      </c>
      <c r="J1268" s="12" t="s">
        <v>3081</v>
      </c>
      <c r="K1268" s="12" t="s">
        <v>3081</v>
      </c>
      <c r="L1268" s="1">
        <v>0</v>
      </c>
      <c r="M1268" s="6" t="str">
        <f t="shared" si="77"/>
        <v/>
      </c>
      <c r="N1268" s="1">
        <v>1</v>
      </c>
      <c r="O1268" s="6" t="str">
        <f t="shared" si="78"/>
        <v>LTI</v>
      </c>
      <c r="P1268" s="6" t="str">
        <f t="shared" si="79"/>
        <v>LTI</v>
      </c>
      <c r="Q1268" s="6" t="s">
        <v>2924</v>
      </c>
      <c r="R1268" s="5" t="str">
        <f>INDEX(SAMRASS!$B:$B,MATCH(Q1268,SAMRASS!$A:$A,0))</f>
        <v>Coupling/uncoupling</v>
      </c>
      <c r="S1268" s="1" t="s">
        <v>674</v>
      </c>
      <c r="T1268" s="1" t="s">
        <v>2909</v>
      </c>
    </row>
    <row r="1269" spans="1:20" x14ac:dyDescent="0.25">
      <c r="A1269" s="1">
        <v>615</v>
      </c>
      <c r="B1269" s="1">
        <v>2011</v>
      </c>
      <c r="C1269" s="6" t="str">
        <f t="shared" si="76"/>
        <v>2011.615</v>
      </c>
      <c r="D1269" s="12">
        <v>0</v>
      </c>
      <c r="E1269" s="12" t="s">
        <v>3081</v>
      </c>
      <c r="F1269" s="12">
        <v>0</v>
      </c>
      <c r="G1269" s="12" t="s">
        <v>3081</v>
      </c>
      <c r="H1269" s="12">
        <v>0</v>
      </c>
      <c r="I1269" s="12" t="s">
        <v>3081</v>
      </c>
      <c r="J1269" s="12" t="s">
        <v>3081</v>
      </c>
      <c r="K1269" s="12" t="s">
        <v>3081</v>
      </c>
      <c r="L1269" s="1">
        <v>0</v>
      </c>
      <c r="M1269" s="6" t="str">
        <f t="shared" si="77"/>
        <v/>
      </c>
      <c r="N1269" s="1">
        <v>1</v>
      </c>
      <c r="O1269" s="6" t="str">
        <f t="shared" si="78"/>
        <v>LTI</v>
      </c>
      <c r="P1269" s="6" t="str">
        <f t="shared" si="79"/>
        <v>LTI</v>
      </c>
      <c r="Q1269" s="6" t="s">
        <v>2772</v>
      </c>
      <c r="R1269" s="5" t="str">
        <f>INDEX(SAMRASS!$B:$B,MATCH(Q1269,SAMRASS!$A:$A,0))</f>
        <v>Other (specify)</v>
      </c>
      <c r="S1269" s="1" t="s">
        <v>2883</v>
      </c>
      <c r="T1269" s="1" t="s">
        <v>2908</v>
      </c>
    </row>
    <row r="1270" spans="1:20" x14ac:dyDescent="0.25">
      <c r="A1270" s="1">
        <v>616</v>
      </c>
      <c r="B1270" s="1">
        <v>2011</v>
      </c>
      <c r="C1270" s="6" t="str">
        <f t="shared" si="76"/>
        <v>2011.616</v>
      </c>
      <c r="D1270" s="12">
        <v>0</v>
      </c>
      <c r="E1270" s="12" t="s">
        <v>3081</v>
      </c>
      <c r="F1270" s="12">
        <v>0</v>
      </c>
      <c r="G1270" s="12" t="s">
        <v>3081</v>
      </c>
      <c r="H1270" s="12">
        <v>0</v>
      </c>
      <c r="I1270" s="12" t="s">
        <v>3081</v>
      </c>
      <c r="J1270" s="12" t="s">
        <v>3081</v>
      </c>
      <c r="K1270" s="12" t="s">
        <v>3081</v>
      </c>
      <c r="L1270" s="1">
        <v>0</v>
      </c>
      <c r="M1270" s="6" t="str">
        <f t="shared" si="77"/>
        <v/>
      </c>
      <c r="N1270" s="1">
        <v>1</v>
      </c>
      <c r="O1270" s="6" t="str">
        <f t="shared" si="78"/>
        <v>LTI</v>
      </c>
      <c r="P1270" s="6" t="str">
        <f t="shared" si="79"/>
        <v>LTI</v>
      </c>
      <c r="Q1270" s="6" t="s">
        <v>707</v>
      </c>
      <c r="R1270" s="5" t="str">
        <f>INDEX(SAMRASS!$B:$B,MATCH(Q1270,SAMRASS!$A:$A,0))</f>
        <v>Hopper</v>
      </c>
      <c r="S1270" s="1" t="s">
        <v>2486</v>
      </c>
      <c r="T1270" s="1" t="s">
        <v>2638</v>
      </c>
    </row>
    <row r="1271" spans="1:20" x14ac:dyDescent="0.25">
      <c r="A1271" s="1">
        <v>617</v>
      </c>
      <c r="B1271" s="1">
        <v>2011</v>
      </c>
      <c r="C1271" s="6" t="str">
        <f t="shared" si="76"/>
        <v>2011.617</v>
      </c>
      <c r="D1271" s="12">
        <v>0</v>
      </c>
      <c r="E1271" s="12" t="s">
        <v>3081</v>
      </c>
      <c r="F1271" s="12">
        <v>0</v>
      </c>
      <c r="G1271" s="12" t="s">
        <v>3081</v>
      </c>
      <c r="H1271" s="12">
        <v>0</v>
      </c>
      <c r="I1271" s="12" t="s">
        <v>3081</v>
      </c>
      <c r="J1271" s="12" t="s">
        <v>3081</v>
      </c>
      <c r="K1271" s="12" t="s">
        <v>3081</v>
      </c>
      <c r="L1271" s="1">
        <v>0</v>
      </c>
      <c r="M1271" s="6" t="str">
        <f t="shared" si="77"/>
        <v/>
      </c>
      <c r="N1271" s="1">
        <v>1</v>
      </c>
      <c r="O1271" s="6" t="str">
        <f t="shared" si="78"/>
        <v>LTI</v>
      </c>
      <c r="P1271" s="6" t="str">
        <f t="shared" si="79"/>
        <v>LTI</v>
      </c>
      <c r="Q1271" s="6" t="s">
        <v>2924</v>
      </c>
      <c r="R1271" s="5" t="str">
        <f>INDEX(SAMRASS!$B:$B,MATCH(Q1271,SAMRASS!$A:$A,0))</f>
        <v>Coupling/uncoupling</v>
      </c>
      <c r="S1271" s="1" t="s">
        <v>674</v>
      </c>
      <c r="T1271" s="1" t="s">
        <v>2639</v>
      </c>
    </row>
    <row r="1272" spans="1:20" x14ac:dyDescent="0.25">
      <c r="A1272" s="1">
        <v>618</v>
      </c>
      <c r="B1272" s="1">
        <v>2011</v>
      </c>
      <c r="C1272" s="6" t="str">
        <f t="shared" si="76"/>
        <v>2011.618</v>
      </c>
      <c r="D1272" s="12">
        <v>0</v>
      </c>
      <c r="E1272" s="12" t="s">
        <v>3081</v>
      </c>
      <c r="F1272" s="12" t="s">
        <v>731</v>
      </c>
      <c r="G1272" s="12" t="s">
        <v>3081</v>
      </c>
      <c r="H1272" s="12">
        <v>0</v>
      </c>
      <c r="I1272" s="12" t="s">
        <v>3081</v>
      </c>
      <c r="J1272" s="12" t="s">
        <v>3081</v>
      </c>
      <c r="K1272" s="12" t="s">
        <v>3081</v>
      </c>
      <c r="L1272" s="1">
        <v>0</v>
      </c>
      <c r="M1272" s="6" t="str">
        <f t="shared" si="77"/>
        <v/>
      </c>
      <c r="N1272" s="1">
        <v>1</v>
      </c>
      <c r="O1272" s="6" t="str">
        <f t="shared" si="78"/>
        <v>LTI</v>
      </c>
      <c r="P1272" s="6" t="str">
        <f t="shared" si="79"/>
        <v>LTI</v>
      </c>
      <c r="Q1272" s="6" t="s">
        <v>407</v>
      </c>
      <c r="R1272" s="5" t="str">
        <f>INDEX(SAMRASS!$B:$B,MATCH(Q1272,SAMRASS!$A:$A,0))</f>
        <v>Shuttle car</v>
      </c>
      <c r="S1272" s="1" t="s">
        <v>840</v>
      </c>
      <c r="T1272" s="1" t="s">
        <v>1287</v>
      </c>
    </row>
    <row r="1273" spans="1:20" x14ac:dyDescent="0.25">
      <c r="A1273" s="1">
        <v>619</v>
      </c>
      <c r="B1273" s="1">
        <v>2011</v>
      </c>
      <c r="C1273" s="6" t="str">
        <f t="shared" si="76"/>
        <v>2011.619</v>
      </c>
      <c r="D1273" s="12">
        <v>0</v>
      </c>
      <c r="E1273" s="12" t="s">
        <v>3081</v>
      </c>
      <c r="F1273" s="12">
        <v>0</v>
      </c>
      <c r="G1273" s="12" t="s">
        <v>3081</v>
      </c>
      <c r="H1273" s="12">
        <v>0</v>
      </c>
      <c r="I1273" s="12" t="s">
        <v>3081</v>
      </c>
      <c r="J1273" s="12" t="s">
        <v>3081</v>
      </c>
      <c r="K1273" s="12" t="s">
        <v>3081</v>
      </c>
      <c r="L1273" s="1">
        <v>0</v>
      </c>
      <c r="M1273" s="6" t="str">
        <f t="shared" si="77"/>
        <v/>
      </c>
      <c r="N1273" s="1">
        <v>1</v>
      </c>
      <c r="O1273" s="6" t="str">
        <f t="shared" si="78"/>
        <v>LTI</v>
      </c>
      <c r="P1273" s="6" t="str">
        <f t="shared" si="79"/>
        <v>LTI</v>
      </c>
      <c r="Q1273" s="6" t="s">
        <v>710</v>
      </c>
      <c r="R1273" s="5" t="str">
        <f>INDEX(SAMRASS!$B:$B,MATCH(Q1273,SAMRASS!$A:$A,0))</f>
        <v>Double drum winch</v>
      </c>
      <c r="S1273" s="1" t="s">
        <v>561</v>
      </c>
      <c r="T1273" s="1" t="s">
        <v>1286</v>
      </c>
    </row>
    <row r="1274" spans="1:20" x14ac:dyDescent="0.25">
      <c r="A1274" s="1">
        <v>620</v>
      </c>
      <c r="B1274" s="1">
        <v>2011</v>
      </c>
      <c r="C1274" s="6" t="str">
        <f t="shared" si="76"/>
        <v>2011.620</v>
      </c>
      <c r="D1274" s="12">
        <v>0</v>
      </c>
      <c r="E1274" s="12" t="s">
        <v>3081</v>
      </c>
      <c r="F1274" s="12">
        <v>0</v>
      </c>
      <c r="G1274" s="12" t="s">
        <v>3081</v>
      </c>
      <c r="H1274" s="12">
        <v>0</v>
      </c>
      <c r="I1274" s="12" t="s">
        <v>3081</v>
      </c>
      <c r="J1274" s="12" t="s">
        <v>3081</v>
      </c>
      <c r="K1274" s="12" t="s">
        <v>3081</v>
      </c>
      <c r="L1274" s="1">
        <v>0</v>
      </c>
      <c r="M1274" s="6" t="str">
        <f t="shared" si="77"/>
        <v/>
      </c>
      <c r="N1274" s="1">
        <v>1</v>
      </c>
      <c r="O1274" s="6" t="str">
        <f t="shared" si="78"/>
        <v>LTI</v>
      </c>
      <c r="P1274" s="6" t="str">
        <f t="shared" si="79"/>
        <v>LTI</v>
      </c>
      <c r="Q1274" s="6" t="s">
        <v>2766</v>
      </c>
      <c r="R1274" s="5" t="str">
        <f>INDEX(SAMRASS!$B:$B,MATCH(Q1274,SAMRASS!$A:$A,0))</f>
        <v>Gully scraper</v>
      </c>
      <c r="S1274" s="1" t="s">
        <v>63</v>
      </c>
      <c r="T1274" s="1" t="s">
        <v>1426</v>
      </c>
    </row>
    <row r="1275" spans="1:20" x14ac:dyDescent="0.25">
      <c r="A1275" s="1">
        <v>621</v>
      </c>
      <c r="B1275" s="1">
        <v>2011</v>
      </c>
      <c r="C1275" s="6" t="str">
        <f t="shared" si="76"/>
        <v>2011.621</v>
      </c>
      <c r="D1275" s="12">
        <v>0</v>
      </c>
      <c r="E1275" s="12" t="s">
        <v>3081</v>
      </c>
      <c r="F1275" s="12">
        <v>0</v>
      </c>
      <c r="G1275" s="12" t="s">
        <v>3081</v>
      </c>
      <c r="H1275" s="12">
        <v>0</v>
      </c>
      <c r="I1275" s="12" t="s">
        <v>3081</v>
      </c>
      <c r="J1275" s="12" t="s">
        <v>3081</v>
      </c>
      <c r="K1275" s="12" t="s">
        <v>3081</v>
      </c>
      <c r="L1275" s="1">
        <v>0</v>
      </c>
      <c r="M1275" s="6" t="str">
        <f t="shared" si="77"/>
        <v/>
      </c>
      <c r="N1275" s="1">
        <v>1</v>
      </c>
      <c r="O1275" s="6" t="str">
        <f t="shared" si="78"/>
        <v>LTI</v>
      </c>
      <c r="P1275" s="6" t="str">
        <f t="shared" si="79"/>
        <v>LTI</v>
      </c>
      <c r="Q1275" s="6" t="s">
        <v>2766</v>
      </c>
      <c r="R1275" s="5" t="str">
        <f>INDEX(SAMRASS!$B:$B,MATCH(Q1275,SAMRASS!$A:$A,0))</f>
        <v>Gully scraper</v>
      </c>
      <c r="S1275" s="1" t="s">
        <v>63</v>
      </c>
      <c r="T1275" s="1" t="s">
        <v>1608</v>
      </c>
    </row>
    <row r="1276" spans="1:20" x14ac:dyDescent="0.25">
      <c r="A1276" s="1">
        <v>622</v>
      </c>
      <c r="B1276" s="1">
        <v>2011</v>
      </c>
      <c r="C1276" s="6" t="str">
        <f t="shared" si="76"/>
        <v>2011.622</v>
      </c>
      <c r="D1276" s="12">
        <v>0</v>
      </c>
      <c r="E1276" s="12" t="s">
        <v>3081</v>
      </c>
      <c r="F1276" s="12">
        <v>0</v>
      </c>
      <c r="G1276" s="12" t="s">
        <v>3081</v>
      </c>
      <c r="H1276" s="12" t="s">
        <v>3066</v>
      </c>
      <c r="I1276" s="12" t="s">
        <v>3081</v>
      </c>
      <c r="J1276" s="12" t="s">
        <v>3081</v>
      </c>
      <c r="K1276" s="12" t="s">
        <v>3081</v>
      </c>
      <c r="L1276" s="1">
        <v>0</v>
      </c>
      <c r="M1276" s="6" t="str">
        <f t="shared" si="77"/>
        <v/>
      </c>
      <c r="N1276" s="1">
        <v>1</v>
      </c>
      <c r="O1276" s="6" t="str">
        <f t="shared" si="78"/>
        <v>LTI</v>
      </c>
      <c r="P1276" s="6" t="str">
        <f t="shared" si="79"/>
        <v>LTI</v>
      </c>
      <c r="Q1276" s="6" t="s">
        <v>180</v>
      </c>
      <c r="R1276" s="5" t="str">
        <f>INDEX(SAMRASS!$B:$B,MATCH(Q1276,SAMRASS!$A:$A,0))</f>
        <v>Multi purpose vehicle or utility vehicle</v>
      </c>
      <c r="S1276" s="1" t="s">
        <v>334</v>
      </c>
      <c r="T1276" s="1" t="s">
        <v>563</v>
      </c>
    </row>
    <row r="1277" spans="1:20" x14ac:dyDescent="0.25">
      <c r="A1277" s="1">
        <v>623</v>
      </c>
      <c r="B1277" s="1">
        <v>2011</v>
      </c>
      <c r="C1277" s="6" t="str">
        <f t="shared" si="76"/>
        <v>2011.623</v>
      </c>
      <c r="D1277" s="12">
        <v>0</v>
      </c>
      <c r="E1277" s="12" t="s">
        <v>3081</v>
      </c>
      <c r="F1277" s="12">
        <v>0</v>
      </c>
      <c r="G1277" s="12" t="s">
        <v>3081</v>
      </c>
      <c r="H1277" s="12">
        <v>0</v>
      </c>
      <c r="I1277" s="12" t="s">
        <v>3081</v>
      </c>
      <c r="J1277" s="12" t="s">
        <v>3081</v>
      </c>
      <c r="K1277" s="12" t="s">
        <v>3081</v>
      </c>
      <c r="L1277" s="1">
        <v>0</v>
      </c>
      <c r="M1277" s="6" t="str">
        <f t="shared" si="77"/>
        <v/>
      </c>
      <c r="N1277" s="1">
        <v>1</v>
      </c>
      <c r="O1277" s="6" t="str">
        <f t="shared" si="78"/>
        <v>LTI</v>
      </c>
      <c r="P1277" s="6" t="str">
        <f t="shared" si="79"/>
        <v>LTI</v>
      </c>
      <c r="Q1277" s="6" t="s">
        <v>707</v>
      </c>
      <c r="R1277" s="5" t="str">
        <f>INDEX(SAMRASS!$B:$B,MATCH(Q1277,SAMRASS!$A:$A,0))</f>
        <v>Hopper</v>
      </c>
      <c r="S1277" s="1" t="s">
        <v>2486</v>
      </c>
      <c r="T1277" s="1" t="s">
        <v>1609</v>
      </c>
    </row>
    <row r="1278" spans="1:20" x14ac:dyDescent="0.25">
      <c r="A1278" s="1">
        <v>624</v>
      </c>
      <c r="B1278" s="1">
        <v>2011</v>
      </c>
      <c r="C1278" s="6" t="str">
        <f t="shared" si="76"/>
        <v>2011.624</v>
      </c>
      <c r="D1278" s="12">
        <v>0</v>
      </c>
      <c r="E1278" s="12" t="s">
        <v>3081</v>
      </c>
      <c r="F1278" s="12">
        <v>0</v>
      </c>
      <c r="G1278" s="12" t="s">
        <v>3081</v>
      </c>
      <c r="H1278" s="12">
        <v>0</v>
      </c>
      <c r="I1278" s="12" t="s">
        <v>3081</v>
      </c>
      <c r="J1278" s="12" t="s">
        <v>3081</v>
      </c>
      <c r="K1278" s="12" t="s">
        <v>3081</v>
      </c>
      <c r="L1278" s="1">
        <v>0</v>
      </c>
      <c r="M1278" s="6" t="str">
        <f t="shared" si="77"/>
        <v/>
      </c>
      <c r="N1278" s="1">
        <v>1</v>
      </c>
      <c r="O1278" s="6" t="str">
        <f t="shared" si="78"/>
        <v>LTI</v>
      </c>
      <c r="P1278" s="6" t="str">
        <f t="shared" si="79"/>
        <v>LTI</v>
      </c>
      <c r="Q1278" s="6" t="s">
        <v>707</v>
      </c>
      <c r="R1278" s="5" t="str">
        <f>INDEX(SAMRASS!$B:$B,MATCH(Q1278,SAMRASS!$A:$A,0))</f>
        <v>Hopper</v>
      </c>
      <c r="S1278" s="1" t="s">
        <v>2486</v>
      </c>
      <c r="T1278" s="1" t="s">
        <v>562</v>
      </c>
    </row>
    <row r="1279" spans="1:20" x14ac:dyDescent="0.25">
      <c r="A1279" s="1">
        <v>625</v>
      </c>
      <c r="B1279" s="1">
        <v>2011</v>
      </c>
      <c r="C1279" s="6" t="str">
        <f t="shared" si="76"/>
        <v>2011.625</v>
      </c>
      <c r="D1279" s="12">
        <v>0</v>
      </c>
      <c r="E1279" s="12" t="s">
        <v>3081</v>
      </c>
      <c r="F1279" s="12">
        <v>0</v>
      </c>
      <c r="G1279" s="12" t="s">
        <v>3081</v>
      </c>
      <c r="H1279" s="12">
        <v>0</v>
      </c>
      <c r="I1279" s="12" t="s">
        <v>3081</v>
      </c>
      <c r="J1279" s="12" t="s">
        <v>3081</v>
      </c>
      <c r="K1279" s="12" t="s">
        <v>3081</v>
      </c>
      <c r="L1279" s="1">
        <v>0</v>
      </c>
      <c r="M1279" s="6" t="str">
        <f t="shared" si="77"/>
        <v/>
      </c>
      <c r="N1279" s="1">
        <v>1</v>
      </c>
      <c r="O1279" s="6" t="str">
        <f t="shared" si="78"/>
        <v>LTI</v>
      </c>
      <c r="P1279" s="6" t="str">
        <f t="shared" si="79"/>
        <v>LTI</v>
      </c>
      <c r="Q1279" s="6" t="s">
        <v>727</v>
      </c>
      <c r="R1279" s="5" t="str">
        <f>INDEX(SAMRASS!$B:$B,MATCH(Q1279,SAMRASS!$A:$A,0))</f>
        <v>Battery</v>
      </c>
      <c r="S1279" s="1" t="s">
        <v>939</v>
      </c>
      <c r="T1279" s="1" t="s">
        <v>2914</v>
      </c>
    </row>
    <row r="1280" spans="1:20" x14ac:dyDescent="0.25">
      <c r="A1280" s="1">
        <v>626</v>
      </c>
      <c r="B1280" s="1">
        <v>2011</v>
      </c>
      <c r="C1280" s="6" t="str">
        <f t="shared" si="76"/>
        <v>2011.626</v>
      </c>
      <c r="D1280" s="12">
        <v>0</v>
      </c>
      <c r="E1280" s="12" t="s">
        <v>3081</v>
      </c>
      <c r="F1280" s="12">
        <v>0</v>
      </c>
      <c r="G1280" s="12" t="s">
        <v>3081</v>
      </c>
      <c r="H1280" s="12">
        <v>0</v>
      </c>
      <c r="I1280" s="12" t="s">
        <v>3081</v>
      </c>
      <c r="J1280" s="12" t="s">
        <v>3081</v>
      </c>
      <c r="K1280" s="12" t="s">
        <v>3081</v>
      </c>
      <c r="L1280" s="1">
        <v>0</v>
      </c>
      <c r="M1280" s="6" t="str">
        <f t="shared" si="77"/>
        <v/>
      </c>
      <c r="N1280" s="1">
        <v>1</v>
      </c>
      <c r="O1280" s="6" t="str">
        <f t="shared" si="78"/>
        <v>LTI</v>
      </c>
      <c r="P1280" s="6" t="str">
        <f t="shared" si="79"/>
        <v>LTI</v>
      </c>
      <c r="Q1280" s="6" t="s">
        <v>2885</v>
      </c>
      <c r="R1280" s="5" t="str">
        <f>INDEX(SAMRASS!$B:$B,MATCH(Q1280,SAMRASS!$A:$A,0))</f>
        <v>Other motor vehicles(specify)</v>
      </c>
      <c r="S1280" s="1" t="s">
        <v>1381</v>
      </c>
      <c r="T1280" s="1" t="s">
        <v>1742</v>
      </c>
    </row>
    <row r="1281" spans="1:20" x14ac:dyDescent="0.25">
      <c r="A1281" s="1">
        <v>627</v>
      </c>
      <c r="B1281" s="1">
        <v>2011</v>
      </c>
      <c r="C1281" s="6" t="str">
        <f t="shared" si="76"/>
        <v>2011.627</v>
      </c>
      <c r="D1281" s="12" t="s">
        <v>880</v>
      </c>
      <c r="E1281" s="12" t="s">
        <v>3081</v>
      </c>
      <c r="F1281" s="12">
        <v>0</v>
      </c>
      <c r="G1281" s="12" t="s">
        <v>3081</v>
      </c>
      <c r="H1281" s="12">
        <v>0</v>
      </c>
      <c r="I1281" s="12" t="s">
        <v>3081</v>
      </c>
      <c r="J1281" s="12" t="s">
        <v>3081</v>
      </c>
      <c r="K1281" s="12" t="s">
        <v>3081</v>
      </c>
      <c r="L1281" s="1">
        <v>0</v>
      </c>
      <c r="M1281" s="6" t="str">
        <f t="shared" si="77"/>
        <v/>
      </c>
      <c r="N1281" s="1">
        <v>1</v>
      </c>
      <c r="O1281" s="6" t="str">
        <f t="shared" si="78"/>
        <v>LTI</v>
      </c>
      <c r="P1281" s="6" t="str">
        <f t="shared" si="79"/>
        <v>LTI</v>
      </c>
      <c r="Q1281" s="6" t="s">
        <v>1250</v>
      </c>
      <c r="R1281" s="5" t="str">
        <f>INDEX(SAMRASS!$B:$B,MATCH(Q1281,SAMRASS!$A:$A,0))</f>
        <v>Excavator</v>
      </c>
      <c r="S1281" s="1" t="s">
        <v>838</v>
      </c>
      <c r="T1281" s="1" t="s">
        <v>547</v>
      </c>
    </row>
    <row r="1282" spans="1:20" x14ac:dyDescent="0.25">
      <c r="A1282" s="1">
        <v>628</v>
      </c>
      <c r="B1282" s="1">
        <v>2011</v>
      </c>
      <c r="C1282" s="6" t="str">
        <f t="shared" si="76"/>
        <v>2011.628</v>
      </c>
      <c r="D1282" s="12">
        <v>0</v>
      </c>
      <c r="E1282" s="12" t="s">
        <v>3081</v>
      </c>
      <c r="F1282" s="12">
        <v>0</v>
      </c>
      <c r="G1282" s="12" t="s">
        <v>3081</v>
      </c>
      <c r="H1282" s="12">
        <v>0</v>
      </c>
      <c r="I1282" s="12" t="s">
        <v>3081</v>
      </c>
      <c r="J1282" s="12" t="s">
        <v>3081</v>
      </c>
      <c r="K1282" s="12" t="s">
        <v>3081</v>
      </c>
      <c r="L1282" s="1">
        <v>0</v>
      </c>
      <c r="M1282" s="6" t="str">
        <f t="shared" si="77"/>
        <v/>
      </c>
      <c r="N1282" s="1">
        <v>1</v>
      </c>
      <c r="O1282" s="6" t="str">
        <f t="shared" si="78"/>
        <v>LTI</v>
      </c>
      <c r="P1282" s="6" t="str">
        <f t="shared" si="79"/>
        <v>LTI</v>
      </c>
      <c r="Q1282" s="6" t="s">
        <v>2766</v>
      </c>
      <c r="R1282" s="5" t="str">
        <f>INDEX(SAMRASS!$B:$B,MATCH(Q1282,SAMRASS!$A:$A,0))</f>
        <v>Gully scraper</v>
      </c>
      <c r="S1282" s="1" t="s">
        <v>63</v>
      </c>
      <c r="T1282" s="1" t="s">
        <v>1741</v>
      </c>
    </row>
    <row r="1283" spans="1:20" x14ac:dyDescent="0.25">
      <c r="A1283" s="1">
        <v>629</v>
      </c>
      <c r="B1283" s="1">
        <v>2011</v>
      </c>
      <c r="C1283" s="6" t="str">
        <f t="shared" si="76"/>
        <v>2011.629</v>
      </c>
      <c r="D1283" s="12">
        <v>0</v>
      </c>
      <c r="E1283" s="12" t="s">
        <v>3081</v>
      </c>
      <c r="F1283" s="12">
        <v>0</v>
      </c>
      <c r="G1283" s="12" t="s">
        <v>3081</v>
      </c>
      <c r="H1283" s="12">
        <v>0</v>
      </c>
      <c r="I1283" s="12" t="s">
        <v>3081</v>
      </c>
      <c r="J1283" s="12" t="s">
        <v>3081</v>
      </c>
      <c r="K1283" s="12" t="s">
        <v>3081</v>
      </c>
      <c r="L1283" s="1">
        <v>0</v>
      </c>
      <c r="M1283" s="6" t="str">
        <f t="shared" si="77"/>
        <v/>
      </c>
      <c r="N1283" s="1">
        <v>1</v>
      </c>
      <c r="O1283" s="6" t="str">
        <f t="shared" si="78"/>
        <v>LTI</v>
      </c>
      <c r="P1283" s="6" t="str">
        <f t="shared" si="79"/>
        <v>LTI</v>
      </c>
      <c r="Q1283" s="6" t="s">
        <v>2766</v>
      </c>
      <c r="R1283" s="5" t="str">
        <f>INDEX(SAMRASS!$B:$B,MATCH(Q1283,SAMRASS!$A:$A,0))</f>
        <v>Gully scraper</v>
      </c>
      <c r="S1283" s="1" t="s">
        <v>63</v>
      </c>
      <c r="T1283" s="1" t="s">
        <v>1804</v>
      </c>
    </row>
    <row r="1284" spans="1:20" x14ac:dyDescent="0.25">
      <c r="A1284" s="1">
        <v>630</v>
      </c>
      <c r="B1284" s="1">
        <v>2011</v>
      </c>
      <c r="C1284" s="6" t="str">
        <f t="shared" si="76"/>
        <v>2011.630</v>
      </c>
      <c r="D1284" s="12">
        <v>0</v>
      </c>
      <c r="E1284" s="12" t="s">
        <v>3081</v>
      </c>
      <c r="F1284" s="12">
        <v>0</v>
      </c>
      <c r="G1284" s="12" t="s">
        <v>3081</v>
      </c>
      <c r="H1284" s="12">
        <v>0</v>
      </c>
      <c r="I1284" s="12" t="s">
        <v>3081</v>
      </c>
      <c r="J1284" s="12" t="s">
        <v>3081</v>
      </c>
      <c r="K1284" s="12" t="s">
        <v>3081</v>
      </c>
      <c r="L1284" s="1">
        <v>0</v>
      </c>
      <c r="M1284" s="6" t="str">
        <f t="shared" si="77"/>
        <v/>
      </c>
      <c r="N1284" s="1">
        <v>1</v>
      </c>
      <c r="O1284" s="6" t="str">
        <f t="shared" si="78"/>
        <v>LTI</v>
      </c>
      <c r="P1284" s="6" t="str">
        <f t="shared" si="79"/>
        <v>LTI</v>
      </c>
      <c r="Q1284" s="6" t="s">
        <v>727</v>
      </c>
      <c r="R1284" s="5" t="str">
        <f>INDEX(SAMRASS!$B:$B,MATCH(Q1284,SAMRASS!$A:$A,0))</f>
        <v>Battery</v>
      </c>
      <c r="S1284" s="1" t="s">
        <v>939</v>
      </c>
      <c r="T1284" s="1" t="s">
        <v>2915</v>
      </c>
    </row>
    <row r="1285" spans="1:20" x14ac:dyDescent="0.25">
      <c r="A1285" s="1">
        <v>631</v>
      </c>
      <c r="B1285" s="1">
        <v>2011</v>
      </c>
      <c r="C1285" s="6" t="str">
        <f t="shared" si="76"/>
        <v>2011.631</v>
      </c>
      <c r="D1285" s="12">
        <v>0</v>
      </c>
      <c r="E1285" s="12" t="s">
        <v>3081</v>
      </c>
      <c r="F1285" s="12">
        <v>0</v>
      </c>
      <c r="G1285" s="12" t="s">
        <v>3081</v>
      </c>
      <c r="H1285" s="12">
        <v>0</v>
      </c>
      <c r="I1285" s="12" t="s">
        <v>3081</v>
      </c>
      <c r="J1285" s="12" t="s">
        <v>3081</v>
      </c>
      <c r="K1285" s="12" t="s">
        <v>3081</v>
      </c>
      <c r="L1285" s="1">
        <v>0</v>
      </c>
      <c r="M1285" s="6" t="str">
        <f t="shared" si="77"/>
        <v/>
      </c>
      <c r="N1285" s="1">
        <v>1</v>
      </c>
      <c r="O1285" s="6" t="str">
        <f t="shared" si="78"/>
        <v>LTI</v>
      </c>
      <c r="P1285" s="6" t="str">
        <f t="shared" si="79"/>
        <v>LTI</v>
      </c>
      <c r="Q1285" s="6" t="s">
        <v>848</v>
      </c>
      <c r="R1285" s="5" t="str">
        <f>INDEX(SAMRASS!$B:$B,MATCH(Q1285,SAMRASS!$A:$A,0))</f>
        <v>Face scraper</v>
      </c>
      <c r="S1285" s="1" t="s">
        <v>2432</v>
      </c>
      <c r="T1285" s="1" t="s">
        <v>546</v>
      </c>
    </row>
    <row r="1286" spans="1:20" x14ac:dyDescent="0.25">
      <c r="A1286" s="1">
        <v>632</v>
      </c>
      <c r="B1286" s="1">
        <v>2011</v>
      </c>
      <c r="C1286" s="6" t="str">
        <f t="shared" si="76"/>
        <v>2011.632</v>
      </c>
      <c r="D1286" s="12">
        <v>0</v>
      </c>
      <c r="E1286" s="12" t="s">
        <v>3081</v>
      </c>
      <c r="F1286" s="12">
        <v>0</v>
      </c>
      <c r="G1286" s="12" t="s">
        <v>3081</v>
      </c>
      <c r="H1286" s="12">
        <v>0</v>
      </c>
      <c r="I1286" s="12" t="s">
        <v>3081</v>
      </c>
      <c r="J1286" s="12" t="s">
        <v>3081</v>
      </c>
      <c r="K1286" s="12" t="s">
        <v>3081</v>
      </c>
      <c r="L1286" s="1">
        <v>0</v>
      </c>
      <c r="M1286" s="6" t="str">
        <f t="shared" si="77"/>
        <v/>
      </c>
      <c r="N1286" s="1">
        <v>1</v>
      </c>
      <c r="O1286" s="6" t="str">
        <f t="shared" si="78"/>
        <v>LTI</v>
      </c>
      <c r="P1286" s="6" t="str">
        <f t="shared" si="79"/>
        <v>LTI</v>
      </c>
      <c r="Q1286" s="6" t="s">
        <v>849</v>
      </c>
      <c r="R1286" s="5" t="str">
        <f>INDEX(SAMRASS!$B:$B,MATCH(Q1286,SAMRASS!$A:$A,0))</f>
        <v>Other</v>
      </c>
      <c r="S1286" s="1" t="s">
        <v>2563</v>
      </c>
      <c r="T1286" s="1" t="s">
        <v>1805</v>
      </c>
    </row>
    <row r="1287" spans="1:20" x14ac:dyDescent="0.25">
      <c r="A1287" s="1">
        <v>633</v>
      </c>
      <c r="B1287" s="1">
        <v>2011</v>
      </c>
      <c r="C1287" s="6" t="str">
        <f t="shared" si="76"/>
        <v>2011.633</v>
      </c>
      <c r="D1287" s="12">
        <v>0</v>
      </c>
      <c r="E1287" s="12" t="s">
        <v>3081</v>
      </c>
      <c r="F1287" s="12">
        <v>0</v>
      </c>
      <c r="G1287" s="12" t="s">
        <v>3081</v>
      </c>
      <c r="H1287" s="12">
        <v>0</v>
      </c>
      <c r="I1287" s="12" t="s">
        <v>3081</v>
      </c>
      <c r="J1287" s="12" t="s">
        <v>3081</v>
      </c>
      <c r="K1287" s="12" t="s">
        <v>3081</v>
      </c>
      <c r="L1287" s="1">
        <v>0</v>
      </c>
      <c r="M1287" s="6" t="str">
        <f t="shared" si="77"/>
        <v/>
      </c>
      <c r="N1287" s="1">
        <v>1</v>
      </c>
      <c r="O1287" s="6" t="str">
        <f t="shared" si="78"/>
        <v>LTI</v>
      </c>
      <c r="P1287" s="6" t="str">
        <f t="shared" si="79"/>
        <v>LTI</v>
      </c>
      <c r="Q1287" s="6" t="s">
        <v>2766</v>
      </c>
      <c r="R1287" s="5" t="str">
        <f>INDEX(SAMRASS!$B:$B,MATCH(Q1287,SAMRASS!$A:$A,0))</f>
        <v>Gully scraper</v>
      </c>
      <c r="S1287" s="1" t="s">
        <v>63</v>
      </c>
      <c r="T1287" s="1" t="s">
        <v>869</v>
      </c>
    </row>
    <row r="1288" spans="1:20" x14ac:dyDescent="0.25">
      <c r="A1288" s="1">
        <v>634</v>
      </c>
      <c r="B1288" s="1">
        <v>2011</v>
      </c>
      <c r="C1288" s="6" t="str">
        <f t="shared" ref="C1288:C1351" si="80">B1288&amp;"."&amp;RIGHT("00"&amp;A1288,3)</f>
        <v>2011.634</v>
      </c>
      <c r="D1288" s="12">
        <v>0</v>
      </c>
      <c r="E1288" s="12" t="s">
        <v>3081</v>
      </c>
      <c r="F1288" s="12">
        <v>0</v>
      </c>
      <c r="G1288" s="12" t="s">
        <v>3081</v>
      </c>
      <c r="H1288" s="12">
        <v>0</v>
      </c>
      <c r="I1288" s="12" t="s">
        <v>3081</v>
      </c>
      <c r="J1288" s="12" t="s">
        <v>3081</v>
      </c>
      <c r="K1288" s="12" t="s">
        <v>3081</v>
      </c>
      <c r="L1288" s="1">
        <v>0</v>
      </c>
      <c r="M1288" s="6" t="str">
        <f t="shared" ref="M1288:M1351" si="81">IF(L1288&gt;1,"MFI",IF(L1288&gt;0,"SFI",""))</f>
        <v/>
      </c>
      <c r="N1288" s="1">
        <v>1</v>
      </c>
      <c r="O1288" s="6" t="str">
        <f t="shared" ref="O1288:O1351" si="82">IF(N1288&gt;0,"LTI","")</f>
        <v>LTI</v>
      </c>
      <c r="P1288" s="6" t="str">
        <f t="shared" ref="P1288:P1351" si="83">IF(M1288&lt;&gt;"",M1288,O1288)</f>
        <v>LTI</v>
      </c>
      <c r="Q1288" s="6" t="s">
        <v>1755</v>
      </c>
      <c r="R1288" s="5" t="str">
        <f>INDEX(SAMRASS!$B:$B,MATCH(Q1288,SAMRASS!$A:$A,0))</f>
        <v>Hand tramming</v>
      </c>
      <c r="S1288" s="1" t="s">
        <v>26</v>
      </c>
      <c r="T1288" s="1" t="s">
        <v>745</v>
      </c>
    </row>
    <row r="1289" spans="1:20" x14ac:dyDescent="0.25">
      <c r="A1289" s="1">
        <v>635</v>
      </c>
      <c r="B1289" s="1">
        <v>2011</v>
      </c>
      <c r="C1289" s="6" t="str">
        <f t="shared" si="80"/>
        <v>2011.635</v>
      </c>
      <c r="D1289" s="12">
        <v>0</v>
      </c>
      <c r="E1289" s="12" t="s">
        <v>3081</v>
      </c>
      <c r="F1289" s="12">
        <v>0</v>
      </c>
      <c r="G1289" s="12" t="s">
        <v>3081</v>
      </c>
      <c r="H1289" s="12">
        <v>0</v>
      </c>
      <c r="I1289" s="12" t="s">
        <v>3081</v>
      </c>
      <c r="J1289" s="12" t="s">
        <v>3081</v>
      </c>
      <c r="K1289" s="12" t="s">
        <v>3081</v>
      </c>
      <c r="L1289" s="1">
        <v>0</v>
      </c>
      <c r="M1289" s="6" t="str">
        <f t="shared" si="81"/>
        <v/>
      </c>
      <c r="N1289" s="1">
        <v>1</v>
      </c>
      <c r="O1289" s="6" t="str">
        <f t="shared" si="82"/>
        <v>LTI</v>
      </c>
      <c r="P1289" s="6" t="str">
        <f t="shared" si="83"/>
        <v>LTI</v>
      </c>
      <c r="Q1289" s="6" t="s">
        <v>727</v>
      </c>
      <c r="R1289" s="5" t="str">
        <f>INDEX(SAMRASS!$B:$B,MATCH(Q1289,SAMRASS!$A:$A,0))</f>
        <v>Battery</v>
      </c>
      <c r="S1289" s="1" t="s">
        <v>939</v>
      </c>
      <c r="T1289" s="1" t="s">
        <v>744</v>
      </c>
    </row>
    <row r="1290" spans="1:20" x14ac:dyDescent="0.25">
      <c r="A1290" s="1">
        <v>636</v>
      </c>
      <c r="B1290" s="1">
        <v>2011</v>
      </c>
      <c r="C1290" s="6" t="str">
        <f t="shared" si="80"/>
        <v>2011.636</v>
      </c>
      <c r="D1290" s="12">
        <v>0</v>
      </c>
      <c r="E1290" s="12" t="s">
        <v>3081</v>
      </c>
      <c r="F1290" s="12">
        <v>0</v>
      </c>
      <c r="G1290" s="12" t="s">
        <v>3081</v>
      </c>
      <c r="H1290" s="12">
        <v>0</v>
      </c>
      <c r="I1290" s="12" t="s">
        <v>3081</v>
      </c>
      <c r="J1290" s="12" t="s">
        <v>3081</v>
      </c>
      <c r="K1290" s="12" t="s">
        <v>3081</v>
      </c>
      <c r="L1290" s="1">
        <v>0</v>
      </c>
      <c r="M1290" s="6" t="str">
        <f t="shared" si="81"/>
        <v/>
      </c>
      <c r="N1290" s="1">
        <v>1</v>
      </c>
      <c r="O1290" s="6" t="str">
        <f t="shared" si="82"/>
        <v>LTI</v>
      </c>
      <c r="P1290" s="6" t="str">
        <f t="shared" si="83"/>
        <v>LTI</v>
      </c>
      <c r="Q1290" s="6" t="s">
        <v>2918</v>
      </c>
      <c r="R1290" s="5" t="str">
        <f>INDEX(SAMRASS!$B:$B,MATCH(Q1290,SAMRASS!$A:$A,0))</f>
        <v>Other (specify)</v>
      </c>
      <c r="S1290" s="1" t="s">
        <v>1500</v>
      </c>
      <c r="T1290" s="1" t="s">
        <v>870</v>
      </c>
    </row>
    <row r="1291" spans="1:20" x14ac:dyDescent="0.25">
      <c r="A1291" s="1">
        <v>637</v>
      </c>
      <c r="B1291" s="1">
        <v>2011</v>
      </c>
      <c r="C1291" s="6" t="str">
        <f t="shared" si="80"/>
        <v>2011.637</v>
      </c>
      <c r="D1291" s="12">
        <v>0</v>
      </c>
      <c r="E1291" s="12" t="s">
        <v>3081</v>
      </c>
      <c r="F1291" s="12">
        <v>0</v>
      </c>
      <c r="G1291" s="12" t="s">
        <v>3081</v>
      </c>
      <c r="H1291" s="12">
        <v>0</v>
      </c>
      <c r="I1291" s="12" t="s">
        <v>3081</v>
      </c>
      <c r="J1291" s="12" t="s">
        <v>3081</v>
      </c>
      <c r="K1291" s="12" t="s">
        <v>3081</v>
      </c>
      <c r="L1291" s="1">
        <v>0</v>
      </c>
      <c r="M1291" s="6" t="str">
        <f t="shared" si="81"/>
        <v/>
      </c>
      <c r="N1291" s="1">
        <v>1</v>
      </c>
      <c r="O1291" s="6" t="str">
        <f t="shared" si="82"/>
        <v>LTI</v>
      </c>
      <c r="P1291" s="6" t="str">
        <f t="shared" si="83"/>
        <v>LTI</v>
      </c>
      <c r="Q1291" s="6" t="s">
        <v>1755</v>
      </c>
      <c r="R1291" s="5" t="str">
        <f>INDEX(SAMRASS!$B:$B,MATCH(Q1291,SAMRASS!$A:$A,0))</f>
        <v>Hand tramming</v>
      </c>
      <c r="S1291" s="1" t="s">
        <v>26</v>
      </c>
      <c r="T1291" s="1" t="s">
        <v>2942</v>
      </c>
    </row>
    <row r="1292" spans="1:20" x14ac:dyDescent="0.25">
      <c r="A1292" s="1">
        <v>638</v>
      </c>
      <c r="B1292" s="1">
        <v>2011</v>
      </c>
      <c r="C1292" s="6" t="str">
        <f t="shared" si="80"/>
        <v>2011.638</v>
      </c>
      <c r="D1292" s="12">
        <v>0</v>
      </c>
      <c r="E1292" s="12" t="s">
        <v>3081</v>
      </c>
      <c r="F1292" s="12">
        <v>0</v>
      </c>
      <c r="G1292" s="12" t="s">
        <v>3081</v>
      </c>
      <c r="H1292" s="12" t="s">
        <v>3066</v>
      </c>
      <c r="I1292" s="12" t="s">
        <v>3081</v>
      </c>
      <c r="J1292" s="12" t="s">
        <v>3081</v>
      </c>
      <c r="K1292" s="12" t="s">
        <v>3081</v>
      </c>
      <c r="L1292" s="1">
        <v>0</v>
      </c>
      <c r="M1292" s="6" t="str">
        <f t="shared" si="81"/>
        <v/>
      </c>
      <c r="N1292" s="1">
        <v>1</v>
      </c>
      <c r="O1292" s="6" t="str">
        <f t="shared" si="82"/>
        <v>LTI</v>
      </c>
      <c r="P1292" s="6" t="str">
        <f t="shared" si="83"/>
        <v>LTI</v>
      </c>
      <c r="Q1292" s="6" t="s">
        <v>2850</v>
      </c>
      <c r="R1292" s="5" t="str">
        <f>INDEX(SAMRASS!$B:$B,MATCH(Q1292,SAMRASS!$A:$A,0))</f>
        <v>Hydraulic drill rig</v>
      </c>
      <c r="S1292" s="1" t="s">
        <v>64</v>
      </c>
      <c r="T1292" s="1" t="s">
        <v>2943</v>
      </c>
    </row>
    <row r="1293" spans="1:20" x14ac:dyDescent="0.25">
      <c r="A1293" s="1">
        <v>639</v>
      </c>
      <c r="B1293" s="1">
        <v>2011</v>
      </c>
      <c r="C1293" s="6" t="str">
        <f t="shared" si="80"/>
        <v>2011.639</v>
      </c>
      <c r="D1293" s="12">
        <v>0</v>
      </c>
      <c r="E1293" s="12" t="s">
        <v>3081</v>
      </c>
      <c r="F1293" s="12">
        <v>0</v>
      </c>
      <c r="G1293" s="12" t="s">
        <v>3081</v>
      </c>
      <c r="H1293" s="12">
        <v>0</v>
      </c>
      <c r="I1293" s="12" t="s">
        <v>3081</v>
      </c>
      <c r="J1293" s="12" t="s">
        <v>3081</v>
      </c>
      <c r="K1293" s="12" t="s">
        <v>3081</v>
      </c>
      <c r="L1293" s="1">
        <v>0</v>
      </c>
      <c r="M1293" s="6" t="str">
        <f t="shared" si="81"/>
        <v/>
      </c>
      <c r="N1293" s="1">
        <v>1</v>
      </c>
      <c r="O1293" s="6" t="str">
        <f t="shared" si="82"/>
        <v>LTI</v>
      </c>
      <c r="P1293" s="6" t="str">
        <f t="shared" si="83"/>
        <v>LTI</v>
      </c>
      <c r="Q1293" s="6" t="s">
        <v>848</v>
      </c>
      <c r="R1293" s="5" t="str">
        <f>INDEX(SAMRASS!$B:$B,MATCH(Q1293,SAMRASS!$A:$A,0))</f>
        <v>Face scraper</v>
      </c>
      <c r="S1293" s="1" t="s">
        <v>2432</v>
      </c>
      <c r="T1293" s="1" t="s">
        <v>477</v>
      </c>
    </row>
    <row r="1294" spans="1:20" x14ac:dyDescent="0.25">
      <c r="A1294" s="1">
        <v>640</v>
      </c>
      <c r="B1294" s="1">
        <v>2011</v>
      </c>
      <c r="C1294" s="6" t="str">
        <f t="shared" si="80"/>
        <v>2011.640</v>
      </c>
      <c r="D1294" s="12">
        <v>0</v>
      </c>
      <c r="E1294" s="12" t="s">
        <v>3081</v>
      </c>
      <c r="F1294" s="12">
        <v>0</v>
      </c>
      <c r="G1294" s="12" t="s">
        <v>3081</v>
      </c>
      <c r="H1294" s="12">
        <v>0</v>
      </c>
      <c r="I1294" s="12" t="s">
        <v>3081</v>
      </c>
      <c r="J1294" s="12" t="s">
        <v>3081</v>
      </c>
      <c r="K1294" s="12" t="s">
        <v>3081</v>
      </c>
      <c r="L1294" s="1">
        <v>0</v>
      </c>
      <c r="M1294" s="6" t="str">
        <f t="shared" si="81"/>
        <v/>
      </c>
      <c r="N1294" s="1">
        <v>1</v>
      </c>
      <c r="O1294" s="6" t="str">
        <f t="shared" si="82"/>
        <v>LTI</v>
      </c>
      <c r="P1294" s="6" t="str">
        <f t="shared" si="83"/>
        <v>LTI</v>
      </c>
      <c r="Q1294" s="6" t="s">
        <v>2766</v>
      </c>
      <c r="R1294" s="5" t="str">
        <f>INDEX(SAMRASS!$B:$B,MATCH(Q1294,SAMRASS!$A:$A,0))</f>
        <v>Gully scraper</v>
      </c>
      <c r="S1294" s="1" t="s">
        <v>63</v>
      </c>
      <c r="T1294" s="1" t="s">
        <v>476</v>
      </c>
    </row>
    <row r="1295" spans="1:20" x14ac:dyDescent="0.25">
      <c r="A1295" s="1">
        <v>641</v>
      </c>
      <c r="B1295" s="1">
        <v>2011</v>
      </c>
      <c r="C1295" s="6" t="str">
        <f t="shared" si="80"/>
        <v>2011.641</v>
      </c>
      <c r="D1295" s="12">
        <v>0</v>
      </c>
      <c r="E1295" s="12" t="s">
        <v>3081</v>
      </c>
      <c r="F1295" s="12">
        <v>0</v>
      </c>
      <c r="G1295" s="12" t="s">
        <v>3081</v>
      </c>
      <c r="H1295" s="12">
        <v>0</v>
      </c>
      <c r="I1295" s="12" t="s">
        <v>3081</v>
      </c>
      <c r="J1295" s="12" t="s">
        <v>3081</v>
      </c>
      <c r="K1295" s="12" t="s">
        <v>3081</v>
      </c>
      <c r="L1295" s="1">
        <v>1</v>
      </c>
      <c r="M1295" s="6" t="str">
        <f t="shared" si="81"/>
        <v>SFI</v>
      </c>
      <c r="N1295" s="1">
        <v>0</v>
      </c>
      <c r="O1295" s="6" t="str">
        <f t="shared" si="82"/>
        <v/>
      </c>
      <c r="P1295" s="6" t="str">
        <f t="shared" si="83"/>
        <v>SFI</v>
      </c>
      <c r="Q1295" s="6" t="s">
        <v>848</v>
      </c>
      <c r="R1295" s="5" t="str">
        <f>INDEX(SAMRASS!$B:$B,MATCH(Q1295,SAMRASS!$A:$A,0))</f>
        <v>Face scraper</v>
      </c>
      <c r="S1295" s="1" t="s">
        <v>2432</v>
      </c>
      <c r="T1295" s="1" t="s">
        <v>648</v>
      </c>
    </row>
    <row r="1296" spans="1:20" x14ac:dyDescent="0.25">
      <c r="A1296" s="1">
        <v>642</v>
      </c>
      <c r="B1296" s="1">
        <v>2011</v>
      </c>
      <c r="C1296" s="6" t="str">
        <f t="shared" si="80"/>
        <v>2011.642</v>
      </c>
      <c r="D1296" s="12">
        <v>0</v>
      </c>
      <c r="E1296" s="12" t="s">
        <v>3081</v>
      </c>
      <c r="F1296" s="12">
        <v>0</v>
      </c>
      <c r="G1296" s="12" t="s">
        <v>3081</v>
      </c>
      <c r="H1296" s="12">
        <v>0</v>
      </c>
      <c r="I1296" s="12" t="s">
        <v>3081</v>
      </c>
      <c r="J1296" s="12" t="s">
        <v>3081</v>
      </c>
      <c r="K1296" s="12" t="s">
        <v>3081</v>
      </c>
      <c r="L1296" s="1">
        <v>0</v>
      </c>
      <c r="M1296" s="6" t="str">
        <f t="shared" si="81"/>
        <v/>
      </c>
      <c r="N1296" s="1">
        <v>1</v>
      </c>
      <c r="O1296" s="6" t="str">
        <f t="shared" si="82"/>
        <v>LTI</v>
      </c>
      <c r="P1296" s="6" t="str">
        <f t="shared" si="83"/>
        <v>LTI</v>
      </c>
      <c r="Q1296" s="6" t="s">
        <v>2766</v>
      </c>
      <c r="R1296" s="5" t="str">
        <f>INDEX(SAMRASS!$B:$B,MATCH(Q1296,SAMRASS!$A:$A,0))</f>
        <v>Gully scraper</v>
      </c>
      <c r="S1296" s="1" t="s">
        <v>63</v>
      </c>
      <c r="T1296" s="1" t="s">
        <v>2414</v>
      </c>
    </row>
    <row r="1297" spans="1:20" x14ac:dyDescent="0.25">
      <c r="A1297" s="1">
        <v>643</v>
      </c>
      <c r="B1297" s="1">
        <v>2011</v>
      </c>
      <c r="C1297" s="6" t="str">
        <f t="shared" si="80"/>
        <v>2011.643</v>
      </c>
      <c r="D1297" s="12">
        <v>0</v>
      </c>
      <c r="E1297" s="12" t="s">
        <v>3081</v>
      </c>
      <c r="F1297" s="12">
        <v>0</v>
      </c>
      <c r="G1297" s="12" t="s">
        <v>3081</v>
      </c>
      <c r="H1297" s="12">
        <v>0</v>
      </c>
      <c r="I1297" s="12" t="s">
        <v>3081</v>
      </c>
      <c r="J1297" s="12" t="s">
        <v>3081</v>
      </c>
      <c r="K1297" s="12" t="s">
        <v>3081</v>
      </c>
      <c r="L1297" s="1">
        <v>0</v>
      </c>
      <c r="M1297" s="6" t="str">
        <f t="shared" si="81"/>
        <v/>
      </c>
      <c r="N1297" s="1">
        <v>1</v>
      </c>
      <c r="O1297" s="6" t="str">
        <f t="shared" si="82"/>
        <v>LTI</v>
      </c>
      <c r="P1297" s="6" t="str">
        <f t="shared" si="83"/>
        <v>LTI</v>
      </c>
      <c r="Q1297" s="6" t="s">
        <v>848</v>
      </c>
      <c r="R1297" s="5" t="str">
        <f>INDEX(SAMRASS!$B:$B,MATCH(Q1297,SAMRASS!$A:$A,0))</f>
        <v>Face scraper</v>
      </c>
      <c r="S1297" s="1" t="s">
        <v>2432</v>
      </c>
      <c r="T1297" s="1" t="s">
        <v>2413</v>
      </c>
    </row>
    <row r="1298" spans="1:20" x14ac:dyDescent="0.25">
      <c r="A1298" s="1">
        <v>644</v>
      </c>
      <c r="B1298" s="1">
        <v>2011</v>
      </c>
      <c r="C1298" s="6" t="str">
        <f t="shared" si="80"/>
        <v>2011.644</v>
      </c>
      <c r="D1298" s="12">
        <v>0</v>
      </c>
      <c r="E1298" s="12" t="s">
        <v>3081</v>
      </c>
      <c r="F1298" s="12">
        <v>0</v>
      </c>
      <c r="G1298" s="12" t="s">
        <v>3081</v>
      </c>
      <c r="H1298" s="12" t="s">
        <v>3066</v>
      </c>
      <c r="I1298" s="12" t="s">
        <v>3081</v>
      </c>
      <c r="J1298" s="12" t="s">
        <v>3081</v>
      </c>
      <c r="K1298" s="12" t="s">
        <v>3081</v>
      </c>
      <c r="L1298" s="1">
        <v>0</v>
      </c>
      <c r="M1298" s="6" t="str">
        <f t="shared" si="81"/>
        <v/>
      </c>
      <c r="N1298" s="1">
        <v>1</v>
      </c>
      <c r="O1298" s="6" t="str">
        <f t="shared" si="82"/>
        <v>LTI</v>
      </c>
      <c r="P1298" s="6" t="str">
        <f t="shared" si="83"/>
        <v>LTI</v>
      </c>
      <c r="Q1298" s="6" t="s">
        <v>2884</v>
      </c>
      <c r="R1298" s="5" t="str">
        <f>INDEX(SAMRASS!$B:$B,MATCH(Q1298,SAMRASS!$A:$A,0))</f>
        <v>Other transporters (specify)</v>
      </c>
      <c r="S1298" s="1" t="s">
        <v>884</v>
      </c>
      <c r="T1298" s="1" t="s">
        <v>481</v>
      </c>
    </row>
    <row r="1299" spans="1:20" x14ac:dyDescent="0.25">
      <c r="A1299" s="1">
        <v>645</v>
      </c>
      <c r="B1299" s="1">
        <v>2011</v>
      </c>
      <c r="C1299" s="6" t="str">
        <f t="shared" si="80"/>
        <v>2011.645</v>
      </c>
      <c r="D1299" s="12">
        <v>0</v>
      </c>
      <c r="E1299" s="12" t="s">
        <v>3081</v>
      </c>
      <c r="F1299" s="12">
        <v>0</v>
      </c>
      <c r="G1299" s="12" t="s">
        <v>3081</v>
      </c>
      <c r="H1299" s="12">
        <v>0</v>
      </c>
      <c r="I1299" s="12" t="s">
        <v>3081</v>
      </c>
      <c r="J1299" s="12" t="s">
        <v>3081</v>
      </c>
      <c r="K1299" s="12" t="s">
        <v>3081</v>
      </c>
      <c r="L1299" s="1">
        <v>0</v>
      </c>
      <c r="M1299" s="6" t="str">
        <f t="shared" si="81"/>
        <v/>
      </c>
      <c r="N1299" s="1">
        <v>1</v>
      </c>
      <c r="O1299" s="6" t="str">
        <f t="shared" si="82"/>
        <v>LTI</v>
      </c>
      <c r="P1299" s="6" t="str">
        <f t="shared" si="83"/>
        <v>LTI</v>
      </c>
      <c r="Q1299" s="6" t="s">
        <v>2766</v>
      </c>
      <c r="R1299" s="5" t="str">
        <f>INDEX(SAMRASS!$B:$B,MATCH(Q1299,SAMRASS!$A:$A,0))</f>
        <v>Gully scraper</v>
      </c>
      <c r="S1299" s="1" t="s">
        <v>63</v>
      </c>
      <c r="T1299" s="1" t="s">
        <v>480</v>
      </c>
    </row>
    <row r="1300" spans="1:20" x14ac:dyDescent="0.25">
      <c r="A1300" s="1">
        <v>646</v>
      </c>
      <c r="B1300" s="1">
        <v>2011</v>
      </c>
      <c r="C1300" s="6" t="str">
        <f t="shared" si="80"/>
        <v>2011.646</v>
      </c>
      <c r="D1300" s="12">
        <v>0</v>
      </c>
      <c r="E1300" s="12" t="s">
        <v>3081</v>
      </c>
      <c r="F1300" s="12">
        <v>0</v>
      </c>
      <c r="G1300" s="12" t="s">
        <v>3081</v>
      </c>
      <c r="H1300" s="12">
        <v>0</v>
      </c>
      <c r="I1300" s="12" t="s">
        <v>3081</v>
      </c>
      <c r="J1300" s="12" t="s">
        <v>3081</v>
      </c>
      <c r="K1300" s="12" t="s">
        <v>3081</v>
      </c>
      <c r="L1300" s="1">
        <v>0</v>
      </c>
      <c r="M1300" s="6" t="str">
        <f t="shared" si="81"/>
        <v/>
      </c>
      <c r="N1300" s="1">
        <v>1</v>
      </c>
      <c r="O1300" s="6" t="str">
        <f t="shared" si="82"/>
        <v>LTI</v>
      </c>
      <c r="P1300" s="6" t="str">
        <f t="shared" si="83"/>
        <v>LTI</v>
      </c>
      <c r="Q1300" s="6" t="s">
        <v>848</v>
      </c>
      <c r="R1300" s="5" t="str">
        <f>INDEX(SAMRASS!$B:$B,MATCH(Q1300,SAMRASS!$A:$A,0))</f>
        <v>Face scraper</v>
      </c>
      <c r="S1300" s="1" t="s">
        <v>2432</v>
      </c>
      <c r="T1300" s="1" t="s">
        <v>2607</v>
      </c>
    </row>
    <row r="1301" spans="1:20" x14ac:dyDescent="0.25">
      <c r="A1301" s="1">
        <v>647</v>
      </c>
      <c r="B1301" s="1">
        <v>2011</v>
      </c>
      <c r="C1301" s="6" t="str">
        <f t="shared" si="80"/>
        <v>2011.647</v>
      </c>
      <c r="D1301" s="12">
        <v>0</v>
      </c>
      <c r="E1301" s="12" t="s">
        <v>3081</v>
      </c>
      <c r="F1301" s="12">
        <v>0</v>
      </c>
      <c r="G1301" s="12" t="s">
        <v>3081</v>
      </c>
      <c r="H1301" s="12">
        <v>0</v>
      </c>
      <c r="I1301" s="12" t="s">
        <v>3081</v>
      </c>
      <c r="J1301" s="12" t="s">
        <v>3081</v>
      </c>
      <c r="K1301" s="12" t="s">
        <v>3081</v>
      </c>
      <c r="L1301" s="1">
        <v>0</v>
      </c>
      <c r="M1301" s="6" t="str">
        <f t="shared" si="81"/>
        <v/>
      </c>
      <c r="N1301" s="1">
        <v>1</v>
      </c>
      <c r="O1301" s="6" t="str">
        <f t="shared" si="82"/>
        <v>LTI</v>
      </c>
      <c r="P1301" s="6" t="str">
        <f t="shared" si="83"/>
        <v>LTI</v>
      </c>
      <c r="Q1301" s="6" t="s">
        <v>2924</v>
      </c>
      <c r="R1301" s="5" t="str">
        <f>INDEX(SAMRASS!$B:$B,MATCH(Q1301,SAMRASS!$A:$A,0))</f>
        <v>Coupling/uncoupling</v>
      </c>
      <c r="S1301" s="1" t="s">
        <v>674</v>
      </c>
      <c r="T1301" s="1" t="s">
        <v>2606</v>
      </c>
    </row>
    <row r="1302" spans="1:20" x14ac:dyDescent="0.25">
      <c r="A1302" s="1">
        <v>648</v>
      </c>
      <c r="B1302" s="1">
        <v>2011</v>
      </c>
      <c r="C1302" s="6" t="str">
        <f t="shared" si="80"/>
        <v>2011.648</v>
      </c>
      <c r="D1302" s="12">
        <v>0</v>
      </c>
      <c r="E1302" s="12" t="s">
        <v>3081</v>
      </c>
      <c r="F1302" s="12">
        <v>0</v>
      </c>
      <c r="G1302" s="12" t="s">
        <v>3081</v>
      </c>
      <c r="H1302" s="12">
        <v>0</v>
      </c>
      <c r="I1302" s="12" t="s">
        <v>3081</v>
      </c>
      <c r="J1302" s="12" t="s">
        <v>3081</v>
      </c>
      <c r="K1302" s="12" t="s">
        <v>3081</v>
      </c>
      <c r="L1302" s="1">
        <v>0</v>
      </c>
      <c r="M1302" s="6" t="str">
        <f t="shared" si="81"/>
        <v/>
      </c>
      <c r="N1302" s="1">
        <v>1</v>
      </c>
      <c r="O1302" s="6" t="str">
        <f t="shared" si="82"/>
        <v>LTI</v>
      </c>
      <c r="P1302" s="6" t="str">
        <f t="shared" si="83"/>
        <v>LTI</v>
      </c>
      <c r="Q1302" s="6" t="s">
        <v>2851</v>
      </c>
      <c r="R1302" s="5" t="str">
        <f>INDEX(SAMRASS!$B:$B,MATCH(Q1302,SAMRASS!$A:$A,0))</f>
        <v>Other (specify)</v>
      </c>
      <c r="S1302" s="1" t="s">
        <v>2962</v>
      </c>
      <c r="T1302" s="1" t="s">
        <v>509</v>
      </c>
    </row>
    <row r="1303" spans="1:20" x14ac:dyDescent="0.25">
      <c r="A1303" s="1">
        <v>649</v>
      </c>
      <c r="B1303" s="1">
        <v>2011</v>
      </c>
      <c r="C1303" s="6" t="str">
        <f t="shared" si="80"/>
        <v>2011.649</v>
      </c>
      <c r="D1303" s="12">
        <v>0</v>
      </c>
      <c r="E1303" s="12" t="s">
        <v>3081</v>
      </c>
      <c r="F1303" s="12">
        <v>0</v>
      </c>
      <c r="G1303" s="12" t="s">
        <v>3081</v>
      </c>
      <c r="H1303" s="12">
        <v>0</v>
      </c>
      <c r="I1303" s="12" t="s">
        <v>3081</v>
      </c>
      <c r="J1303" s="12" t="s">
        <v>3081</v>
      </c>
      <c r="K1303" s="12" t="s">
        <v>3081</v>
      </c>
      <c r="L1303" s="1">
        <v>0</v>
      </c>
      <c r="M1303" s="6" t="str">
        <f t="shared" si="81"/>
        <v/>
      </c>
      <c r="N1303" s="1">
        <v>1</v>
      </c>
      <c r="O1303" s="6" t="str">
        <f t="shared" si="82"/>
        <v>LTI</v>
      </c>
      <c r="P1303" s="6" t="str">
        <f t="shared" si="83"/>
        <v>LTI</v>
      </c>
      <c r="Q1303" s="6" t="s">
        <v>2851</v>
      </c>
      <c r="R1303" s="5" t="str">
        <f>INDEX(SAMRASS!$B:$B,MATCH(Q1303,SAMRASS!$A:$A,0))</f>
        <v>Other (specify)</v>
      </c>
      <c r="S1303" s="1" t="s">
        <v>2962</v>
      </c>
      <c r="T1303" s="1" t="s">
        <v>508</v>
      </c>
    </row>
    <row r="1304" spans="1:20" x14ac:dyDescent="0.25">
      <c r="A1304" s="1">
        <v>650</v>
      </c>
      <c r="B1304" s="1">
        <v>2011</v>
      </c>
      <c r="C1304" s="6" t="str">
        <f t="shared" si="80"/>
        <v>2011.650</v>
      </c>
      <c r="D1304" s="12">
        <v>0</v>
      </c>
      <c r="E1304" s="12" t="s">
        <v>3081</v>
      </c>
      <c r="F1304" s="12">
        <v>0</v>
      </c>
      <c r="G1304" s="12" t="s">
        <v>3081</v>
      </c>
      <c r="H1304" s="12">
        <v>0</v>
      </c>
      <c r="I1304" s="12" t="s">
        <v>3081</v>
      </c>
      <c r="J1304" s="12" t="s">
        <v>3081</v>
      </c>
      <c r="K1304" s="12" t="s">
        <v>3081</v>
      </c>
      <c r="L1304" s="1">
        <v>0</v>
      </c>
      <c r="M1304" s="6" t="str">
        <f t="shared" si="81"/>
        <v/>
      </c>
      <c r="N1304" s="1">
        <v>1</v>
      </c>
      <c r="O1304" s="6" t="str">
        <f t="shared" si="82"/>
        <v>LTI</v>
      </c>
      <c r="P1304" s="6" t="str">
        <f t="shared" si="83"/>
        <v>LTI</v>
      </c>
      <c r="Q1304" s="6" t="s">
        <v>848</v>
      </c>
      <c r="R1304" s="5" t="str">
        <f>INDEX(SAMRASS!$B:$B,MATCH(Q1304,SAMRASS!$A:$A,0))</f>
        <v>Face scraper</v>
      </c>
      <c r="S1304" s="1" t="s">
        <v>2432</v>
      </c>
      <c r="T1304" s="1" t="s">
        <v>2507</v>
      </c>
    </row>
    <row r="1305" spans="1:20" x14ac:dyDescent="0.25">
      <c r="A1305" s="1">
        <v>651</v>
      </c>
      <c r="B1305" s="1">
        <v>2011</v>
      </c>
      <c r="C1305" s="6" t="str">
        <f t="shared" si="80"/>
        <v>2011.651</v>
      </c>
      <c r="D1305" s="12">
        <v>0</v>
      </c>
      <c r="E1305" s="12" t="s">
        <v>3081</v>
      </c>
      <c r="F1305" s="12">
        <v>0</v>
      </c>
      <c r="G1305" s="12" t="s">
        <v>3081</v>
      </c>
      <c r="H1305" s="12">
        <v>0</v>
      </c>
      <c r="I1305" s="12" t="s">
        <v>3081</v>
      </c>
      <c r="J1305" s="12" t="s">
        <v>3081</v>
      </c>
      <c r="K1305" s="12" t="s">
        <v>3081</v>
      </c>
      <c r="L1305" s="1">
        <v>0</v>
      </c>
      <c r="M1305" s="6" t="str">
        <f t="shared" si="81"/>
        <v/>
      </c>
      <c r="N1305" s="1">
        <v>1</v>
      </c>
      <c r="O1305" s="6" t="str">
        <f t="shared" si="82"/>
        <v>LTI</v>
      </c>
      <c r="P1305" s="6" t="str">
        <f t="shared" si="83"/>
        <v>LTI</v>
      </c>
      <c r="Q1305" s="6" t="s">
        <v>1755</v>
      </c>
      <c r="R1305" s="5" t="str">
        <f>INDEX(SAMRASS!$B:$B,MATCH(Q1305,SAMRASS!$A:$A,0))</f>
        <v>Hand tramming</v>
      </c>
      <c r="S1305" s="1" t="s">
        <v>26</v>
      </c>
      <c r="T1305" s="1" t="s">
        <v>2506</v>
      </c>
    </row>
    <row r="1306" spans="1:20" x14ac:dyDescent="0.25">
      <c r="A1306" s="1">
        <v>652</v>
      </c>
      <c r="B1306" s="1">
        <v>2011</v>
      </c>
      <c r="C1306" s="6" t="str">
        <f t="shared" si="80"/>
        <v>2011.652</v>
      </c>
      <c r="D1306" s="12">
        <v>0</v>
      </c>
      <c r="E1306" s="12" t="s">
        <v>3081</v>
      </c>
      <c r="F1306" s="12">
        <v>0</v>
      </c>
      <c r="G1306" s="12" t="s">
        <v>3081</v>
      </c>
      <c r="H1306" s="12">
        <v>0</v>
      </c>
      <c r="I1306" s="12" t="s">
        <v>3081</v>
      </c>
      <c r="J1306" s="12" t="s">
        <v>3081</v>
      </c>
      <c r="K1306" s="12" t="s">
        <v>3081</v>
      </c>
      <c r="L1306" s="1">
        <v>0</v>
      </c>
      <c r="M1306" s="6" t="str">
        <f t="shared" si="81"/>
        <v/>
      </c>
      <c r="N1306" s="1">
        <v>1</v>
      </c>
      <c r="O1306" s="6" t="str">
        <f t="shared" si="82"/>
        <v>LTI</v>
      </c>
      <c r="P1306" s="6" t="str">
        <f t="shared" si="83"/>
        <v>LTI</v>
      </c>
      <c r="Q1306" s="6" t="s">
        <v>1936</v>
      </c>
      <c r="R1306" s="5" t="str">
        <f>INDEX(SAMRASS!$B:$B,MATCH(Q1306,SAMRASS!$A:$A,0))</f>
        <v>Other (specify)</v>
      </c>
      <c r="S1306" s="1" t="s">
        <v>2434</v>
      </c>
      <c r="T1306" s="1" t="s">
        <v>1817</v>
      </c>
    </row>
    <row r="1307" spans="1:20" x14ac:dyDescent="0.25">
      <c r="A1307" s="1">
        <v>653</v>
      </c>
      <c r="B1307" s="1">
        <v>2011</v>
      </c>
      <c r="C1307" s="6" t="str">
        <f t="shared" si="80"/>
        <v>2011.653</v>
      </c>
      <c r="D1307" s="12">
        <v>0</v>
      </c>
      <c r="E1307" s="12" t="s">
        <v>3081</v>
      </c>
      <c r="F1307" s="12">
        <v>0</v>
      </c>
      <c r="G1307" s="12" t="s">
        <v>3081</v>
      </c>
      <c r="H1307" s="12">
        <v>0</v>
      </c>
      <c r="I1307" s="12" t="s">
        <v>3081</v>
      </c>
      <c r="J1307" s="12" t="s">
        <v>3081</v>
      </c>
      <c r="K1307" s="12" t="s">
        <v>3081</v>
      </c>
      <c r="L1307" s="1">
        <v>0</v>
      </c>
      <c r="M1307" s="6" t="str">
        <f t="shared" si="81"/>
        <v/>
      </c>
      <c r="N1307" s="1">
        <v>1</v>
      </c>
      <c r="O1307" s="6" t="str">
        <f t="shared" si="82"/>
        <v>LTI</v>
      </c>
      <c r="P1307" s="6" t="str">
        <f t="shared" si="83"/>
        <v>LTI</v>
      </c>
      <c r="Q1307" s="6" t="s">
        <v>2919</v>
      </c>
      <c r="R1307" s="5" t="str">
        <f>INDEX(SAMRASS!$B:$B,MATCH(Q1307,SAMRASS!$A:$A,0))</f>
        <v>Rerailing</v>
      </c>
      <c r="S1307" s="1" t="s">
        <v>2433</v>
      </c>
      <c r="T1307" s="1" t="s">
        <v>1816</v>
      </c>
    </row>
    <row r="1308" spans="1:20" x14ac:dyDescent="0.25">
      <c r="A1308" s="1">
        <v>654</v>
      </c>
      <c r="B1308" s="1">
        <v>2011</v>
      </c>
      <c r="C1308" s="6" t="str">
        <f t="shared" si="80"/>
        <v>2011.654</v>
      </c>
      <c r="D1308" s="12">
        <v>0</v>
      </c>
      <c r="E1308" s="12" t="s">
        <v>3081</v>
      </c>
      <c r="F1308" s="12">
        <v>0</v>
      </c>
      <c r="G1308" s="12" t="s">
        <v>3081</v>
      </c>
      <c r="H1308" s="12">
        <v>0</v>
      </c>
      <c r="I1308" s="12" t="s">
        <v>3081</v>
      </c>
      <c r="J1308" s="12" t="s">
        <v>3081</v>
      </c>
      <c r="K1308" s="12" t="s">
        <v>3081</v>
      </c>
      <c r="L1308" s="1">
        <v>0</v>
      </c>
      <c r="M1308" s="6" t="str">
        <f t="shared" si="81"/>
        <v/>
      </c>
      <c r="N1308" s="1">
        <v>1</v>
      </c>
      <c r="O1308" s="6" t="str">
        <f t="shared" si="82"/>
        <v>LTI</v>
      </c>
      <c r="P1308" s="6" t="str">
        <f t="shared" si="83"/>
        <v>LTI</v>
      </c>
      <c r="Q1308" s="6" t="s">
        <v>2766</v>
      </c>
      <c r="R1308" s="5" t="str">
        <f>INDEX(SAMRASS!$B:$B,MATCH(Q1308,SAMRASS!$A:$A,0))</f>
        <v>Gully scraper</v>
      </c>
      <c r="S1308" s="1" t="s">
        <v>63</v>
      </c>
      <c r="T1308" s="1" t="s">
        <v>1798</v>
      </c>
    </row>
    <row r="1309" spans="1:20" x14ac:dyDescent="0.25">
      <c r="A1309" s="1">
        <v>655</v>
      </c>
      <c r="B1309" s="1">
        <v>2011</v>
      </c>
      <c r="C1309" s="6" t="str">
        <f t="shared" si="80"/>
        <v>2011.655</v>
      </c>
      <c r="D1309" s="12">
        <v>0</v>
      </c>
      <c r="E1309" s="12" t="s">
        <v>3081</v>
      </c>
      <c r="F1309" s="12">
        <v>0</v>
      </c>
      <c r="G1309" s="12" t="s">
        <v>3081</v>
      </c>
      <c r="H1309" s="12">
        <v>0</v>
      </c>
      <c r="I1309" s="12" t="s">
        <v>3081</v>
      </c>
      <c r="J1309" s="12" t="s">
        <v>3081</v>
      </c>
      <c r="K1309" s="12" t="s">
        <v>3081</v>
      </c>
      <c r="L1309" s="1">
        <v>0</v>
      </c>
      <c r="M1309" s="6" t="str">
        <f t="shared" si="81"/>
        <v/>
      </c>
      <c r="N1309" s="1">
        <v>1</v>
      </c>
      <c r="O1309" s="6" t="str">
        <f t="shared" si="82"/>
        <v>LTI</v>
      </c>
      <c r="P1309" s="6" t="str">
        <f t="shared" si="83"/>
        <v>LTI</v>
      </c>
      <c r="Q1309" s="6" t="s">
        <v>2924</v>
      </c>
      <c r="R1309" s="5" t="str">
        <f>INDEX(SAMRASS!$B:$B,MATCH(Q1309,SAMRASS!$A:$A,0))</f>
        <v>Coupling/uncoupling</v>
      </c>
      <c r="S1309" s="1" t="s">
        <v>674</v>
      </c>
      <c r="T1309" s="1" t="s">
        <v>1797</v>
      </c>
    </row>
    <row r="1310" spans="1:20" x14ac:dyDescent="0.25">
      <c r="A1310" s="1">
        <v>656</v>
      </c>
      <c r="B1310" s="1">
        <v>2011</v>
      </c>
      <c r="C1310" s="6" t="str">
        <f t="shared" si="80"/>
        <v>2011.656</v>
      </c>
      <c r="D1310" s="12">
        <v>0</v>
      </c>
      <c r="E1310" s="12" t="s">
        <v>3081</v>
      </c>
      <c r="F1310" s="12">
        <v>0</v>
      </c>
      <c r="G1310" s="12" t="s">
        <v>3081</v>
      </c>
      <c r="H1310" s="12">
        <v>0</v>
      </c>
      <c r="I1310" s="12" t="s">
        <v>3081</v>
      </c>
      <c r="J1310" s="12" t="s">
        <v>3081</v>
      </c>
      <c r="K1310" s="12" t="s">
        <v>3081</v>
      </c>
      <c r="L1310" s="1">
        <v>0</v>
      </c>
      <c r="M1310" s="6" t="str">
        <f t="shared" si="81"/>
        <v/>
      </c>
      <c r="N1310" s="1">
        <v>1</v>
      </c>
      <c r="O1310" s="6" t="str">
        <f t="shared" si="82"/>
        <v>LTI</v>
      </c>
      <c r="P1310" s="6" t="str">
        <f t="shared" si="83"/>
        <v>LTI</v>
      </c>
      <c r="Q1310" s="6" t="s">
        <v>2851</v>
      </c>
      <c r="R1310" s="5" t="str">
        <f>INDEX(SAMRASS!$B:$B,MATCH(Q1310,SAMRASS!$A:$A,0))</f>
        <v>Other (specify)</v>
      </c>
      <c r="S1310" s="1" t="s">
        <v>2962</v>
      </c>
      <c r="T1310" s="1" t="s">
        <v>649</v>
      </c>
    </row>
    <row r="1311" spans="1:20" x14ac:dyDescent="0.25">
      <c r="A1311" s="1">
        <v>657</v>
      </c>
      <c r="B1311" s="1">
        <v>2011</v>
      </c>
      <c r="C1311" s="6" t="str">
        <f t="shared" si="80"/>
        <v>2011.657</v>
      </c>
      <c r="D1311" s="12">
        <v>0</v>
      </c>
      <c r="E1311" s="12" t="s">
        <v>3081</v>
      </c>
      <c r="F1311" s="12">
        <v>0</v>
      </c>
      <c r="G1311" s="12" t="s">
        <v>3081</v>
      </c>
      <c r="H1311" s="12">
        <v>0</v>
      </c>
      <c r="I1311" s="12" t="s">
        <v>3081</v>
      </c>
      <c r="J1311" s="12" t="s">
        <v>3081</v>
      </c>
      <c r="K1311" s="12" t="s">
        <v>3081</v>
      </c>
      <c r="L1311" s="1">
        <v>0</v>
      </c>
      <c r="M1311" s="6" t="str">
        <f t="shared" si="81"/>
        <v/>
      </c>
      <c r="N1311" s="1">
        <v>1</v>
      </c>
      <c r="O1311" s="6" t="str">
        <f t="shared" si="82"/>
        <v>LTI</v>
      </c>
      <c r="P1311" s="6" t="str">
        <f t="shared" si="83"/>
        <v>LTI</v>
      </c>
      <c r="Q1311" s="6" t="s">
        <v>848</v>
      </c>
      <c r="R1311" s="5" t="str">
        <f>INDEX(SAMRASS!$B:$B,MATCH(Q1311,SAMRASS!$A:$A,0))</f>
        <v>Face scraper</v>
      </c>
      <c r="S1311" s="1" t="s">
        <v>2432</v>
      </c>
      <c r="T1311" s="1" t="s">
        <v>675</v>
      </c>
    </row>
    <row r="1312" spans="1:20" x14ac:dyDescent="0.25">
      <c r="A1312" s="1">
        <v>658</v>
      </c>
      <c r="B1312" s="1">
        <v>2011</v>
      </c>
      <c r="C1312" s="6" t="str">
        <f t="shared" si="80"/>
        <v>2011.658</v>
      </c>
      <c r="D1312" s="12">
        <v>0</v>
      </c>
      <c r="E1312" s="12" t="s">
        <v>3081</v>
      </c>
      <c r="F1312" s="12">
        <v>0</v>
      </c>
      <c r="G1312" s="12" t="s">
        <v>3081</v>
      </c>
      <c r="H1312" s="12">
        <v>0</v>
      </c>
      <c r="I1312" s="12" t="s">
        <v>3081</v>
      </c>
      <c r="J1312" s="12" t="s">
        <v>3081</v>
      </c>
      <c r="K1312" s="12" t="s">
        <v>3081</v>
      </c>
      <c r="L1312" s="1">
        <v>0</v>
      </c>
      <c r="M1312" s="6" t="str">
        <f t="shared" si="81"/>
        <v/>
      </c>
      <c r="N1312" s="1">
        <v>1</v>
      </c>
      <c r="O1312" s="6" t="str">
        <f t="shared" si="82"/>
        <v>LTI</v>
      </c>
      <c r="P1312" s="6" t="str">
        <f t="shared" si="83"/>
        <v>LTI</v>
      </c>
      <c r="Q1312" s="6" t="s">
        <v>2921</v>
      </c>
      <c r="R1312" s="5" t="str">
        <f>INDEX(SAMRASS!$B:$B,MATCH(Q1312,SAMRASS!$A:$A,0))</f>
        <v>Bicycle</v>
      </c>
      <c r="S1312" s="1" t="s">
        <v>2106</v>
      </c>
      <c r="T1312" s="1" t="s">
        <v>1676</v>
      </c>
    </row>
    <row r="1313" spans="1:20" x14ac:dyDescent="0.25">
      <c r="A1313" s="1">
        <v>659</v>
      </c>
      <c r="B1313" s="1">
        <v>2011</v>
      </c>
      <c r="C1313" s="6" t="str">
        <f t="shared" si="80"/>
        <v>2011.659</v>
      </c>
      <c r="D1313" s="12">
        <v>0</v>
      </c>
      <c r="E1313" s="12" t="s">
        <v>3081</v>
      </c>
      <c r="F1313" s="12">
        <v>0</v>
      </c>
      <c r="G1313" s="12" t="s">
        <v>3081</v>
      </c>
      <c r="H1313" s="12" t="s">
        <v>3066</v>
      </c>
      <c r="I1313" s="12" t="s">
        <v>3081</v>
      </c>
      <c r="J1313" s="12" t="s">
        <v>3081</v>
      </c>
      <c r="K1313" s="12" t="s">
        <v>3081</v>
      </c>
      <c r="L1313" s="1">
        <v>0</v>
      </c>
      <c r="M1313" s="6" t="str">
        <f t="shared" si="81"/>
        <v/>
      </c>
      <c r="N1313" s="1">
        <v>1</v>
      </c>
      <c r="O1313" s="6" t="str">
        <f t="shared" si="82"/>
        <v>LTI</v>
      </c>
      <c r="P1313" s="6" t="str">
        <f t="shared" si="83"/>
        <v>LTI</v>
      </c>
      <c r="Q1313" s="6" t="s">
        <v>2850</v>
      </c>
      <c r="R1313" s="5" t="str">
        <f>INDEX(SAMRASS!$B:$B,MATCH(Q1313,SAMRASS!$A:$A,0))</f>
        <v>Hydraulic drill rig</v>
      </c>
      <c r="S1313" s="1" t="s">
        <v>64</v>
      </c>
      <c r="T1313" s="1" t="s">
        <v>1675</v>
      </c>
    </row>
    <row r="1314" spans="1:20" x14ac:dyDescent="0.25">
      <c r="A1314" s="1">
        <v>660</v>
      </c>
      <c r="B1314" s="1">
        <v>2011</v>
      </c>
      <c r="C1314" s="6" t="str">
        <f t="shared" si="80"/>
        <v>2011.660</v>
      </c>
      <c r="D1314" s="12">
        <v>0</v>
      </c>
      <c r="E1314" s="12" t="s">
        <v>3081</v>
      </c>
      <c r="F1314" s="12">
        <v>0</v>
      </c>
      <c r="G1314" s="12" t="s">
        <v>3081</v>
      </c>
      <c r="H1314" s="12">
        <v>0</v>
      </c>
      <c r="I1314" s="12" t="s">
        <v>3081</v>
      </c>
      <c r="J1314" s="12" t="s">
        <v>3081</v>
      </c>
      <c r="K1314" s="12" t="s">
        <v>3081</v>
      </c>
      <c r="L1314" s="1">
        <v>0</v>
      </c>
      <c r="M1314" s="6" t="str">
        <f t="shared" si="81"/>
        <v/>
      </c>
      <c r="N1314" s="1">
        <v>1</v>
      </c>
      <c r="O1314" s="6" t="str">
        <f t="shared" si="82"/>
        <v>LTI</v>
      </c>
      <c r="P1314" s="6" t="str">
        <f t="shared" si="83"/>
        <v>LTI</v>
      </c>
      <c r="Q1314" s="6" t="s">
        <v>727</v>
      </c>
      <c r="R1314" s="5" t="str">
        <f>INDEX(SAMRASS!$B:$B,MATCH(Q1314,SAMRASS!$A:$A,0))</f>
        <v>Battery</v>
      </c>
      <c r="S1314" s="1" t="s">
        <v>939</v>
      </c>
      <c r="T1314" s="1" t="s">
        <v>440</v>
      </c>
    </row>
    <row r="1315" spans="1:20" x14ac:dyDescent="0.25">
      <c r="A1315" s="1">
        <v>661</v>
      </c>
      <c r="B1315" s="1">
        <v>2011</v>
      </c>
      <c r="C1315" s="6" t="str">
        <f t="shared" si="80"/>
        <v>2011.661</v>
      </c>
      <c r="D1315" s="12">
        <v>0</v>
      </c>
      <c r="E1315" s="12" t="s">
        <v>3081</v>
      </c>
      <c r="F1315" s="12">
        <v>0</v>
      </c>
      <c r="G1315" s="12" t="s">
        <v>3081</v>
      </c>
      <c r="H1315" s="12">
        <v>0</v>
      </c>
      <c r="I1315" s="12" t="s">
        <v>3081</v>
      </c>
      <c r="J1315" s="12" t="s">
        <v>3081</v>
      </c>
      <c r="K1315" s="12" t="s">
        <v>3081</v>
      </c>
      <c r="L1315" s="1">
        <v>0</v>
      </c>
      <c r="M1315" s="6" t="str">
        <f t="shared" si="81"/>
        <v/>
      </c>
      <c r="N1315" s="1">
        <v>1</v>
      </c>
      <c r="O1315" s="6" t="str">
        <f t="shared" si="82"/>
        <v>LTI</v>
      </c>
      <c r="P1315" s="6" t="str">
        <f t="shared" si="83"/>
        <v>LTI</v>
      </c>
      <c r="Q1315" s="6" t="s">
        <v>2924</v>
      </c>
      <c r="R1315" s="5" t="str">
        <f>INDEX(SAMRASS!$B:$B,MATCH(Q1315,SAMRASS!$A:$A,0))</f>
        <v>Coupling/uncoupling</v>
      </c>
      <c r="S1315" s="1" t="s">
        <v>674</v>
      </c>
      <c r="T1315" s="1" t="s">
        <v>1959</v>
      </c>
    </row>
    <row r="1316" spans="1:20" x14ac:dyDescent="0.25">
      <c r="A1316" s="1">
        <v>662</v>
      </c>
      <c r="B1316" s="1">
        <v>2011</v>
      </c>
      <c r="C1316" s="6" t="str">
        <f t="shared" si="80"/>
        <v>2011.662</v>
      </c>
      <c r="D1316" s="12">
        <v>0</v>
      </c>
      <c r="E1316" s="12" t="s">
        <v>3081</v>
      </c>
      <c r="F1316" s="12">
        <v>0</v>
      </c>
      <c r="G1316" s="12" t="s">
        <v>3081</v>
      </c>
      <c r="H1316" s="12">
        <v>0</v>
      </c>
      <c r="I1316" s="12" t="s">
        <v>3081</v>
      </c>
      <c r="J1316" s="12" t="s">
        <v>3081</v>
      </c>
      <c r="K1316" s="12" t="s">
        <v>3081</v>
      </c>
      <c r="L1316" s="1">
        <v>0</v>
      </c>
      <c r="M1316" s="6" t="str">
        <f t="shared" si="81"/>
        <v/>
      </c>
      <c r="N1316" s="1">
        <v>1</v>
      </c>
      <c r="O1316" s="6" t="str">
        <f t="shared" si="82"/>
        <v>LTI</v>
      </c>
      <c r="P1316" s="6" t="str">
        <f t="shared" si="83"/>
        <v>LTI</v>
      </c>
      <c r="Q1316" s="6" t="s">
        <v>2924</v>
      </c>
      <c r="R1316" s="5" t="str">
        <f>INDEX(SAMRASS!$B:$B,MATCH(Q1316,SAMRASS!$A:$A,0))</f>
        <v>Coupling/uncoupling</v>
      </c>
      <c r="S1316" s="1" t="s">
        <v>674</v>
      </c>
      <c r="T1316" s="1" t="s">
        <v>1503</v>
      </c>
    </row>
    <row r="1317" spans="1:20" x14ac:dyDescent="0.25">
      <c r="A1317" s="1">
        <v>663</v>
      </c>
      <c r="B1317" s="1">
        <v>2011</v>
      </c>
      <c r="C1317" s="6" t="str">
        <f t="shared" si="80"/>
        <v>2011.663</v>
      </c>
      <c r="D1317" s="12">
        <v>0</v>
      </c>
      <c r="E1317" s="12" t="s">
        <v>3081</v>
      </c>
      <c r="F1317" s="12">
        <v>0</v>
      </c>
      <c r="G1317" s="12" t="s">
        <v>3081</v>
      </c>
      <c r="H1317" s="12">
        <v>0</v>
      </c>
      <c r="I1317" s="12" t="s">
        <v>3081</v>
      </c>
      <c r="J1317" s="12" t="s">
        <v>3081</v>
      </c>
      <c r="K1317" s="12" t="s">
        <v>3081</v>
      </c>
      <c r="L1317" s="1">
        <v>0</v>
      </c>
      <c r="M1317" s="6" t="str">
        <f t="shared" si="81"/>
        <v/>
      </c>
      <c r="N1317" s="1">
        <v>1</v>
      </c>
      <c r="O1317" s="6" t="str">
        <f t="shared" si="82"/>
        <v>LTI</v>
      </c>
      <c r="P1317" s="6" t="str">
        <f t="shared" si="83"/>
        <v>LTI</v>
      </c>
      <c r="Q1317" s="6" t="s">
        <v>2772</v>
      </c>
      <c r="R1317" s="5" t="str">
        <f>INDEX(SAMRASS!$B:$B,MATCH(Q1317,SAMRASS!$A:$A,0))</f>
        <v>Other (specify)</v>
      </c>
      <c r="S1317" s="1" t="s">
        <v>2883</v>
      </c>
      <c r="T1317" s="1" t="s">
        <v>439</v>
      </c>
    </row>
    <row r="1318" spans="1:20" x14ac:dyDescent="0.25">
      <c r="A1318" s="1">
        <v>664</v>
      </c>
      <c r="B1318" s="1">
        <v>2011</v>
      </c>
      <c r="C1318" s="6" t="str">
        <f t="shared" si="80"/>
        <v>2011.664</v>
      </c>
      <c r="D1318" s="12">
        <v>0</v>
      </c>
      <c r="E1318" s="12" t="s">
        <v>3081</v>
      </c>
      <c r="F1318" s="12">
        <v>0</v>
      </c>
      <c r="G1318" s="12" t="s">
        <v>3081</v>
      </c>
      <c r="H1318" s="12">
        <v>0</v>
      </c>
      <c r="I1318" s="12" t="s">
        <v>3081</v>
      </c>
      <c r="J1318" s="12" t="s">
        <v>3081</v>
      </c>
      <c r="K1318" s="12" t="s">
        <v>3081</v>
      </c>
      <c r="L1318" s="1">
        <v>0</v>
      </c>
      <c r="M1318" s="6" t="str">
        <f t="shared" si="81"/>
        <v/>
      </c>
      <c r="N1318" s="1">
        <v>1</v>
      </c>
      <c r="O1318" s="6" t="str">
        <f t="shared" si="82"/>
        <v>LTI</v>
      </c>
      <c r="P1318" s="6" t="str">
        <f t="shared" si="83"/>
        <v>LTI</v>
      </c>
      <c r="Q1318" s="6" t="s">
        <v>2766</v>
      </c>
      <c r="R1318" s="5" t="str">
        <f>INDEX(SAMRASS!$B:$B,MATCH(Q1318,SAMRASS!$A:$A,0))</f>
        <v>Gully scraper</v>
      </c>
      <c r="S1318" s="1" t="s">
        <v>63</v>
      </c>
      <c r="T1318" s="1" t="s">
        <v>676</v>
      </c>
    </row>
    <row r="1319" spans="1:20" x14ac:dyDescent="0.25">
      <c r="A1319" s="1">
        <v>665</v>
      </c>
      <c r="B1319" s="1">
        <v>2011</v>
      </c>
      <c r="C1319" s="6" t="str">
        <f t="shared" si="80"/>
        <v>2011.665</v>
      </c>
      <c r="D1319" s="12" t="s">
        <v>880</v>
      </c>
      <c r="E1319" s="12" t="s">
        <v>3079</v>
      </c>
      <c r="F1319" s="12">
        <v>0</v>
      </c>
      <c r="G1319" s="12" t="s">
        <v>3081</v>
      </c>
      <c r="H1319" s="12" t="s">
        <v>3066</v>
      </c>
      <c r="I1319" s="12" t="s">
        <v>3081</v>
      </c>
      <c r="J1319" s="12" t="s">
        <v>3081</v>
      </c>
      <c r="K1319" s="12" t="s">
        <v>3081</v>
      </c>
      <c r="L1319" s="1">
        <v>0</v>
      </c>
      <c r="M1319" s="6" t="str">
        <f t="shared" si="81"/>
        <v/>
      </c>
      <c r="N1319" s="1">
        <v>1</v>
      </c>
      <c r="O1319" s="6" t="str">
        <f t="shared" si="82"/>
        <v>LTI</v>
      </c>
      <c r="P1319" s="6" t="str">
        <f t="shared" si="83"/>
        <v>LTI</v>
      </c>
      <c r="Q1319" s="6" t="s">
        <v>2526</v>
      </c>
      <c r="R1319" s="5" t="str">
        <f>INDEX(SAMRASS!$B:$B,MATCH(Q1319,SAMRASS!$A:$A,0))</f>
        <v>Trucks (excluding haultruck)</v>
      </c>
      <c r="S1319" s="1" t="s">
        <v>2829</v>
      </c>
      <c r="T1319" s="1" t="s">
        <v>1958</v>
      </c>
    </row>
    <row r="1320" spans="1:20" x14ac:dyDescent="0.25">
      <c r="A1320" s="1">
        <v>666</v>
      </c>
      <c r="B1320" s="1">
        <v>2011</v>
      </c>
      <c r="C1320" s="6" t="str">
        <f t="shared" si="80"/>
        <v>2011.666</v>
      </c>
      <c r="D1320" s="12">
        <v>0</v>
      </c>
      <c r="E1320" s="12" t="s">
        <v>3081</v>
      </c>
      <c r="F1320" s="12" t="s">
        <v>731</v>
      </c>
      <c r="G1320" s="12" t="s">
        <v>3081</v>
      </c>
      <c r="H1320" s="12" t="s">
        <v>3066</v>
      </c>
      <c r="I1320" s="12" t="s">
        <v>3081</v>
      </c>
      <c r="J1320" s="12" t="s">
        <v>3081</v>
      </c>
      <c r="K1320" s="12" t="s">
        <v>3081</v>
      </c>
      <c r="L1320" s="1">
        <v>0</v>
      </c>
      <c r="M1320" s="6" t="str">
        <f t="shared" si="81"/>
        <v/>
      </c>
      <c r="N1320" s="1">
        <v>1</v>
      </c>
      <c r="O1320" s="6" t="str">
        <f t="shared" si="82"/>
        <v>LTI</v>
      </c>
      <c r="P1320" s="6" t="str">
        <f t="shared" si="83"/>
        <v>LTI</v>
      </c>
      <c r="Q1320" s="6" t="s">
        <v>2906</v>
      </c>
      <c r="R1320" s="5" t="str">
        <f>INDEX(SAMRASS!$B:$B,MATCH(Q1320,SAMRASS!$A:$A,0))</f>
        <v>LHD Unit</v>
      </c>
      <c r="S1320" s="1" t="s">
        <v>572</v>
      </c>
      <c r="T1320" s="1" t="s">
        <v>1504</v>
      </c>
    </row>
    <row r="1321" spans="1:20" x14ac:dyDescent="0.25">
      <c r="A1321" s="1">
        <v>667</v>
      </c>
      <c r="B1321" s="1">
        <v>2011</v>
      </c>
      <c r="C1321" s="6" t="str">
        <f t="shared" si="80"/>
        <v>2011.667</v>
      </c>
      <c r="D1321" s="12">
        <v>0</v>
      </c>
      <c r="E1321" s="12" t="s">
        <v>3081</v>
      </c>
      <c r="F1321" s="12">
        <v>0</v>
      </c>
      <c r="G1321" s="12" t="s">
        <v>3081</v>
      </c>
      <c r="H1321" s="12">
        <v>0</v>
      </c>
      <c r="I1321" s="12" t="s">
        <v>3081</v>
      </c>
      <c r="J1321" s="12" t="s">
        <v>3081</v>
      </c>
      <c r="K1321" s="12" t="s">
        <v>3081</v>
      </c>
      <c r="L1321" s="1">
        <v>0</v>
      </c>
      <c r="M1321" s="6" t="str">
        <f t="shared" si="81"/>
        <v/>
      </c>
      <c r="N1321" s="1">
        <v>1</v>
      </c>
      <c r="O1321" s="6" t="str">
        <f t="shared" si="82"/>
        <v>LTI</v>
      </c>
      <c r="P1321" s="6" t="str">
        <f t="shared" si="83"/>
        <v>LTI</v>
      </c>
      <c r="Q1321" s="6" t="s">
        <v>2918</v>
      </c>
      <c r="R1321" s="5" t="str">
        <f>INDEX(SAMRASS!$B:$B,MATCH(Q1321,SAMRASS!$A:$A,0))</f>
        <v>Other (specify)</v>
      </c>
      <c r="S1321" s="1" t="s">
        <v>1500</v>
      </c>
      <c r="T1321" s="1" t="s">
        <v>644</v>
      </c>
    </row>
    <row r="1322" spans="1:20" x14ac:dyDescent="0.25">
      <c r="A1322" s="1">
        <v>668</v>
      </c>
      <c r="B1322" s="1">
        <v>2011</v>
      </c>
      <c r="C1322" s="6" t="str">
        <f t="shared" si="80"/>
        <v>2011.668</v>
      </c>
      <c r="D1322" s="12">
        <v>0</v>
      </c>
      <c r="E1322" s="12" t="s">
        <v>3081</v>
      </c>
      <c r="F1322" s="12">
        <v>0</v>
      </c>
      <c r="G1322" s="12" t="s">
        <v>3081</v>
      </c>
      <c r="H1322" s="12">
        <v>0</v>
      </c>
      <c r="I1322" s="12" t="s">
        <v>3081</v>
      </c>
      <c r="J1322" s="12" t="s">
        <v>3081</v>
      </c>
      <c r="K1322" s="12" t="s">
        <v>3081</v>
      </c>
      <c r="L1322" s="1">
        <v>0</v>
      </c>
      <c r="M1322" s="6" t="str">
        <f t="shared" si="81"/>
        <v/>
      </c>
      <c r="N1322" s="1">
        <v>1</v>
      </c>
      <c r="O1322" s="6" t="str">
        <f t="shared" si="82"/>
        <v>LTI</v>
      </c>
      <c r="P1322" s="6" t="str">
        <f t="shared" si="83"/>
        <v>LTI</v>
      </c>
      <c r="Q1322" s="6" t="s">
        <v>848</v>
      </c>
      <c r="R1322" s="5" t="str">
        <f>INDEX(SAMRASS!$B:$B,MATCH(Q1322,SAMRASS!$A:$A,0))</f>
        <v>Face scraper</v>
      </c>
      <c r="S1322" s="1" t="s">
        <v>2432</v>
      </c>
      <c r="T1322" s="1" t="s">
        <v>645</v>
      </c>
    </row>
    <row r="1323" spans="1:20" x14ac:dyDescent="0.25">
      <c r="A1323" s="1">
        <v>669</v>
      </c>
      <c r="B1323" s="1">
        <v>2011</v>
      </c>
      <c r="C1323" s="6" t="str">
        <f t="shared" si="80"/>
        <v>2011.669</v>
      </c>
      <c r="D1323" s="12">
        <v>0</v>
      </c>
      <c r="E1323" s="12" t="s">
        <v>3081</v>
      </c>
      <c r="F1323" s="12">
        <v>0</v>
      </c>
      <c r="G1323" s="12" t="s">
        <v>3081</v>
      </c>
      <c r="H1323" s="12">
        <v>0</v>
      </c>
      <c r="I1323" s="12" t="s">
        <v>3081</v>
      </c>
      <c r="J1323" s="12" t="s">
        <v>3081</v>
      </c>
      <c r="K1323" s="12" t="s">
        <v>3081</v>
      </c>
      <c r="L1323" s="1">
        <v>0</v>
      </c>
      <c r="M1323" s="6" t="str">
        <f t="shared" si="81"/>
        <v/>
      </c>
      <c r="N1323" s="1">
        <v>1</v>
      </c>
      <c r="O1323" s="6" t="str">
        <f t="shared" si="82"/>
        <v>LTI</v>
      </c>
      <c r="P1323" s="6" t="str">
        <f t="shared" si="83"/>
        <v>LTI</v>
      </c>
      <c r="Q1323" s="6" t="s">
        <v>727</v>
      </c>
      <c r="R1323" s="5" t="str">
        <f>INDEX(SAMRASS!$B:$B,MATCH(Q1323,SAMRASS!$A:$A,0))</f>
        <v>Battery</v>
      </c>
      <c r="S1323" s="1" t="s">
        <v>939</v>
      </c>
      <c r="T1323" s="1" t="s">
        <v>637</v>
      </c>
    </row>
    <row r="1324" spans="1:20" x14ac:dyDescent="0.25">
      <c r="A1324" s="1">
        <v>1</v>
      </c>
      <c r="B1324" s="1">
        <v>2012</v>
      </c>
      <c r="C1324" s="6" t="str">
        <f t="shared" si="80"/>
        <v>2012.001</v>
      </c>
      <c r="D1324" s="12" t="s">
        <v>880</v>
      </c>
      <c r="E1324" s="12" t="s">
        <v>3081</v>
      </c>
      <c r="F1324" s="12">
        <v>0</v>
      </c>
      <c r="G1324" s="12" t="s">
        <v>3081</v>
      </c>
      <c r="H1324" s="12">
        <v>0</v>
      </c>
      <c r="I1324" s="12" t="s">
        <v>3081</v>
      </c>
      <c r="J1324" s="12" t="s">
        <v>3081</v>
      </c>
      <c r="K1324" s="12" t="s">
        <v>3081</v>
      </c>
      <c r="L1324" s="1">
        <v>0</v>
      </c>
      <c r="M1324" s="6" t="str">
        <f t="shared" si="81"/>
        <v/>
      </c>
      <c r="N1324" s="1">
        <v>1</v>
      </c>
      <c r="O1324" s="6" t="str">
        <f t="shared" si="82"/>
        <v>LTI</v>
      </c>
      <c r="P1324" s="6" t="str">
        <f t="shared" si="83"/>
        <v>LTI</v>
      </c>
      <c r="Q1324" s="6" t="s">
        <v>79</v>
      </c>
      <c r="R1324" s="5" t="str">
        <f>INDEX(SAMRASS!$B:$B,MATCH(Q1324,SAMRASS!$A:$A,0))</f>
        <v>20-99 ton Haultruck</v>
      </c>
      <c r="S1324" s="1" t="s">
        <v>1658</v>
      </c>
      <c r="T1324" s="1" t="s">
        <v>1673</v>
      </c>
    </row>
    <row r="1325" spans="1:20" x14ac:dyDescent="0.25">
      <c r="A1325" s="1">
        <v>2</v>
      </c>
      <c r="B1325" s="1">
        <v>2012</v>
      </c>
      <c r="C1325" s="6" t="str">
        <f t="shared" si="80"/>
        <v>2012.002</v>
      </c>
      <c r="D1325" s="12" t="s">
        <v>880</v>
      </c>
      <c r="E1325" s="12" t="s">
        <v>3081</v>
      </c>
      <c r="F1325" s="12">
        <v>0</v>
      </c>
      <c r="G1325" s="12" t="s">
        <v>3081</v>
      </c>
      <c r="H1325" s="12" t="s">
        <v>3066</v>
      </c>
      <c r="I1325" s="12" t="s">
        <v>3081</v>
      </c>
      <c r="J1325" s="12" t="s">
        <v>3081</v>
      </c>
      <c r="K1325" s="12" t="s">
        <v>3081</v>
      </c>
      <c r="L1325" s="1">
        <v>0</v>
      </c>
      <c r="M1325" s="6" t="str">
        <f t="shared" si="81"/>
        <v/>
      </c>
      <c r="N1325" s="1">
        <v>1</v>
      </c>
      <c r="O1325" s="6" t="str">
        <f t="shared" si="82"/>
        <v>LTI</v>
      </c>
      <c r="P1325" s="6" t="str">
        <f t="shared" si="83"/>
        <v>LTI</v>
      </c>
      <c r="Q1325" s="6" t="s">
        <v>1973</v>
      </c>
      <c r="R1325" s="5" t="str">
        <f>INDEX(SAMRASS!$B:$B,MATCH(Q1325,SAMRASS!$A:$A,0))</f>
        <v>Mobile crane</v>
      </c>
      <c r="S1325" s="1" t="s">
        <v>203</v>
      </c>
      <c r="T1325" s="1" t="s">
        <v>1672</v>
      </c>
    </row>
    <row r="1326" spans="1:20" x14ac:dyDescent="0.25">
      <c r="A1326" s="1">
        <v>3</v>
      </c>
      <c r="B1326" s="1">
        <v>2012</v>
      </c>
      <c r="C1326" s="6" t="str">
        <f t="shared" si="80"/>
        <v>2012.003</v>
      </c>
      <c r="D1326" s="12">
        <v>0</v>
      </c>
      <c r="E1326" s="12" t="s">
        <v>3081</v>
      </c>
      <c r="F1326" s="12">
        <v>0</v>
      </c>
      <c r="G1326" s="12" t="s">
        <v>3081</v>
      </c>
      <c r="H1326" s="12">
        <v>0</v>
      </c>
      <c r="I1326" s="12" t="s">
        <v>3081</v>
      </c>
      <c r="J1326" s="12" t="s">
        <v>3081</v>
      </c>
      <c r="K1326" s="12" t="s">
        <v>3081</v>
      </c>
      <c r="L1326" s="1">
        <v>0</v>
      </c>
      <c r="M1326" s="6" t="str">
        <f t="shared" si="81"/>
        <v/>
      </c>
      <c r="N1326" s="1">
        <v>1</v>
      </c>
      <c r="O1326" s="6" t="str">
        <f t="shared" si="82"/>
        <v>LTI</v>
      </c>
      <c r="P1326" s="6" t="str">
        <f t="shared" si="83"/>
        <v>LTI</v>
      </c>
      <c r="Q1326" s="6" t="s">
        <v>1755</v>
      </c>
      <c r="R1326" s="5" t="str">
        <f>INDEX(SAMRASS!$B:$B,MATCH(Q1326,SAMRASS!$A:$A,0))</f>
        <v>Hand tramming</v>
      </c>
      <c r="S1326" s="1" t="s">
        <v>26</v>
      </c>
      <c r="T1326" s="1" t="s">
        <v>1458</v>
      </c>
    </row>
    <row r="1327" spans="1:20" x14ac:dyDescent="0.25">
      <c r="A1327" s="1">
        <v>4</v>
      </c>
      <c r="B1327" s="1">
        <v>2012</v>
      </c>
      <c r="C1327" s="6" t="str">
        <f t="shared" si="80"/>
        <v>2012.004</v>
      </c>
      <c r="D1327" s="12">
        <v>0</v>
      </c>
      <c r="E1327" s="12" t="s">
        <v>3081</v>
      </c>
      <c r="F1327" s="12">
        <v>0</v>
      </c>
      <c r="G1327" s="12" t="s">
        <v>3081</v>
      </c>
      <c r="H1327" s="12">
        <v>0</v>
      </c>
      <c r="I1327" s="12" t="s">
        <v>3081</v>
      </c>
      <c r="J1327" s="12" t="s">
        <v>3081</v>
      </c>
      <c r="K1327" s="12" t="s">
        <v>3081</v>
      </c>
      <c r="L1327" s="1">
        <v>0</v>
      </c>
      <c r="M1327" s="6" t="str">
        <f t="shared" si="81"/>
        <v/>
      </c>
      <c r="N1327" s="1">
        <v>1</v>
      </c>
      <c r="O1327" s="6" t="str">
        <f t="shared" si="82"/>
        <v>LTI</v>
      </c>
      <c r="P1327" s="6" t="str">
        <f t="shared" si="83"/>
        <v>LTI</v>
      </c>
      <c r="Q1327" s="6" t="s">
        <v>1755</v>
      </c>
      <c r="R1327" s="5" t="str">
        <f>INDEX(SAMRASS!$B:$B,MATCH(Q1327,SAMRASS!$A:$A,0))</f>
        <v>Hand tramming</v>
      </c>
      <c r="S1327" s="1" t="s">
        <v>26</v>
      </c>
      <c r="T1327" s="1" t="s">
        <v>1457</v>
      </c>
    </row>
    <row r="1328" spans="1:20" x14ac:dyDescent="0.25">
      <c r="A1328" s="1">
        <v>5</v>
      </c>
      <c r="B1328" s="1">
        <v>2012</v>
      </c>
      <c r="C1328" s="6" t="str">
        <f t="shared" si="80"/>
        <v>2012.005</v>
      </c>
      <c r="D1328" s="12">
        <v>0</v>
      </c>
      <c r="E1328" s="12" t="s">
        <v>3081</v>
      </c>
      <c r="F1328" s="12" t="s">
        <v>731</v>
      </c>
      <c r="G1328" s="12" t="s">
        <v>3081</v>
      </c>
      <c r="H1328" s="12" t="s">
        <v>3066</v>
      </c>
      <c r="I1328" s="12" t="s">
        <v>3081</v>
      </c>
      <c r="J1328" s="12" t="s">
        <v>3081</v>
      </c>
      <c r="K1328" s="12" t="s">
        <v>3081</v>
      </c>
      <c r="L1328" s="1">
        <v>1</v>
      </c>
      <c r="M1328" s="6" t="str">
        <f t="shared" si="81"/>
        <v>SFI</v>
      </c>
      <c r="N1328" s="1">
        <v>0</v>
      </c>
      <c r="O1328" s="6" t="str">
        <f t="shared" si="82"/>
        <v/>
      </c>
      <c r="P1328" s="6" t="str">
        <f t="shared" si="83"/>
        <v>SFI</v>
      </c>
      <c r="Q1328" s="6" t="s">
        <v>2906</v>
      </c>
      <c r="R1328" s="5" t="str">
        <f>INDEX(SAMRASS!$B:$B,MATCH(Q1328,SAMRASS!$A:$A,0))</f>
        <v>LHD Unit</v>
      </c>
      <c r="S1328" s="1" t="s">
        <v>572</v>
      </c>
      <c r="T1328" s="1" t="s">
        <v>638</v>
      </c>
    </row>
    <row r="1329" spans="1:20" x14ac:dyDescent="0.25">
      <c r="A1329" s="1">
        <v>6</v>
      </c>
      <c r="B1329" s="1">
        <v>2012</v>
      </c>
      <c r="C1329" s="6" t="str">
        <f t="shared" si="80"/>
        <v>2012.006</v>
      </c>
      <c r="D1329" s="12">
        <v>0</v>
      </c>
      <c r="E1329" s="12" t="s">
        <v>3081</v>
      </c>
      <c r="F1329" s="12" t="s">
        <v>731</v>
      </c>
      <c r="G1329" s="12" t="s">
        <v>3081</v>
      </c>
      <c r="H1329" s="12" t="s">
        <v>3066</v>
      </c>
      <c r="I1329" s="12" t="s">
        <v>3081</v>
      </c>
      <c r="J1329" s="12" t="s">
        <v>3081</v>
      </c>
      <c r="K1329" s="12" t="s">
        <v>3081</v>
      </c>
      <c r="L1329" s="1">
        <v>0</v>
      </c>
      <c r="M1329" s="6" t="str">
        <f t="shared" si="81"/>
        <v/>
      </c>
      <c r="N1329" s="1">
        <v>1</v>
      </c>
      <c r="O1329" s="6" t="str">
        <f t="shared" si="82"/>
        <v>LTI</v>
      </c>
      <c r="P1329" s="6" t="str">
        <f t="shared" si="83"/>
        <v>LTI</v>
      </c>
      <c r="Q1329" s="6" t="s">
        <v>2906</v>
      </c>
      <c r="R1329" s="5" t="str">
        <f>INDEX(SAMRASS!$B:$B,MATCH(Q1329,SAMRASS!$A:$A,0))</f>
        <v>LHD Unit</v>
      </c>
      <c r="S1329" s="1" t="s">
        <v>572</v>
      </c>
      <c r="T1329" s="1" t="s">
        <v>1719</v>
      </c>
    </row>
    <row r="1330" spans="1:20" x14ac:dyDescent="0.25">
      <c r="A1330" s="1">
        <v>7</v>
      </c>
      <c r="B1330" s="1">
        <v>2012</v>
      </c>
      <c r="C1330" s="6" t="str">
        <f t="shared" si="80"/>
        <v>2012.007</v>
      </c>
      <c r="D1330" s="12" t="s">
        <v>880</v>
      </c>
      <c r="E1330" s="12" t="s">
        <v>3081</v>
      </c>
      <c r="F1330" s="12">
        <v>0</v>
      </c>
      <c r="G1330" s="12" t="s">
        <v>3081</v>
      </c>
      <c r="H1330" s="12">
        <v>0</v>
      </c>
      <c r="I1330" s="12" t="s">
        <v>3081</v>
      </c>
      <c r="J1330" s="12" t="s">
        <v>3081</v>
      </c>
      <c r="K1330" s="12" t="s">
        <v>3081</v>
      </c>
      <c r="L1330" s="1">
        <v>0</v>
      </c>
      <c r="M1330" s="6" t="str">
        <f t="shared" si="81"/>
        <v/>
      </c>
      <c r="N1330" s="1">
        <v>1</v>
      </c>
      <c r="O1330" s="6" t="str">
        <f t="shared" si="82"/>
        <v>LTI</v>
      </c>
      <c r="P1330" s="6" t="str">
        <f t="shared" si="83"/>
        <v>LTI</v>
      </c>
      <c r="Q1330" s="6" t="s">
        <v>2767</v>
      </c>
      <c r="R1330" s="5" t="str">
        <f>INDEX(SAMRASS!$B:$B,MATCH(Q1330,SAMRASS!$A:$A,0))</f>
        <v>Front end loader</v>
      </c>
      <c r="S1330" s="1" t="s">
        <v>443</v>
      </c>
      <c r="T1330" s="1" t="s">
        <v>640</v>
      </c>
    </row>
    <row r="1331" spans="1:20" x14ac:dyDescent="0.25">
      <c r="A1331" s="1">
        <v>8</v>
      </c>
      <c r="B1331" s="1">
        <v>2012</v>
      </c>
      <c r="C1331" s="6" t="str">
        <f t="shared" si="80"/>
        <v>2012.008</v>
      </c>
      <c r="D1331" s="12">
        <v>0</v>
      </c>
      <c r="E1331" s="12" t="s">
        <v>3081</v>
      </c>
      <c r="F1331" s="12">
        <v>0</v>
      </c>
      <c r="G1331" s="12" t="s">
        <v>3081</v>
      </c>
      <c r="H1331" s="12">
        <v>0</v>
      </c>
      <c r="I1331" s="12" t="s">
        <v>3081</v>
      </c>
      <c r="J1331" s="12" t="s">
        <v>3081</v>
      </c>
      <c r="K1331" s="12" t="s">
        <v>3081</v>
      </c>
      <c r="L1331" s="1">
        <v>0</v>
      </c>
      <c r="M1331" s="6" t="str">
        <f t="shared" si="81"/>
        <v/>
      </c>
      <c r="N1331" s="1">
        <v>1</v>
      </c>
      <c r="O1331" s="6" t="str">
        <f t="shared" si="82"/>
        <v>LTI</v>
      </c>
      <c r="P1331" s="6" t="str">
        <f t="shared" si="83"/>
        <v>LTI</v>
      </c>
      <c r="Q1331" s="6" t="s">
        <v>709</v>
      </c>
      <c r="R1331" s="5" t="str">
        <f>INDEX(SAMRASS!$B:$B,MATCH(Q1331,SAMRASS!$A:$A,0))</f>
        <v>Single drum winch</v>
      </c>
      <c r="S1331" s="1" t="s">
        <v>292</v>
      </c>
      <c r="T1331" s="1" t="s">
        <v>639</v>
      </c>
    </row>
    <row r="1332" spans="1:20" x14ac:dyDescent="0.25">
      <c r="A1332" s="1">
        <v>9</v>
      </c>
      <c r="B1332" s="1">
        <v>2012</v>
      </c>
      <c r="C1332" s="6" t="str">
        <f t="shared" si="80"/>
        <v>2012.009</v>
      </c>
      <c r="D1332" s="12" t="s">
        <v>880</v>
      </c>
      <c r="E1332" s="12" t="s">
        <v>3081</v>
      </c>
      <c r="F1332" s="12">
        <v>0</v>
      </c>
      <c r="G1332" s="12" t="s">
        <v>3081</v>
      </c>
      <c r="H1332" s="12" t="s">
        <v>3066</v>
      </c>
      <c r="I1332" s="12" t="s">
        <v>3081</v>
      </c>
      <c r="J1332" s="12" t="s">
        <v>3081</v>
      </c>
      <c r="K1332" s="12" t="s">
        <v>3081</v>
      </c>
      <c r="L1332" s="1">
        <v>0</v>
      </c>
      <c r="M1332" s="6" t="str">
        <f t="shared" si="81"/>
        <v/>
      </c>
      <c r="N1332" s="1">
        <v>1</v>
      </c>
      <c r="O1332" s="6" t="str">
        <f t="shared" si="82"/>
        <v>LTI</v>
      </c>
      <c r="P1332" s="6" t="str">
        <f t="shared" si="83"/>
        <v>LTI</v>
      </c>
      <c r="Q1332" s="6" t="s">
        <v>1333</v>
      </c>
      <c r="R1332" s="5" t="str">
        <f>INDEX(SAMRASS!$B:$B,MATCH(Q1332,SAMRASS!$A:$A,0))</f>
        <v>Forklift</v>
      </c>
      <c r="S1332" s="1" t="s">
        <v>1202</v>
      </c>
      <c r="T1332" s="1" t="s">
        <v>294</v>
      </c>
    </row>
    <row r="1333" spans="1:20" x14ac:dyDescent="0.25">
      <c r="A1333" s="1">
        <v>10</v>
      </c>
      <c r="B1333" s="1">
        <v>2012</v>
      </c>
      <c r="C1333" s="6" t="str">
        <f t="shared" si="80"/>
        <v>2012.010</v>
      </c>
      <c r="D1333" s="12" t="s">
        <v>880</v>
      </c>
      <c r="E1333" s="12" t="s">
        <v>3079</v>
      </c>
      <c r="F1333" s="12">
        <v>0</v>
      </c>
      <c r="G1333" s="12" t="s">
        <v>3081</v>
      </c>
      <c r="H1333" s="12">
        <v>0</v>
      </c>
      <c r="I1333" s="12" t="s">
        <v>3081</v>
      </c>
      <c r="J1333" s="12" t="s">
        <v>3081</v>
      </c>
      <c r="K1333" s="12" t="s">
        <v>3081</v>
      </c>
      <c r="L1333" s="1">
        <v>0</v>
      </c>
      <c r="M1333" s="6" t="str">
        <f t="shared" si="81"/>
        <v/>
      </c>
      <c r="N1333" s="1">
        <v>1</v>
      </c>
      <c r="O1333" s="6" t="str">
        <f t="shared" si="82"/>
        <v>LTI</v>
      </c>
      <c r="P1333" s="6" t="str">
        <f t="shared" si="83"/>
        <v>LTI</v>
      </c>
      <c r="Q1333" s="6" t="s">
        <v>79</v>
      </c>
      <c r="R1333" s="5" t="str">
        <f>INDEX(SAMRASS!$B:$B,MATCH(Q1333,SAMRASS!$A:$A,0))</f>
        <v>20-99 ton Haultruck</v>
      </c>
      <c r="S1333" s="1" t="s">
        <v>1658</v>
      </c>
      <c r="T1333" s="1" t="s">
        <v>293</v>
      </c>
    </row>
    <row r="1334" spans="1:20" x14ac:dyDescent="0.25">
      <c r="A1334" s="1">
        <v>11</v>
      </c>
      <c r="B1334" s="1">
        <v>2012</v>
      </c>
      <c r="C1334" s="6" t="str">
        <f t="shared" si="80"/>
        <v>2012.011</v>
      </c>
      <c r="D1334" s="12">
        <v>0</v>
      </c>
      <c r="E1334" s="12" t="s">
        <v>3081</v>
      </c>
      <c r="F1334" s="12">
        <v>0</v>
      </c>
      <c r="G1334" s="12" t="s">
        <v>3081</v>
      </c>
      <c r="H1334" s="12">
        <v>0</v>
      </c>
      <c r="I1334" s="12" t="s">
        <v>3081</v>
      </c>
      <c r="J1334" s="12" t="s">
        <v>3081</v>
      </c>
      <c r="K1334" s="12" t="s">
        <v>3081</v>
      </c>
      <c r="L1334" s="1">
        <v>0</v>
      </c>
      <c r="M1334" s="6" t="str">
        <f t="shared" si="81"/>
        <v/>
      </c>
      <c r="N1334" s="1">
        <v>1</v>
      </c>
      <c r="O1334" s="6" t="str">
        <f t="shared" si="82"/>
        <v>LTI</v>
      </c>
      <c r="P1334" s="6" t="str">
        <f t="shared" si="83"/>
        <v>LTI</v>
      </c>
      <c r="Q1334" s="6" t="s">
        <v>1936</v>
      </c>
      <c r="R1334" s="5" t="str">
        <f>INDEX(SAMRASS!$B:$B,MATCH(Q1334,SAMRASS!$A:$A,0))</f>
        <v>Other (specify)</v>
      </c>
      <c r="S1334" s="1" t="s">
        <v>2434</v>
      </c>
      <c r="T1334" s="1" t="s">
        <v>1720</v>
      </c>
    </row>
    <row r="1335" spans="1:20" x14ac:dyDescent="0.25">
      <c r="A1335" s="1">
        <v>12</v>
      </c>
      <c r="B1335" s="1">
        <v>2012</v>
      </c>
      <c r="C1335" s="6" t="str">
        <f t="shared" si="80"/>
        <v>2012.012</v>
      </c>
      <c r="D1335" s="12">
        <v>0</v>
      </c>
      <c r="E1335" s="12" t="s">
        <v>3081</v>
      </c>
      <c r="F1335" s="12">
        <v>0</v>
      </c>
      <c r="G1335" s="12" t="s">
        <v>3081</v>
      </c>
      <c r="H1335" s="12">
        <v>0</v>
      </c>
      <c r="I1335" s="12" t="s">
        <v>3081</v>
      </c>
      <c r="J1335" s="12" t="s">
        <v>3081</v>
      </c>
      <c r="K1335" s="12" t="s">
        <v>3081</v>
      </c>
      <c r="L1335" s="1">
        <v>0</v>
      </c>
      <c r="M1335" s="6" t="str">
        <f t="shared" si="81"/>
        <v/>
      </c>
      <c r="N1335" s="1">
        <v>1</v>
      </c>
      <c r="O1335" s="6" t="str">
        <f t="shared" si="82"/>
        <v>LTI</v>
      </c>
      <c r="P1335" s="6" t="str">
        <f t="shared" si="83"/>
        <v>LTI</v>
      </c>
      <c r="Q1335" s="6" t="s">
        <v>2919</v>
      </c>
      <c r="R1335" s="5" t="str">
        <f>INDEX(SAMRASS!$B:$B,MATCH(Q1335,SAMRASS!$A:$A,0))</f>
        <v>Rerailing</v>
      </c>
      <c r="S1335" s="1" t="s">
        <v>2433</v>
      </c>
      <c r="T1335" s="1" t="s">
        <v>2286</v>
      </c>
    </row>
    <row r="1336" spans="1:20" x14ac:dyDescent="0.25">
      <c r="A1336" s="1">
        <v>13</v>
      </c>
      <c r="B1336" s="1">
        <v>2012</v>
      </c>
      <c r="C1336" s="6" t="str">
        <f t="shared" si="80"/>
        <v>2012.013</v>
      </c>
      <c r="D1336" s="12">
        <v>0</v>
      </c>
      <c r="E1336" s="12" t="s">
        <v>3081</v>
      </c>
      <c r="F1336" s="12">
        <v>0</v>
      </c>
      <c r="G1336" s="12" t="s">
        <v>3081</v>
      </c>
      <c r="H1336" s="12" t="s">
        <v>3066</v>
      </c>
      <c r="I1336" s="12" t="s">
        <v>3081</v>
      </c>
      <c r="J1336" s="12" t="s">
        <v>3081</v>
      </c>
      <c r="K1336" s="12" t="s">
        <v>3081</v>
      </c>
      <c r="L1336" s="1">
        <v>0</v>
      </c>
      <c r="M1336" s="6" t="str">
        <f t="shared" si="81"/>
        <v/>
      </c>
      <c r="N1336" s="1">
        <v>1</v>
      </c>
      <c r="O1336" s="6" t="str">
        <f t="shared" si="82"/>
        <v>LTI</v>
      </c>
      <c r="P1336" s="6" t="str">
        <f t="shared" si="83"/>
        <v>LTI</v>
      </c>
      <c r="Q1336" s="6" t="s">
        <v>2884</v>
      </c>
      <c r="R1336" s="5" t="str">
        <f>INDEX(SAMRASS!$B:$B,MATCH(Q1336,SAMRASS!$A:$A,0))</f>
        <v>Other transporters (specify)</v>
      </c>
      <c r="S1336" s="1" t="s">
        <v>884</v>
      </c>
      <c r="T1336" s="1" t="s">
        <v>2287</v>
      </c>
    </row>
    <row r="1337" spans="1:20" x14ac:dyDescent="0.25">
      <c r="A1337" s="1">
        <v>14</v>
      </c>
      <c r="B1337" s="1">
        <v>2012</v>
      </c>
      <c r="C1337" s="6" t="str">
        <f t="shared" si="80"/>
        <v>2012.014</v>
      </c>
      <c r="D1337" s="12" t="s">
        <v>880</v>
      </c>
      <c r="E1337" s="12" t="s">
        <v>3081</v>
      </c>
      <c r="F1337" s="12">
        <v>0</v>
      </c>
      <c r="G1337" s="12" t="s">
        <v>3081</v>
      </c>
      <c r="H1337" s="12" t="s">
        <v>3066</v>
      </c>
      <c r="I1337" s="12" t="s">
        <v>3081</v>
      </c>
      <c r="J1337" s="12" t="s">
        <v>3081</v>
      </c>
      <c r="K1337" s="12" t="s">
        <v>3081</v>
      </c>
      <c r="L1337" s="1">
        <v>0</v>
      </c>
      <c r="M1337" s="6" t="str">
        <f t="shared" si="81"/>
        <v/>
      </c>
      <c r="N1337" s="1">
        <v>1</v>
      </c>
      <c r="O1337" s="6" t="str">
        <f t="shared" si="82"/>
        <v>LTI</v>
      </c>
      <c r="P1337" s="6" t="str">
        <f t="shared" si="83"/>
        <v>LTI</v>
      </c>
      <c r="Q1337" s="6" t="s">
        <v>1333</v>
      </c>
      <c r="R1337" s="5" t="str">
        <f>INDEX(SAMRASS!$B:$B,MATCH(Q1337,SAMRASS!$A:$A,0))</f>
        <v>Forklift</v>
      </c>
      <c r="S1337" s="1" t="s">
        <v>1202</v>
      </c>
      <c r="T1337" s="1" t="s">
        <v>1241</v>
      </c>
    </row>
    <row r="1338" spans="1:20" x14ac:dyDescent="0.25">
      <c r="A1338" s="1">
        <v>15</v>
      </c>
      <c r="B1338" s="1">
        <v>2012</v>
      </c>
      <c r="C1338" s="6" t="str">
        <f t="shared" si="80"/>
        <v>2012.015</v>
      </c>
      <c r="D1338" s="12" t="s">
        <v>880</v>
      </c>
      <c r="E1338" s="12" t="s">
        <v>3079</v>
      </c>
      <c r="F1338" s="12">
        <v>0</v>
      </c>
      <c r="G1338" s="12" t="s">
        <v>3081</v>
      </c>
      <c r="H1338" s="12" t="s">
        <v>3066</v>
      </c>
      <c r="I1338" s="12" t="s">
        <v>3081</v>
      </c>
      <c r="J1338" s="12" t="s">
        <v>3081</v>
      </c>
      <c r="K1338" s="12" t="s">
        <v>3081</v>
      </c>
      <c r="L1338" s="1">
        <v>0</v>
      </c>
      <c r="M1338" s="6" t="str">
        <f t="shared" si="81"/>
        <v/>
      </c>
      <c r="N1338" s="1">
        <v>1</v>
      </c>
      <c r="O1338" s="6" t="str">
        <f t="shared" si="82"/>
        <v>LTI</v>
      </c>
      <c r="P1338" s="6" t="str">
        <f t="shared" si="83"/>
        <v>LTI</v>
      </c>
      <c r="Q1338" s="6" t="s">
        <v>2526</v>
      </c>
      <c r="R1338" s="5" t="str">
        <f>INDEX(SAMRASS!$B:$B,MATCH(Q1338,SAMRASS!$A:$A,0))</f>
        <v>Trucks (excluding haultruck)</v>
      </c>
      <c r="S1338" s="1" t="s">
        <v>2829</v>
      </c>
      <c r="T1338" s="1" t="s">
        <v>1402</v>
      </c>
    </row>
    <row r="1339" spans="1:20" x14ac:dyDescent="0.25">
      <c r="A1339" s="1">
        <v>16</v>
      </c>
      <c r="B1339" s="1">
        <v>2012</v>
      </c>
      <c r="C1339" s="6" t="str">
        <f t="shared" si="80"/>
        <v>2012.016</v>
      </c>
      <c r="D1339" s="12">
        <v>0</v>
      </c>
      <c r="E1339" s="12" t="s">
        <v>3081</v>
      </c>
      <c r="F1339" s="12" t="s">
        <v>731</v>
      </c>
      <c r="G1339" s="12" t="s">
        <v>3081</v>
      </c>
      <c r="H1339" s="12" t="s">
        <v>3066</v>
      </c>
      <c r="I1339" s="12" t="s">
        <v>3081</v>
      </c>
      <c r="J1339" s="12" t="s">
        <v>3081</v>
      </c>
      <c r="K1339" s="12" t="s">
        <v>3081</v>
      </c>
      <c r="L1339" s="1">
        <v>0</v>
      </c>
      <c r="M1339" s="6" t="str">
        <f t="shared" si="81"/>
        <v/>
      </c>
      <c r="N1339" s="1">
        <v>1</v>
      </c>
      <c r="O1339" s="6" t="str">
        <f t="shared" si="82"/>
        <v>LTI</v>
      </c>
      <c r="P1339" s="6" t="str">
        <f t="shared" si="83"/>
        <v>LTI</v>
      </c>
      <c r="Q1339" s="6" t="s">
        <v>2604</v>
      </c>
      <c r="R1339" s="5" t="str">
        <f>INDEX(SAMRASS!$B:$B,MATCH(Q1339,SAMRASS!$A:$A,0))</f>
        <v>Roofbolter</v>
      </c>
      <c r="S1339" s="1" t="s">
        <v>2650</v>
      </c>
      <c r="T1339" s="1" t="s">
        <v>1401</v>
      </c>
    </row>
    <row r="1340" spans="1:20" x14ac:dyDescent="0.25">
      <c r="A1340" s="1">
        <v>17</v>
      </c>
      <c r="B1340" s="1">
        <v>2012</v>
      </c>
      <c r="C1340" s="6" t="str">
        <f t="shared" si="80"/>
        <v>2012.017</v>
      </c>
      <c r="D1340" s="12">
        <v>0</v>
      </c>
      <c r="E1340" s="12" t="s">
        <v>3081</v>
      </c>
      <c r="F1340" s="12">
        <v>0</v>
      </c>
      <c r="G1340" s="12" t="s">
        <v>3081</v>
      </c>
      <c r="H1340" s="12" t="s">
        <v>3066</v>
      </c>
      <c r="I1340" s="12" t="s">
        <v>3081</v>
      </c>
      <c r="J1340" s="12" t="s">
        <v>3081</v>
      </c>
      <c r="K1340" s="12" t="s">
        <v>3081</v>
      </c>
      <c r="L1340" s="1">
        <v>0</v>
      </c>
      <c r="M1340" s="6" t="str">
        <f t="shared" si="81"/>
        <v/>
      </c>
      <c r="N1340" s="1">
        <v>1</v>
      </c>
      <c r="O1340" s="6" t="str">
        <f t="shared" si="82"/>
        <v>LTI</v>
      </c>
      <c r="P1340" s="6" t="str">
        <f t="shared" si="83"/>
        <v>LTI</v>
      </c>
      <c r="Q1340" s="6" t="s">
        <v>2850</v>
      </c>
      <c r="R1340" s="5" t="str">
        <f>INDEX(SAMRASS!$B:$B,MATCH(Q1340,SAMRASS!$A:$A,0))</f>
        <v>Hydraulic drill rig</v>
      </c>
      <c r="S1340" s="1" t="s">
        <v>64</v>
      </c>
      <c r="T1340" s="1" t="s">
        <v>1242</v>
      </c>
    </row>
    <row r="1341" spans="1:20" x14ac:dyDescent="0.25">
      <c r="A1341" s="1">
        <v>18</v>
      </c>
      <c r="B1341" s="1">
        <v>2012</v>
      </c>
      <c r="C1341" s="6" t="str">
        <f t="shared" si="80"/>
        <v>2012.018</v>
      </c>
      <c r="D1341" s="12">
        <v>0</v>
      </c>
      <c r="E1341" s="12" t="s">
        <v>3081</v>
      </c>
      <c r="F1341" s="12" t="s">
        <v>731</v>
      </c>
      <c r="G1341" s="12" t="s">
        <v>3076</v>
      </c>
      <c r="H1341" s="12" t="s">
        <v>3066</v>
      </c>
      <c r="I1341" s="12" t="s">
        <v>3076</v>
      </c>
      <c r="J1341" s="12" t="s">
        <v>3081</v>
      </c>
      <c r="K1341" s="12" t="s">
        <v>3076</v>
      </c>
      <c r="L1341" s="1">
        <v>0</v>
      </c>
      <c r="M1341" s="6" t="str">
        <f t="shared" si="81"/>
        <v/>
      </c>
      <c r="N1341" s="1">
        <v>1</v>
      </c>
      <c r="O1341" s="6" t="str">
        <f t="shared" si="82"/>
        <v>LTI</v>
      </c>
      <c r="P1341" s="6" t="str">
        <f t="shared" si="83"/>
        <v>LTI</v>
      </c>
      <c r="Q1341" s="6" t="s">
        <v>2906</v>
      </c>
      <c r="R1341" s="5" t="str">
        <f>INDEX(SAMRASS!$B:$B,MATCH(Q1341,SAMRASS!$A:$A,0))</f>
        <v>LHD Unit</v>
      </c>
      <c r="S1341" s="1" t="s">
        <v>572</v>
      </c>
      <c r="T1341" s="1" t="s">
        <v>1902</v>
      </c>
    </row>
    <row r="1342" spans="1:20" x14ac:dyDescent="0.25">
      <c r="A1342" s="1">
        <v>19</v>
      </c>
      <c r="B1342" s="1">
        <v>2012</v>
      </c>
      <c r="C1342" s="6" t="str">
        <f t="shared" si="80"/>
        <v>2012.019</v>
      </c>
      <c r="D1342" s="12">
        <v>0</v>
      </c>
      <c r="E1342" s="12" t="s">
        <v>3081</v>
      </c>
      <c r="F1342" s="12">
        <v>0</v>
      </c>
      <c r="G1342" s="12" t="s">
        <v>3081</v>
      </c>
      <c r="H1342" s="12">
        <v>0</v>
      </c>
      <c r="I1342" s="12" t="s">
        <v>3081</v>
      </c>
      <c r="J1342" s="12" t="s">
        <v>3081</v>
      </c>
      <c r="K1342" s="12" t="s">
        <v>3081</v>
      </c>
      <c r="L1342" s="1">
        <v>0</v>
      </c>
      <c r="M1342" s="6" t="str">
        <f t="shared" si="81"/>
        <v/>
      </c>
      <c r="N1342" s="1">
        <v>1</v>
      </c>
      <c r="O1342" s="6" t="str">
        <f t="shared" si="82"/>
        <v>LTI</v>
      </c>
      <c r="P1342" s="6" t="str">
        <f t="shared" si="83"/>
        <v>LTI</v>
      </c>
      <c r="Q1342" s="6" t="s">
        <v>709</v>
      </c>
      <c r="R1342" s="5" t="str">
        <f>INDEX(SAMRASS!$B:$B,MATCH(Q1342,SAMRASS!$A:$A,0))</f>
        <v>Single drum winch</v>
      </c>
      <c r="S1342" s="1" t="s">
        <v>292</v>
      </c>
      <c r="T1342" s="1" t="s">
        <v>1832</v>
      </c>
    </row>
    <row r="1343" spans="1:20" x14ac:dyDescent="0.25">
      <c r="A1343" s="1">
        <v>20</v>
      </c>
      <c r="B1343" s="1">
        <v>2012</v>
      </c>
      <c r="C1343" s="6" t="str">
        <f t="shared" si="80"/>
        <v>2012.020</v>
      </c>
      <c r="D1343" s="12">
        <v>0</v>
      </c>
      <c r="E1343" s="12" t="s">
        <v>3081</v>
      </c>
      <c r="F1343" s="12">
        <v>0</v>
      </c>
      <c r="G1343" s="12" t="s">
        <v>3081</v>
      </c>
      <c r="H1343" s="12">
        <v>0</v>
      </c>
      <c r="I1343" s="12" t="s">
        <v>3081</v>
      </c>
      <c r="J1343" s="12" t="s">
        <v>3081</v>
      </c>
      <c r="K1343" s="12" t="s">
        <v>3081</v>
      </c>
      <c r="L1343" s="1">
        <v>0</v>
      </c>
      <c r="M1343" s="6" t="str">
        <f t="shared" si="81"/>
        <v/>
      </c>
      <c r="N1343" s="1">
        <v>1</v>
      </c>
      <c r="O1343" s="6" t="str">
        <f t="shared" si="82"/>
        <v>LTI</v>
      </c>
      <c r="P1343" s="6" t="str">
        <f t="shared" si="83"/>
        <v>LTI</v>
      </c>
      <c r="Q1343" s="6" t="s">
        <v>2924</v>
      </c>
      <c r="R1343" s="5" t="str">
        <f>INDEX(SAMRASS!$B:$B,MATCH(Q1343,SAMRASS!$A:$A,0))</f>
        <v>Coupling/uncoupling</v>
      </c>
      <c r="S1343" s="1" t="s">
        <v>674</v>
      </c>
      <c r="T1343" s="1" t="s">
        <v>1831</v>
      </c>
    </row>
    <row r="1344" spans="1:20" x14ac:dyDescent="0.25">
      <c r="A1344" s="1">
        <v>21</v>
      </c>
      <c r="B1344" s="1">
        <v>2012</v>
      </c>
      <c r="C1344" s="6" t="str">
        <f t="shared" si="80"/>
        <v>2012.021</v>
      </c>
      <c r="D1344" s="12">
        <v>0</v>
      </c>
      <c r="E1344" s="12" t="s">
        <v>3081</v>
      </c>
      <c r="F1344" s="12">
        <v>0</v>
      </c>
      <c r="G1344" s="12" t="s">
        <v>3081</v>
      </c>
      <c r="H1344" s="12">
        <v>0</v>
      </c>
      <c r="I1344" s="12" t="s">
        <v>3081</v>
      </c>
      <c r="J1344" s="12" t="s">
        <v>3081</v>
      </c>
      <c r="K1344" s="12" t="s">
        <v>3081</v>
      </c>
      <c r="L1344" s="1">
        <v>0</v>
      </c>
      <c r="M1344" s="6" t="str">
        <f t="shared" si="81"/>
        <v/>
      </c>
      <c r="N1344" s="1">
        <v>1</v>
      </c>
      <c r="O1344" s="6" t="str">
        <f t="shared" si="82"/>
        <v>LTI</v>
      </c>
      <c r="P1344" s="6" t="str">
        <f t="shared" si="83"/>
        <v>LTI</v>
      </c>
      <c r="Q1344" s="6" t="s">
        <v>1758</v>
      </c>
      <c r="R1344" s="5" t="str">
        <f>INDEX(SAMRASS!$B:$B,MATCH(Q1344,SAMRASS!$A:$A,0))</f>
        <v>Mono-rope installation</v>
      </c>
      <c r="S1344" s="1" t="s">
        <v>1423</v>
      </c>
      <c r="T1344" s="1" t="s">
        <v>1903</v>
      </c>
    </row>
    <row r="1345" spans="1:20" x14ac:dyDescent="0.25">
      <c r="A1345" s="1">
        <v>22</v>
      </c>
      <c r="B1345" s="1">
        <v>2012</v>
      </c>
      <c r="C1345" s="6" t="str">
        <f t="shared" si="80"/>
        <v>2012.022</v>
      </c>
      <c r="D1345" s="12">
        <v>0</v>
      </c>
      <c r="E1345" s="12" t="s">
        <v>3081</v>
      </c>
      <c r="F1345" s="12">
        <v>0</v>
      </c>
      <c r="G1345" s="12" t="s">
        <v>3081</v>
      </c>
      <c r="H1345" s="12">
        <v>0</v>
      </c>
      <c r="I1345" s="12" t="s">
        <v>3081</v>
      </c>
      <c r="J1345" s="12" t="s">
        <v>3081</v>
      </c>
      <c r="K1345" s="12" t="s">
        <v>3081</v>
      </c>
      <c r="L1345" s="1">
        <v>0</v>
      </c>
      <c r="M1345" s="6" t="str">
        <f t="shared" si="81"/>
        <v/>
      </c>
      <c r="N1345" s="1">
        <v>1</v>
      </c>
      <c r="O1345" s="6" t="str">
        <f t="shared" si="82"/>
        <v>LTI</v>
      </c>
      <c r="P1345" s="6" t="str">
        <f t="shared" si="83"/>
        <v>LTI</v>
      </c>
      <c r="Q1345" s="6" t="s">
        <v>727</v>
      </c>
      <c r="R1345" s="5" t="str">
        <f>INDEX(SAMRASS!$B:$B,MATCH(Q1345,SAMRASS!$A:$A,0))</f>
        <v>Battery</v>
      </c>
      <c r="S1345" s="1" t="s">
        <v>939</v>
      </c>
      <c r="T1345" s="1" t="s">
        <v>105</v>
      </c>
    </row>
    <row r="1346" spans="1:20" x14ac:dyDescent="0.25">
      <c r="A1346" s="1">
        <v>23</v>
      </c>
      <c r="B1346" s="1">
        <v>2012</v>
      </c>
      <c r="C1346" s="6" t="str">
        <f t="shared" si="80"/>
        <v>2012.023</v>
      </c>
      <c r="D1346" s="12">
        <v>0</v>
      </c>
      <c r="E1346" s="12" t="s">
        <v>3081</v>
      </c>
      <c r="F1346" s="12" t="s">
        <v>731</v>
      </c>
      <c r="G1346" s="12" t="s">
        <v>3081</v>
      </c>
      <c r="H1346" s="12">
        <v>0</v>
      </c>
      <c r="I1346" s="12" t="s">
        <v>3081</v>
      </c>
      <c r="J1346" s="12" t="s">
        <v>3081</v>
      </c>
      <c r="K1346" s="12" t="s">
        <v>3081</v>
      </c>
      <c r="L1346" s="1">
        <v>0</v>
      </c>
      <c r="M1346" s="6" t="str">
        <f t="shared" si="81"/>
        <v/>
      </c>
      <c r="N1346" s="1">
        <v>1</v>
      </c>
      <c r="O1346" s="6" t="str">
        <f t="shared" si="82"/>
        <v>LTI</v>
      </c>
      <c r="P1346" s="6" t="str">
        <f t="shared" si="83"/>
        <v>LTI</v>
      </c>
      <c r="Q1346" s="6" t="s">
        <v>2993</v>
      </c>
      <c r="R1346" s="5" t="str">
        <f>INDEX(SAMRASS!$B:$B,MATCH(Q1346,SAMRASS!$A:$A,0))</f>
        <v>Coal cutter</v>
      </c>
      <c r="S1346" s="1" t="s">
        <v>11</v>
      </c>
      <c r="T1346" s="1" t="s">
        <v>1180</v>
      </c>
    </row>
    <row r="1347" spans="1:20" x14ac:dyDescent="0.25">
      <c r="A1347" s="1">
        <v>24</v>
      </c>
      <c r="B1347" s="1">
        <v>2012</v>
      </c>
      <c r="C1347" s="6" t="str">
        <f t="shared" si="80"/>
        <v>2012.024</v>
      </c>
      <c r="D1347" s="12">
        <v>0</v>
      </c>
      <c r="E1347" s="12" t="s">
        <v>3081</v>
      </c>
      <c r="F1347" s="12" t="s">
        <v>731</v>
      </c>
      <c r="G1347" s="12" t="s">
        <v>3081</v>
      </c>
      <c r="H1347" s="12">
        <v>0</v>
      </c>
      <c r="I1347" s="12" t="s">
        <v>3081</v>
      </c>
      <c r="J1347" s="12" t="s">
        <v>3081</v>
      </c>
      <c r="K1347" s="12" t="s">
        <v>3081</v>
      </c>
      <c r="L1347" s="1">
        <v>0</v>
      </c>
      <c r="M1347" s="6" t="str">
        <f t="shared" si="81"/>
        <v/>
      </c>
      <c r="N1347" s="1">
        <v>1</v>
      </c>
      <c r="O1347" s="6" t="str">
        <f t="shared" si="82"/>
        <v>LTI</v>
      </c>
      <c r="P1347" s="6" t="str">
        <f t="shared" si="83"/>
        <v>LTI</v>
      </c>
      <c r="Q1347" s="6" t="s">
        <v>10</v>
      </c>
      <c r="R1347" s="5" t="str">
        <f>INDEX(SAMRASS!$B:$B,MATCH(Q1347,SAMRASS!$A:$A,0))</f>
        <v>Diesel Locomotive</v>
      </c>
      <c r="S1347" s="1" t="s">
        <v>192</v>
      </c>
      <c r="T1347" s="1" t="s">
        <v>1179</v>
      </c>
    </row>
    <row r="1348" spans="1:20" x14ac:dyDescent="0.25">
      <c r="A1348" s="1">
        <v>25</v>
      </c>
      <c r="B1348" s="1">
        <v>2012</v>
      </c>
      <c r="C1348" s="6" t="str">
        <f t="shared" si="80"/>
        <v>2012.025</v>
      </c>
      <c r="D1348" s="12">
        <v>0</v>
      </c>
      <c r="E1348" s="12" t="s">
        <v>3081</v>
      </c>
      <c r="F1348" s="12">
        <v>0</v>
      </c>
      <c r="G1348" s="12" t="s">
        <v>3081</v>
      </c>
      <c r="H1348" s="12">
        <v>0</v>
      </c>
      <c r="I1348" s="12" t="s">
        <v>3081</v>
      </c>
      <c r="J1348" s="12" t="s">
        <v>3081</v>
      </c>
      <c r="K1348" s="12" t="s">
        <v>3081</v>
      </c>
      <c r="L1348" s="1">
        <v>0</v>
      </c>
      <c r="M1348" s="6" t="str">
        <f t="shared" si="81"/>
        <v/>
      </c>
      <c r="N1348" s="1">
        <v>1</v>
      </c>
      <c r="O1348" s="6" t="str">
        <f t="shared" si="82"/>
        <v>LTI</v>
      </c>
      <c r="P1348" s="6" t="str">
        <f t="shared" si="83"/>
        <v>LTI</v>
      </c>
      <c r="Q1348" s="6" t="s">
        <v>848</v>
      </c>
      <c r="R1348" s="5" t="str">
        <f>INDEX(SAMRASS!$B:$B,MATCH(Q1348,SAMRASS!$A:$A,0))</f>
        <v>Face scraper</v>
      </c>
      <c r="S1348" s="1" t="s">
        <v>2432</v>
      </c>
      <c r="T1348" s="1" t="s">
        <v>2069</v>
      </c>
    </row>
    <row r="1349" spans="1:20" x14ac:dyDescent="0.25">
      <c r="A1349" s="1">
        <v>26</v>
      </c>
      <c r="B1349" s="1">
        <v>2012</v>
      </c>
      <c r="C1349" s="6" t="str">
        <f t="shared" si="80"/>
        <v>2012.026</v>
      </c>
      <c r="D1349" s="12">
        <v>0</v>
      </c>
      <c r="E1349" s="12" t="s">
        <v>3081</v>
      </c>
      <c r="F1349" s="12">
        <v>0</v>
      </c>
      <c r="G1349" s="12" t="s">
        <v>3081</v>
      </c>
      <c r="H1349" s="12">
        <v>0</v>
      </c>
      <c r="I1349" s="12" t="s">
        <v>3081</v>
      </c>
      <c r="J1349" s="12" t="s">
        <v>3081</v>
      </c>
      <c r="K1349" s="12" t="s">
        <v>3081</v>
      </c>
      <c r="L1349" s="1">
        <v>0</v>
      </c>
      <c r="M1349" s="6" t="str">
        <f t="shared" si="81"/>
        <v/>
      </c>
      <c r="N1349" s="1">
        <v>1</v>
      </c>
      <c r="O1349" s="6" t="str">
        <f t="shared" si="82"/>
        <v>LTI</v>
      </c>
      <c r="P1349" s="6" t="str">
        <f t="shared" si="83"/>
        <v>LTI</v>
      </c>
      <c r="Q1349" s="6" t="s">
        <v>2924</v>
      </c>
      <c r="R1349" s="5" t="str">
        <f>INDEX(SAMRASS!$B:$B,MATCH(Q1349,SAMRASS!$A:$A,0))</f>
        <v>Coupling/uncoupling</v>
      </c>
      <c r="S1349" s="1" t="s">
        <v>674</v>
      </c>
      <c r="T1349" s="1" t="s">
        <v>2068</v>
      </c>
    </row>
    <row r="1350" spans="1:20" x14ac:dyDescent="0.25">
      <c r="A1350" s="1">
        <v>27</v>
      </c>
      <c r="B1350" s="1">
        <v>2012</v>
      </c>
      <c r="C1350" s="6" t="str">
        <f t="shared" si="80"/>
        <v>2012.027</v>
      </c>
      <c r="D1350" s="12">
        <v>0</v>
      </c>
      <c r="E1350" s="12" t="s">
        <v>3081</v>
      </c>
      <c r="F1350" s="12">
        <v>0</v>
      </c>
      <c r="G1350" s="12" t="s">
        <v>3081</v>
      </c>
      <c r="H1350" s="12">
        <v>0</v>
      </c>
      <c r="I1350" s="12" t="s">
        <v>3081</v>
      </c>
      <c r="J1350" s="12" t="s">
        <v>3081</v>
      </c>
      <c r="K1350" s="12" t="s">
        <v>3081</v>
      </c>
      <c r="L1350" s="1">
        <v>0</v>
      </c>
      <c r="M1350" s="6" t="str">
        <f t="shared" si="81"/>
        <v/>
      </c>
      <c r="N1350" s="1">
        <v>1</v>
      </c>
      <c r="O1350" s="6" t="str">
        <f t="shared" si="82"/>
        <v>LTI</v>
      </c>
      <c r="P1350" s="6" t="str">
        <f t="shared" si="83"/>
        <v>LTI</v>
      </c>
      <c r="Q1350" s="6" t="s">
        <v>2919</v>
      </c>
      <c r="R1350" s="5" t="str">
        <f>INDEX(SAMRASS!$B:$B,MATCH(Q1350,SAMRASS!$A:$A,0))</f>
        <v>Rerailing</v>
      </c>
      <c r="S1350" s="1" t="s">
        <v>2433</v>
      </c>
      <c r="T1350" s="1" t="s">
        <v>1024</v>
      </c>
    </row>
    <row r="1351" spans="1:20" x14ac:dyDescent="0.25">
      <c r="A1351" s="1">
        <v>28</v>
      </c>
      <c r="B1351" s="1">
        <v>2012</v>
      </c>
      <c r="C1351" s="6" t="str">
        <f t="shared" si="80"/>
        <v>2012.028</v>
      </c>
      <c r="D1351" s="12">
        <v>0</v>
      </c>
      <c r="E1351" s="12" t="s">
        <v>3081</v>
      </c>
      <c r="F1351" s="12" t="s">
        <v>731</v>
      </c>
      <c r="G1351" s="12" t="s">
        <v>3081</v>
      </c>
      <c r="H1351" s="12">
        <v>0</v>
      </c>
      <c r="I1351" s="12" t="s">
        <v>3081</v>
      </c>
      <c r="J1351" s="12" t="s">
        <v>3081</v>
      </c>
      <c r="K1351" s="12" t="s">
        <v>3081</v>
      </c>
      <c r="L1351" s="1">
        <v>0</v>
      </c>
      <c r="M1351" s="6" t="str">
        <f t="shared" si="81"/>
        <v/>
      </c>
      <c r="N1351" s="1">
        <v>1</v>
      </c>
      <c r="O1351" s="6" t="str">
        <f t="shared" si="82"/>
        <v>LTI</v>
      </c>
      <c r="P1351" s="6" t="str">
        <f t="shared" si="83"/>
        <v>LTI</v>
      </c>
      <c r="Q1351" s="6" t="s">
        <v>10</v>
      </c>
      <c r="R1351" s="5" t="str">
        <f>INDEX(SAMRASS!$B:$B,MATCH(Q1351,SAMRASS!$A:$A,0))</f>
        <v>Diesel Locomotive</v>
      </c>
      <c r="S1351" s="1" t="s">
        <v>192</v>
      </c>
      <c r="T1351" s="1" t="s">
        <v>1023</v>
      </c>
    </row>
    <row r="1352" spans="1:20" x14ac:dyDescent="0.25">
      <c r="A1352" s="1">
        <v>29</v>
      </c>
      <c r="B1352" s="1">
        <v>2012</v>
      </c>
      <c r="C1352" s="6" t="str">
        <f t="shared" ref="C1352:C1415" si="84">B1352&amp;"."&amp;RIGHT("00"&amp;A1352,3)</f>
        <v>2012.029</v>
      </c>
      <c r="D1352" s="12">
        <v>0</v>
      </c>
      <c r="E1352" s="12" t="s">
        <v>3081</v>
      </c>
      <c r="F1352" s="12">
        <v>0</v>
      </c>
      <c r="G1352" s="12" t="s">
        <v>3081</v>
      </c>
      <c r="H1352" s="12">
        <v>0</v>
      </c>
      <c r="I1352" s="12" t="s">
        <v>3081</v>
      </c>
      <c r="J1352" s="12" t="s">
        <v>3081</v>
      </c>
      <c r="K1352" s="12" t="s">
        <v>3081</v>
      </c>
      <c r="L1352" s="1">
        <v>0</v>
      </c>
      <c r="M1352" s="6" t="str">
        <f t="shared" ref="M1352:M1415" si="85">IF(L1352&gt;1,"MFI",IF(L1352&gt;0,"SFI",""))</f>
        <v/>
      </c>
      <c r="N1352" s="1">
        <v>1</v>
      </c>
      <c r="O1352" s="6" t="str">
        <f t="shared" ref="O1352:O1415" si="86">IF(N1352&gt;0,"LTI","")</f>
        <v>LTI</v>
      </c>
      <c r="P1352" s="6" t="str">
        <f t="shared" ref="P1352:P1415" si="87">IF(M1352&lt;&gt;"",M1352,O1352)</f>
        <v>LTI</v>
      </c>
      <c r="Q1352" s="6" t="s">
        <v>2919</v>
      </c>
      <c r="R1352" s="5" t="str">
        <f>INDEX(SAMRASS!$B:$B,MATCH(Q1352,SAMRASS!$A:$A,0))</f>
        <v>Rerailing</v>
      </c>
      <c r="S1352" s="1" t="s">
        <v>2433</v>
      </c>
      <c r="T1352" s="1" t="s">
        <v>1152</v>
      </c>
    </row>
    <row r="1353" spans="1:20" x14ac:dyDescent="0.25">
      <c r="A1353" s="1">
        <v>30</v>
      </c>
      <c r="B1353" s="1">
        <v>2012</v>
      </c>
      <c r="C1353" s="6" t="str">
        <f t="shared" si="84"/>
        <v>2012.030</v>
      </c>
      <c r="D1353" s="12">
        <v>0</v>
      </c>
      <c r="E1353" s="12" t="s">
        <v>3081</v>
      </c>
      <c r="F1353" s="12">
        <v>0</v>
      </c>
      <c r="G1353" s="12" t="s">
        <v>3081</v>
      </c>
      <c r="H1353" s="12">
        <v>0</v>
      </c>
      <c r="I1353" s="12" t="s">
        <v>3081</v>
      </c>
      <c r="J1353" s="12" t="s">
        <v>3081</v>
      </c>
      <c r="K1353" s="12" t="s">
        <v>3081</v>
      </c>
      <c r="L1353" s="1">
        <v>0</v>
      </c>
      <c r="M1353" s="6" t="str">
        <f t="shared" si="85"/>
        <v/>
      </c>
      <c r="N1353" s="1">
        <v>1</v>
      </c>
      <c r="O1353" s="6" t="str">
        <f t="shared" si="86"/>
        <v>LTI</v>
      </c>
      <c r="P1353" s="6" t="str">
        <f t="shared" si="87"/>
        <v>LTI</v>
      </c>
      <c r="Q1353" s="6" t="s">
        <v>2924</v>
      </c>
      <c r="R1353" s="5" t="str">
        <f>INDEX(SAMRASS!$B:$B,MATCH(Q1353,SAMRASS!$A:$A,0))</f>
        <v>Coupling/uncoupling</v>
      </c>
      <c r="S1353" s="1" t="s">
        <v>674</v>
      </c>
      <c r="T1353" s="1" t="s">
        <v>1151</v>
      </c>
    </row>
    <row r="1354" spans="1:20" x14ac:dyDescent="0.25">
      <c r="A1354" s="1">
        <v>31</v>
      </c>
      <c r="B1354" s="1">
        <v>2012</v>
      </c>
      <c r="C1354" s="6" t="str">
        <f t="shared" si="84"/>
        <v>2012.031</v>
      </c>
      <c r="D1354" s="12">
        <v>0</v>
      </c>
      <c r="E1354" s="12" t="s">
        <v>3081</v>
      </c>
      <c r="F1354" s="12">
        <v>0</v>
      </c>
      <c r="G1354" s="12" t="s">
        <v>3081</v>
      </c>
      <c r="H1354" s="12">
        <v>0</v>
      </c>
      <c r="I1354" s="12" t="s">
        <v>3081</v>
      </c>
      <c r="J1354" s="12" t="s">
        <v>3081</v>
      </c>
      <c r="K1354" s="12" t="s">
        <v>3081</v>
      </c>
      <c r="L1354" s="1">
        <v>0</v>
      </c>
      <c r="M1354" s="6" t="str">
        <f t="shared" si="85"/>
        <v/>
      </c>
      <c r="N1354" s="1">
        <v>1</v>
      </c>
      <c r="O1354" s="6" t="str">
        <f t="shared" si="86"/>
        <v>LTI</v>
      </c>
      <c r="P1354" s="6" t="str">
        <f t="shared" si="87"/>
        <v>LTI</v>
      </c>
      <c r="Q1354" s="6" t="s">
        <v>848</v>
      </c>
      <c r="R1354" s="5" t="str">
        <f>INDEX(SAMRASS!$B:$B,MATCH(Q1354,SAMRASS!$A:$A,0))</f>
        <v>Face scraper</v>
      </c>
      <c r="S1354" s="1" t="s">
        <v>2432</v>
      </c>
      <c r="T1354" s="1" t="s">
        <v>1525</v>
      </c>
    </row>
    <row r="1355" spans="1:20" x14ac:dyDescent="0.25">
      <c r="A1355" s="1">
        <v>32</v>
      </c>
      <c r="B1355" s="1">
        <v>2012</v>
      </c>
      <c r="C1355" s="6" t="str">
        <f t="shared" si="84"/>
        <v>2012.032</v>
      </c>
      <c r="D1355" s="12">
        <v>0</v>
      </c>
      <c r="E1355" s="12" t="s">
        <v>3081</v>
      </c>
      <c r="F1355" s="12" t="s">
        <v>731</v>
      </c>
      <c r="G1355" s="12" t="s">
        <v>3081</v>
      </c>
      <c r="H1355" s="12">
        <v>0</v>
      </c>
      <c r="I1355" s="12" t="s">
        <v>3081</v>
      </c>
      <c r="J1355" s="12" t="s">
        <v>3081</v>
      </c>
      <c r="K1355" s="12" t="s">
        <v>3081</v>
      </c>
      <c r="L1355" s="1">
        <v>0</v>
      </c>
      <c r="M1355" s="6" t="str">
        <f t="shared" si="85"/>
        <v/>
      </c>
      <c r="N1355" s="1">
        <v>1</v>
      </c>
      <c r="O1355" s="6" t="str">
        <f t="shared" si="86"/>
        <v>LTI</v>
      </c>
      <c r="P1355" s="6" t="str">
        <f t="shared" si="87"/>
        <v>LTI</v>
      </c>
      <c r="Q1355" s="6" t="s">
        <v>10</v>
      </c>
      <c r="R1355" s="5" t="str">
        <f>INDEX(SAMRASS!$B:$B,MATCH(Q1355,SAMRASS!$A:$A,0))</f>
        <v>Diesel Locomotive</v>
      </c>
      <c r="S1355" s="1" t="s">
        <v>192</v>
      </c>
      <c r="T1355" s="1" t="s">
        <v>1524</v>
      </c>
    </row>
    <row r="1356" spans="1:20" x14ac:dyDescent="0.25">
      <c r="A1356" s="1">
        <v>33</v>
      </c>
      <c r="B1356" s="1">
        <v>2012</v>
      </c>
      <c r="C1356" s="6" t="str">
        <f t="shared" si="84"/>
        <v>2012.033</v>
      </c>
      <c r="D1356" s="12">
        <v>0</v>
      </c>
      <c r="E1356" s="12" t="s">
        <v>3081</v>
      </c>
      <c r="F1356" s="12">
        <v>0</v>
      </c>
      <c r="G1356" s="12" t="s">
        <v>3081</v>
      </c>
      <c r="H1356" s="12">
        <v>0</v>
      </c>
      <c r="I1356" s="12" t="s">
        <v>3081</v>
      </c>
      <c r="J1356" s="12" t="s">
        <v>3081</v>
      </c>
      <c r="K1356" s="12" t="s">
        <v>3081</v>
      </c>
      <c r="L1356" s="1">
        <v>0</v>
      </c>
      <c r="M1356" s="6" t="str">
        <f t="shared" si="85"/>
        <v/>
      </c>
      <c r="N1356" s="1">
        <v>1</v>
      </c>
      <c r="O1356" s="6" t="str">
        <f t="shared" si="86"/>
        <v>LTI</v>
      </c>
      <c r="P1356" s="6" t="str">
        <f t="shared" si="87"/>
        <v>LTI</v>
      </c>
      <c r="Q1356" s="6" t="s">
        <v>2924</v>
      </c>
      <c r="R1356" s="5" t="str">
        <f>INDEX(SAMRASS!$B:$B,MATCH(Q1356,SAMRASS!$A:$A,0))</f>
        <v>Coupling/uncoupling</v>
      </c>
      <c r="S1356" s="1" t="s">
        <v>674</v>
      </c>
      <c r="T1356" s="1" t="s">
        <v>1404</v>
      </c>
    </row>
    <row r="1357" spans="1:20" x14ac:dyDescent="0.25">
      <c r="A1357" s="1">
        <v>34</v>
      </c>
      <c r="B1357" s="1">
        <v>2012</v>
      </c>
      <c r="C1357" s="6" t="str">
        <f t="shared" si="84"/>
        <v>2012.034</v>
      </c>
      <c r="D1357" s="12">
        <v>0</v>
      </c>
      <c r="E1357" s="12" t="s">
        <v>3081</v>
      </c>
      <c r="F1357" s="12">
        <v>0</v>
      </c>
      <c r="G1357" s="12" t="s">
        <v>3081</v>
      </c>
      <c r="H1357" s="12">
        <v>0</v>
      </c>
      <c r="I1357" s="12" t="s">
        <v>3081</v>
      </c>
      <c r="J1357" s="12" t="s">
        <v>3081</v>
      </c>
      <c r="K1357" s="12" t="s">
        <v>3081</v>
      </c>
      <c r="L1357" s="1">
        <v>0</v>
      </c>
      <c r="M1357" s="6" t="str">
        <f t="shared" si="85"/>
        <v/>
      </c>
      <c r="N1357" s="1">
        <v>1</v>
      </c>
      <c r="O1357" s="6" t="str">
        <f t="shared" si="86"/>
        <v>LTI</v>
      </c>
      <c r="P1357" s="6" t="str">
        <f t="shared" si="87"/>
        <v>LTI</v>
      </c>
      <c r="Q1357" s="6" t="s">
        <v>2919</v>
      </c>
      <c r="R1357" s="5" t="str">
        <f>INDEX(SAMRASS!$B:$B,MATCH(Q1357,SAMRASS!$A:$A,0))</f>
        <v>Rerailing</v>
      </c>
      <c r="S1357" s="1" t="s">
        <v>2433</v>
      </c>
      <c r="T1357" s="1" t="s">
        <v>1403</v>
      </c>
    </row>
    <row r="1358" spans="1:20" x14ac:dyDescent="0.25">
      <c r="A1358" s="1">
        <v>35</v>
      </c>
      <c r="B1358" s="1">
        <v>2012</v>
      </c>
      <c r="C1358" s="6" t="str">
        <f t="shared" si="84"/>
        <v>2012.035</v>
      </c>
      <c r="D1358" s="12">
        <v>0</v>
      </c>
      <c r="E1358" s="12" t="s">
        <v>3081</v>
      </c>
      <c r="F1358" s="12">
        <v>0</v>
      </c>
      <c r="G1358" s="12" t="s">
        <v>3081</v>
      </c>
      <c r="H1358" s="12">
        <v>0</v>
      </c>
      <c r="I1358" s="12" t="s">
        <v>3081</v>
      </c>
      <c r="J1358" s="12" t="s">
        <v>3081</v>
      </c>
      <c r="K1358" s="12" t="s">
        <v>3081</v>
      </c>
      <c r="L1358" s="1">
        <v>0</v>
      </c>
      <c r="M1358" s="6" t="str">
        <f t="shared" si="85"/>
        <v/>
      </c>
      <c r="N1358" s="1">
        <v>1</v>
      </c>
      <c r="O1358" s="6" t="str">
        <f t="shared" si="86"/>
        <v>LTI</v>
      </c>
      <c r="P1358" s="6" t="str">
        <f t="shared" si="87"/>
        <v>LTI</v>
      </c>
      <c r="Q1358" s="6" t="s">
        <v>2919</v>
      </c>
      <c r="R1358" s="5" t="str">
        <f>INDEX(SAMRASS!$B:$B,MATCH(Q1358,SAMRASS!$A:$A,0))</f>
        <v>Rerailing</v>
      </c>
      <c r="S1358" s="1" t="s">
        <v>2433</v>
      </c>
      <c r="T1358" s="1" t="s">
        <v>1175</v>
      </c>
    </row>
    <row r="1359" spans="1:20" x14ac:dyDescent="0.25">
      <c r="A1359" s="1">
        <v>36</v>
      </c>
      <c r="B1359" s="1">
        <v>2012</v>
      </c>
      <c r="C1359" s="6" t="str">
        <f t="shared" si="84"/>
        <v>2012.036</v>
      </c>
      <c r="D1359" s="12">
        <v>0</v>
      </c>
      <c r="E1359" s="12" t="s">
        <v>3081</v>
      </c>
      <c r="F1359" s="12">
        <v>0</v>
      </c>
      <c r="G1359" s="12" t="s">
        <v>3081</v>
      </c>
      <c r="H1359" s="12">
        <v>0</v>
      </c>
      <c r="I1359" s="12" t="s">
        <v>3081</v>
      </c>
      <c r="J1359" s="12" t="s">
        <v>3081</v>
      </c>
      <c r="K1359" s="12" t="s">
        <v>3081</v>
      </c>
      <c r="L1359" s="1">
        <v>0</v>
      </c>
      <c r="M1359" s="6" t="str">
        <f t="shared" si="85"/>
        <v/>
      </c>
      <c r="N1359" s="1">
        <v>1</v>
      </c>
      <c r="O1359" s="6" t="str">
        <f t="shared" si="86"/>
        <v>LTI</v>
      </c>
      <c r="P1359" s="6" t="str">
        <f t="shared" si="87"/>
        <v>LTI</v>
      </c>
      <c r="Q1359" s="6" t="s">
        <v>1758</v>
      </c>
      <c r="R1359" s="5" t="str">
        <f>INDEX(SAMRASS!$B:$B,MATCH(Q1359,SAMRASS!$A:$A,0))</f>
        <v>Mono-rope installation</v>
      </c>
      <c r="S1359" s="1" t="s">
        <v>1423</v>
      </c>
      <c r="T1359" s="1" t="s">
        <v>1174</v>
      </c>
    </row>
    <row r="1360" spans="1:20" x14ac:dyDescent="0.25">
      <c r="A1360" s="1">
        <v>37</v>
      </c>
      <c r="B1360" s="1">
        <v>2012</v>
      </c>
      <c r="C1360" s="6" t="str">
        <f t="shared" si="84"/>
        <v>2012.037</v>
      </c>
      <c r="D1360" s="12">
        <v>0</v>
      </c>
      <c r="E1360" s="12" t="s">
        <v>3081</v>
      </c>
      <c r="F1360" s="12">
        <v>0</v>
      </c>
      <c r="G1360" s="12" t="s">
        <v>3081</v>
      </c>
      <c r="H1360" s="12">
        <v>0</v>
      </c>
      <c r="I1360" s="12" t="s">
        <v>3081</v>
      </c>
      <c r="J1360" s="12" t="s">
        <v>3081</v>
      </c>
      <c r="K1360" s="12" t="s">
        <v>3081</v>
      </c>
      <c r="L1360" s="1">
        <v>0</v>
      </c>
      <c r="M1360" s="6" t="str">
        <f t="shared" si="85"/>
        <v/>
      </c>
      <c r="N1360" s="1">
        <v>1</v>
      </c>
      <c r="O1360" s="6" t="str">
        <f t="shared" si="86"/>
        <v>LTI</v>
      </c>
      <c r="P1360" s="6" t="str">
        <f t="shared" si="87"/>
        <v>LTI</v>
      </c>
      <c r="Q1360" s="6" t="s">
        <v>848</v>
      </c>
      <c r="R1360" s="5" t="str">
        <f>INDEX(SAMRASS!$B:$B,MATCH(Q1360,SAMRASS!$A:$A,0))</f>
        <v>Face scraper</v>
      </c>
      <c r="S1360" s="1" t="s">
        <v>2432</v>
      </c>
      <c r="T1360" s="1" t="s">
        <v>2423</v>
      </c>
    </row>
    <row r="1361" spans="1:20" x14ac:dyDescent="0.25">
      <c r="A1361" s="1">
        <v>38</v>
      </c>
      <c r="B1361" s="1">
        <v>2012</v>
      </c>
      <c r="C1361" s="6" t="str">
        <f t="shared" si="84"/>
        <v>2012.038</v>
      </c>
      <c r="D1361" s="12">
        <v>0</v>
      </c>
      <c r="E1361" s="12" t="s">
        <v>3081</v>
      </c>
      <c r="F1361" s="12">
        <v>0</v>
      </c>
      <c r="G1361" s="12" t="s">
        <v>3081</v>
      </c>
      <c r="H1361" s="12">
        <v>0</v>
      </c>
      <c r="I1361" s="12" t="s">
        <v>3081</v>
      </c>
      <c r="J1361" s="12" t="s">
        <v>3081</v>
      </c>
      <c r="K1361" s="12" t="s">
        <v>3081</v>
      </c>
      <c r="L1361" s="1">
        <v>0</v>
      </c>
      <c r="M1361" s="6" t="str">
        <f t="shared" si="85"/>
        <v/>
      </c>
      <c r="N1361" s="1">
        <v>1</v>
      </c>
      <c r="O1361" s="6" t="str">
        <f t="shared" si="86"/>
        <v>LTI</v>
      </c>
      <c r="P1361" s="6" t="str">
        <f t="shared" si="87"/>
        <v>LTI</v>
      </c>
      <c r="Q1361" s="6" t="s">
        <v>727</v>
      </c>
      <c r="R1361" s="5" t="str">
        <f>INDEX(SAMRASS!$B:$B,MATCH(Q1361,SAMRASS!$A:$A,0))</f>
        <v>Battery</v>
      </c>
      <c r="S1361" s="1" t="s">
        <v>939</v>
      </c>
      <c r="T1361" s="1" t="s">
        <v>2422</v>
      </c>
    </row>
    <row r="1362" spans="1:20" x14ac:dyDescent="0.25">
      <c r="A1362" s="1">
        <v>39</v>
      </c>
      <c r="B1362" s="1">
        <v>2012</v>
      </c>
      <c r="C1362" s="6" t="str">
        <f t="shared" si="84"/>
        <v>2012.039</v>
      </c>
      <c r="D1362" s="12">
        <v>0</v>
      </c>
      <c r="E1362" s="12" t="s">
        <v>3081</v>
      </c>
      <c r="F1362" s="12">
        <v>0</v>
      </c>
      <c r="G1362" s="12" t="s">
        <v>3081</v>
      </c>
      <c r="H1362" s="12">
        <v>0</v>
      </c>
      <c r="I1362" s="12" t="s">
        <v>3081</v>
      </c>
      <c r="J1362" s="12" t="s">
        <v>3081</v>
      </c>
      <c r="K1362" s="12" t="s">
        <v>3081</v>
      </c>
      <c r="L1362" s="1">
        <v>0</v>
      </c>
      <c r="M1362" s="6" t="str">
        <f t="shared" si="85"/>
        <v/>
      </c>
      <c r="N1362" s="1">
        <v>1</v>
      </c>
      <c r="O1362" s="6" t="str">
        <f t="shared" si="86"/>
        <v>LTI</v>
      </c>
      <c r="P1362" s="6" t="str">
        <f t="shared" si="87"/>
        <v>LTI</v>
      </c>
      <c r="Q1362" s="6" t="s">
        <v>2919</v>
      </c>
      <c r="R1362" s="5" t="str">
        <f>INDEX(SAMRASS!$B:$B,MATCH(Q1362,SAMRASS!$A:$A,0))</f>
        <v>Rerailing</v>
      </c>
      <c r="S1362" s="1" t="s">
        <v>2433</v>
      </c>
      <c r="T1362" s="1" t="s">
        <v>2897</v>
      </c>
    </row>
    <row r="1363" spans="1:20" x14ac:dyDescent="0.25">
      <c r="A1363" s="1">
        <v>40</v>
      </c>
      <c r="B1363" s="1">
        <v>2012</v>
      </c>
      <c r="C1363" s="6" t="str">
        <f t="shared" si="84"/>
        <v>2012.040</v>
      </c>
      <c r="D1363" s="12">
        <v>0</v>
      </c>
      <c r="E1363" s="12" t="s">
        <v>3081</v>
      </c>
      <c r="F1363" s="12">
        <v>0</v>
      </c>
      <c r="G1363" s="12" t="s">
        <v>3081</v>
      </c>
      <c r="H1363" s="12">
        <v>0</v>
      </c>
      <c r="I1363" s="12" t="s">
        <v>3081</v>
      </c>
      <c r="J1363" s="12" t="s">
        <v>3081</v>
      </c>
      <c r="K1363" s="12" t="s">
        <v>3081</v>
      </c>
      <c r="L1363" s="1">
        <v>0</v>
      </c>
      <c r="M1363" s="6" t="str">
        <f t="shared" si="85"/>
        <v/>
      </c>
      <c r="N1363" s="1">
        <v>1</v>
      </c>
      <c r="O1363" s="6" t="str">
        <f t="shared" si="86"/>
        <v>LTI</v>
      </c>
      <c r="P1363" s="6" t="str">
        <f t="shared" si="87"/>
        <v>LTI</v>
      </c>
      <c r="Q1363" s="6" t="s">
        <v>726</v>
      </c>
      <c r="R1363" s="5" t="str">
        <f>INDEX(SAMRASS!$B:$B,MATCH(Q1363,SAMRASS!$A:$A,0))</f>
        <v>Overhead trolley</v>
      </c>
      <c r="S1363" s="1" t="s">
        <v>2312</v>
      </c>
      <c r="T1363" s="1" t="s">
        <v>2896</v>
      </c>
    </row>
    <row r="1364" spans="1:20" x14ac:dyDescent="0.25">
      <c r="A1364" s="1">
        <v>41</v>
      </c>
      <c r="B1364" s="1">
        <v>2012</v>
      </c>
      <c r="C1364" s="6" t="str">
        <f t="shared" si="84"/>
        <v>2012.041</v>
      </c>
      <c r="D1364" s="12">
        <v>0</v>
      </c>
      <c r="E1364" s="12" t="s">
        <v>3081</v>
      </c>
      <c r="F1364" s="12">
        <v>0</v>
      </c>
      <c r="G1364" s="12" t="s">
        <v>3081</v>
      </c>
      <c r="H1364" s="12">
        <v>0</v>
      </c>
      <c r="I1364" s="12" t="s">
        <v>3081</v>
      </c>
      <c r="J1364" s="12" t="s">
        <v>3081</v>
      </c>
      <c r="K1364" s="12" t="s">
        <v>3081</v>
      </c>
      <c r="L1364" s="1">
        <v>0</v>
      </c>
      <c r="M1364" s="6" t="str">
        <f t="shared" si="85"/>
        <v/>
      </c>
      <c r="N1364" s="1">
        <v>1</v>
      </c>
      <c r="O1364" s="6" t="str">
        <f t="shared" si="86"/>
        <v>LTI</v>
      </c>
      <c r="P1364" s="6" t="str">
        <f t="shared" si="87"/>
        <v>LTI</v>
      </c>
      <c r="Q1364" s="6" t="s">
        <v>2766</v>
      </c>
      <c r="R1364" s="5" t="str">
        <f>INDEX(SAMRASS!$B:$B,MATCH(Q1364,SAMRASS!$A:$A,0))</f>
        <v>Gully scraper</v>
      </c>
      <c r="S1364" s="1" t="s">
        <v>63</v>
      </c>
      <c r="T1364" s="1" t="s">
        <v>791</v>
      </c>
    </row>
    <row r="1365" spans="1:20" x14ac:dyDescent="0.25">
      <c r="A1365" s="1">
        <v>42</v>
      </c>
      <c r="B1365" s="1">
        <v>2012</v>
      </c>
      <c r="C1365" s="6" t="str">
        <f t="shared" si="84"/>
        <v>2012.042</v>
      </c>
      <c r="D1365" s="12">
        <v>0</v>
      </c>
      <c r="E1365" s="12" t="s">
        <v>3081</v>
      </c>
      <c r="F1365" s="12" t="s">
        <v>731</v>
      </c>
      <c r="G1365" s="12" t="s">
        <v>3078</v>
      </c>
      <c r="H1365" s="12">
        <v>0</v>
      </c>
      <c r="I1365" s="12" t="s">
        <v>3081</v>
      </c>
      <c r="J1365" s="12" t="s">
        <v>3081</v>
      </c>
      <c r="K1365" s="12" t="s">
        <v>3081</v>
      </c>
      <c r="L1365" s="1">
        <v>0</v>
      </c>
      <c r="M1365" s="6" t="str">
        <f t="shared" si="85"/>
        <v/>
      </c>
      <c r="N1365" s="1">
        <v>1</v>
      </c>
      <c r="O1365" s="6" t="str">
        <f t="shared" si="86"/>
        <v>LTI</v>
      </c>
      <c r="P1365" s="6" t="str">
        <f t="shared" si="87"/>
        <v>LTI</v>
      </c>
      <c r="Q1365" s="6" t="s">
        <v>13</v>
      </c>
      <c r="R1365" s="5" t="str">
        <f>INDEX(SAMRASS!$B:$B,MATCH(Q1365,SAMRASS!$A:$A,0))</f>
        <v>Drawn by tractor</v>
      </c>
      <c r="S1365" s="1" t="s">
        <v>2522</v>
      </c>
      <c r="T1365" s="1" t="s">
        <v>1601</v>
      </c>
    </row>
    <row r="1366" spans="1:20" x14ac:dyDescent="0.25">
      <c r="A1366" s="1">
        <v>43</v>
      </c>
      <c r="B1366" s="1">
        <v>2012</v>
      </c>
      <c r="C1366" s="6" t="str">
        <f t="shared" si="84"/>
        <v>2012.043</v>
      </c>
      <c r="D1366" s="12">
        <v>0</v>
      </c>
      <c r="E1366" s="12" t="s">
        <v>3081</v>
      </c>
      <c r="F1366" s="12">
        <v>0</v>
      </c>
      <c r="G1366" s="12" t="s">
        <v>3081</v>
      </c>
      <c r="H1366" s="12">
        <v>0</v>
      </c>
      <c r="I1366" s="12" t="s">
        <v>3081</v>
      </c>
      <c r="J1366" s="12" t="s">
        <v>3081</v>
      </c>
      <c r="K1366" s="12" t="s">
        <v>3081</v>
      </c>
      <c r="L1366" s="1">
        <v>0</v>
      </c>
      <c r="M1366" s="6" t="str">
        <f t="shared" si="85"/>
        <v/>
      </c>
      <c r="N1366" s="1">
        <v>1</v>
      </c>
      <c r="O1366" s="6" t="str">
        <f t="shared" si="86"/>
        <v>LTI</v>
      </c>
      <c r="P1366" s="6" t="str">
        <f t="shared" si="87"/>
        <v>LTI</v>
      </c>
      <c r="Q1366" s="6" t="s">
        <v>2924</v>
      </c>
      <c r="R1366" s="5" t="str">
        <f>INDEX(SAMRASS!$B:$B,MATCH(Q1366,SAMRASS!$A:$A,0))</f>
        <v>Coupling/uncoupling</v>
      </c>
      <c r="S1366" s="1" t="s">
        <v>674</v>
      </c>
      <c r="T1366" s="1" t="s">
        <v>790</v>
      </c>
    </row>
    <row r="1367" spans="1:20" x14ac:dyDescent="0.25">
      <c r="A1367" s="1">
        <v>44</v>
      </c>
      <c r="B1367" s="1">
        <v>2012</v>
      </c>
      <c r="C1367" s="6" t="str">
        <f t="shared" si="84"/>
        <v>2012.044</v>
      </c>
      <c r="D1367" s="12">
        <v>0</v>
      </c>
      <c r="E1367" s="12" t="s">
        <v>3081</v>
      </c>
      <c r="F1367" s="12">
        <v>0</v>
      </c>
      <c r="G1367" s="12" t="s">
        <v>3081</v>
      </c>
      <c r="H1367" s="12">
        <v>0</v>
      </c>
      <c r="I1367" s="12" t="s">
        <v>3081</v>
      </c>
      <c r="J1367" s="12" t="s">
        <v>3081</v>
      </c>
      <c r="K1367" s="12" t="s">
        <v>3081</v>
      </c>
      <c r="L1367" s="1">
        <v>0</v>
      </c>
      <c r="M1367" s="6" t="str">
        <f t="shared" si="85"/>
        <v/>
      </c>
      <c r="N1367" s="1">
        <v>1</v>
      </c>
      <c r="O1367" s="6" t="str">
        <f t="shared" si="86"/>
        <v>LTI</v>
      </c>
      <c r="P1367" s="6" t="str">
        <f t="shared" si="87"/>
        <v>LTI</v>
      </c>
      <c r="Q1367" s="6" t="s">
        <v>2924</v>
      </c>
      <c r="R1367" s="5" t="str">
        <f>INDEX(SAMRASS!$B:$B,MATCH(Q1367,SAMRASS!$A:$A,0))</f>
        <v>Coupling/uncoupling</v>
      </c>
      <c r="S1367" s="1" t="s">
        <v>674</v>
      </c>
      <c r="T1367" s="1" t="s">
        <v>794</v>
      </c>
    </row>
    <row r="1368" spans="1:20" x14ac:dyDescent="0.25">
      <c r="A1368" s="1">
        <v>45</v>
      </c>
      <c r="B1368" s="1">
        <v>2012</v>
      </c>
      <c r="C1368" s="6" t="str">
        <f t="shared" si="84"/>
        <v>2012.045</v>
      </c>
      <c r="D1368" s="12">
        <v>0</v>
      </c>
      <c r="E1368" s="12" t="s">
        <v>3081</v>
      </c>
      <c r="F1368" s="12">
        <v>0</v>
      </c>
      <c r="G1368" s="12" t="s">
        <v>3081</v>
      </c>
      <c r="H1368" s="12">
        <v>0</v>
      </c>
      <c r="I1368" s="12" t="s">
        <v>3081</v>
      </c>
      <c r="J1368" s="12" t="s">
        <v>3081</v>
      </c>
      <c r="K1368" s="12" t="s">
        <v>3081</v>
      </c>
      <c r="L1368" s="1">
        <v>0</v>
      </c>
      <c r="M1368" s="6" t="str">
        <f t="shared" si="85"/>
        <v/>
      </c>
      <c r="N1368" s="1">
        <v>1</v>
      </c>
      <c r="O1368" s="6" t="str">
        <f t="shared" si="86"/>
        <v>LTI</v>
      </c>
      <c r="P1368" s="6" t="str">
        <f t="shared" si="87"/>
        <v>LTI</v>
      </c>
      <c r="Q1368" s="6" t="s">
        <v>727</v>
      </c>
      <c r="R1368" s="5" t="str">
        <f>INDEX(SAMRASS!$B:$B,MATCH(Q1368,SAMRASS!$A:$A,0))</f>
        <v>Battery</v>
      </c>
      <c r="S1368" s="1" t="s">
        <v>939</v>
      </c>
      <c r="T1368" s="1" t="s">
        <v>793</v>
      </c>
    </row>
    <row r="1369" spans="1:20" x14ac:dyDescent="0.25">
      <c r="A1369" s="1">
        <v>46</v>
      </c>
      <c r="B1369" s="1">
        <v>2012</v>
      </c>
      <c r="C1369" s="6" t="str">
        <f t="shared" si="84"/>
        <v>2012.046</v>
      </c>
      <c r="D1369" s="12">
        <v>0</v>
      </c>
      <c r="E1369" s="12" t="s">
        <v>3081</v>
      </c>
      <c r="F1369" s="12">
        <v>0</v>
      </c>
      <c r="G1369" s="12" t="s">
        <v>3081</v>
      </c>
      <c r="H1369" s="12">
        <v>0</v>
      </c>
      <c r="I1369" s="12" t="s">
        <v>3081</v>
      </c>
      <c r="J1369" s="12" t="s">
        <v>3081</v>
      </c>
      <c r="K1369" s="12" t="s">
        <v>3081</v>
      </c>
      <c r="L1369" s="1">
        <v>0</v>
      </c>
      <c r="M1369" s="6" t="str">
        <f t="shared" si="85"/>
        <v/>
      </c>
      <c r="N1369" s="1">
        <v>1</v>
      </c>
      <c r="O1369" s="6" t="str">
        <f t="shared" si="86"/>
        <v>LTI</v>
      </c>
      <c r="P1369" s="6" t="str">
        <f t="shared" si="87"/>
        <v>LTI</v>
      </c>
      <c r="Q1369" s="6" t="s">
        <v>2921</v>
      </c>
      <c r="R1369" s="5" t="str">
        <f>INDEX(SAMRASS!$B:$B,MATCH(Q1369,SAMRASS!$A:$A,0))</f>
        <v>Bicycle</v>
      </c>
      <c r="S1369" s="1" t="s">
        <v>2106</v>
      </c>
      <c r="T1369" s="1" t="s">
        <v>699</v>
      </c>
    </row>
    <row r="1370" spans="1:20" x14ac:dyDescent="0.25">
      <c r="A1370" s="1">
        <v>47</v>
      </c>
      <c r="B1370" s="1">
        <v>2012</v>
      </c>
      <c r="C1370" s="6" t="str">
        <f t="shared" si="84"/>
        <v>2012.047</v>
      </c>
      <c r="D1370" s="12">
        <v>0</v>
      </c>
      <c r="E1370" s="12" t="s">
        <v>3081</v>
      </c>
      <c r="F1370" s="12" t="s">
        <v>731</v>
      </c>
      <c r="G1370" s="12" t="s">
        <v>3081</v>
      </c>
      <c r="H1370" s="12" t="s">
        <v>3066</v>
      </c>
      <c r="I1370" s="12" t="s">
        <v>3081</v>
      </c>
      <c r="J1370" s="12" t="s">
        <v>3081</v>
      </c>
      <c r="K1370" s="12" t="s">
        <v>3081</v>
      </c>
      <c r="L1370" s="1">
        <v>0</v>
      </c>
      <c r="M1370" s="6" t="str">
        <f t="shared" si="85"/>
        <v/>
      </c>
      <c r="N1370" s="1">
        <v>1</v>
      </c>
      <c r="O1370" s="6" t="str">
        <f t="shared" si="86"/>
        <v>LTI</v>
      </c>
      <c r="P1370" s="6" t="str">
        <f t="shared" si="87"/>
        <v>LTI</v>
      </c>
      <c r="Q1370" s="6" t="s">
        <v>2906</v>
      </c>
      <c r="R1370" s="5" t="str">
        <f>INDEX(SAMRASS!$B:$B,MATCH(Q1370,SAMRASS!$A:$A,0))</f>
        <v>LHD Unit</v>
      </c>
      <c r="S1370" s="1" t="s">
        <v>572</v>
      </c>
      <c r="T1370" s="1" t="s">
        <v>698</v>
      </c>
    </row>
    <row r="1371" spans="1:20" x14ac:dyDescent="0.25">
      <c r="A1371" s="1">
        <v>48</v>
      </c>
      <c r="B1371" s="1">
        <v>2012</v>
      </c>
      <c r="C1371" s="6" t="str">
        <f t="shared" si="84"/>
        <v>2012.048</v>
      </c>
      <c r="D1371" s="12">
        <v>0</v>
      </c>
      <c r="E1371" s="12" t="s">
        <v>3081</v>
      </c>
      <c r="F1371" s="12">
        <v>0</v>
      </c>
      <c r="G1371" s="12" t="s">
        <v>3081</v>
      </c>
      <c r="H1371" s="12">
        <v>0</v>
      </c>
      <c r="I1371" s="12" t="s">
        <v>3081</v>
      </c>
      <c r="J1371" s="12" t="s">
        <v>3081</v>
      </c>
      <c r="K1371" s="12" t="s">
        <v>3081</v>
      </c>
      <c r="L1371" s="1">
        <v>0</v>
      </c>
      <c r="M1371" s="6" t="str">
        <f t="shared" si="85"/>
        <v/>
      </c>
      <c r="N1371" s="1">
        <v>1</v>
      </c>
      <c r="O1371" s="6" t="str">
        <f t="shared" si="86"/>
        <v>LTI</v>
      </c>
      <c r="P1371" s="6" t="str">
        <f t="shared" si="87"/>
        <v>LTI</v>
      </c>
      <c r="Q1371" s="6" t="s">
        <v>2924</v>
      </c>
      <c r="R1371" s="5" t="str">
        <f>INDEX(SAMRASS!$B:$B,MATCH(Q1371,SAMRASS!$A:$A,0))</f>
        <v>Coupling/uncoupling</v>
      </c>
      <c r="S1371" s="1" t="s">
        <v>674</v>
      </c>
      <c r="T1371" s="1" t="s">
        <v>686</v>
      </c>
    </row>
    <row r="1372" spans="1:20" x14ac:dyDescent="0.25">
      <c r="A1372" s="1">
        <v>49</v>
      </c>
      <c r="B1372" s="1">
        <v>2012</v>
      </c>
      <c r="C1372" s="6" t="str">
        <f t="shared" si="84"/>
        <v>2012.049</v>
      </c>
      <c r="D1372" s="12">
        <v>0</v>
      </c>
      <c r="E1372" s="12" t="s">
        <v>3081</v>
      </c>
      <c r="F1372" s="12">
        <v>0</v>
      </c>
      <c r="G1372" s="12" t="s">
        <v>3081</v>
      </c>
      <c r="H1372" s="12">
        <v>0</v>
      </c>
      <c r="I1372" s="12" t="s">
        <v>3081</v>
      </c>
      <c r="J1372" s="12" t="s">
        <v>3081</v>
      </c>
      <c r="K1372" s="12" t="s">
        <v>3081</v>
      </c>
      <c r="L1372" s="1">
        <v>0</v>
      </c>
      <c r="M1372" s="6" t="str">
        <f t="shared" si="85"/>
        <v/>
      </c>
      <c r="N1372" s="1">
        <v>1</v>
      </c>
      <c r="O1372" s="6" t="str">
        <f t="shared" si="86"/>
        <v>LTI</v>
      </c>
      <c r="P1372" s="6" t="str">
        <f t="shared" si="87"/>
        <v>LTI</v>
      </c>
      <c r="Q1372" s="6" t="s">
        <v>2766</v>
      </c>
      <c r="R1372" s="5" t="str">
        <f>INDEX(SAMRASS!$B:$B,MATCH(Q1372,SAMRASS!$A:$A,0))</f>
        <v>Gully scraper</v>
      </c>
      <c r="S1372" s="1" t="s">
        <v>63</v>
      </c>
      <c r="T1372" s="1" t="s">
        <v>685</v>
      </c>
    </row>
    <row r="1373" spans="1:20" x14ac:dyDescent="0.25">
      <c r="A1373" s="1">
        <v>50</v>
      </c>
      <c r="B1373" s="1">
        <v>2012</v>
      </c>
      <c r="C1373" s="6" t="str">
        <f t="shared" si="84"/>
        <v>2012.050</v>
      </c>
      <c r="D1373" s="12">
        <v>0</v>
      </c>
      <c r="E1373" s="12" t="s">
        <v>3081</v>
      </c>
      <c r="F1373" s="12" t="s">
        <v>731</v>
      </c>
      <c r="G1373" s="12" t="s">
        <v>3081</v>
      </c>
      <c r="H1373" s="12">
        <v>0</v>
      </c>
      <c r="I1373" s="12" t="s">
        <v>3081</v>
      </c>
      <c r="J1373" s="12" t="s">
        <v>3081</v>
      </c>
      <c r="K1373" s="12" t="s">
        <v>3081</v>
      </c>
      <c r="L1373" s="1">
        <v>1</v>
      </c>
      <c r="M1373" s="6" t="str">
        <f t="shared" si="85"/>
        <v>SFI</v>
      </c>
      <c r="N1373" s="1">
        <v>0</v>
      </c>
      <c r="O1373" s="6" t="str">
        <f t="shared" si="86"/>
        <v/>
      </c>
      <c r="P1373" s="6" t="str">
        <f t="shared" si="87"/>
        <v>SFI</v>
      </c>
      <c r="Q1373" s="6" t="s">
        <v>10</v>
      </c>
      <c r="R1373" s="5" t="str">
        <f>INDEX(SAMRASS!$B:$B,MATCH(Q1373,SAMRASS!$A:$A,0))</f>
        <v>Diesel Locomotive</v>
      </c>
      <c r="S1373" s="1" t="s">
        <v>192</v>
      </c>
      <c r="T1373" s="1" t="s">
        <v>1701</v>
      </c>
    </row>
    <row r="1374" spans="1:20" x14ac:dyDescent="0.25">
      <c r="A1374" s="1">
        <v>51</v>
      </c>
      <c r="B1374" s="1">
        <v>2012</v>
      </c>
      <c r="C1374" s="6" t="str">
        <f t="shared" si="84"/>
        <v>2012.051</v>
      </c>
      <c r="D1374" s="12">
        <v>0</v>
      </c>
      <c r="E1374" s="12" t="s">
        <v>3081</v>
      </c>
      <c r="F1374" s="12">
        <v>0</v>
      </c>
      <c r="G1374" s="12" t="s">
        <v>3081</v>
      </c>
      <c r="H1374" s="12">
        <v>0</v>
      </c>
      <c r="I1374" s="12" t="s">
        <v>3081</v>
      </c>
      <c r="J1374" s="12" t="s">
        <v>3081</v>
      </c>
      <c r="K1374" s="12" t="s">
        <v>3081</v>
      </c>
      <c r="L1374" s="1">
        <v>0</v>
      </c>
      <c r="M1374" s="6" t="str">
        <f t="shared" si="85"/>
        <v/>
      </c>
      <c r="N1374" s="1">
        <v>1</v>
      </c>
      <c r="O1374" s="6" t="str">
        <f t="shared" si="86"/>
        <v>LTI</v>
      </c>
      <c r="P1374" s="6" t="str">
        <f t="shared" si="87"/>
        <v>LTI</v>
      </c>
      <c r="Q1374" s="6" t="s">
        <v>1936</v>
      </c>
      <c r="R1374" s="5" t="str">
        <f>INDEX(SAMRASS!$B:$B,MATCH(Q1374,SAMRASS!$A:$A,0))</f>
        <v>Other (specify)</v>
      </c>
      <c r="S1374" s="1" t="s">
        <v>2434</v>
      </c>
      <c r="T1374" s="1" t="s">
        <v>1700</v>
      </c>
    </row>
    <row r="1375" spans="1:20" x14ac:dyDescent="0.25">
      <c r="A1375" s="1">
        <v>52</v>
      </c>
      <c r="B1375" s="1">
        <v>2012</v>
      </c>
      <c r="C1375" s="6" t="str">
        <f t="shared" si="84"/>
        <v>2012.052</v>
      </c>
      <c r="D1375" s="12">
        <v>0</v>
      </c>
      <c r="E1375" s="12" t="s">
        <v>3081</v>
      </c>
      <c r="F1375" s="12">
        <v>0</v>
      </c>
      <c r="G1375" s="12" t="s">
        <v>3081</v>
      </c>
      <c r="H1375" s="12">
        <v>0</v>
      </c>
      <c r="I1375" s="12" t="s">
        <v>3081</v>
      </c>
      <c r="J1375" s="12" t="s">
        <v>3081</v>
      </c>
      <c r="K1375" s="12" t="s">
        <v>3081</v>
      </c>
      <c r="L1375" s="1">
        <v>1</v>
      </c>
      <c r="M1375" s="6" t="str">
        <f t="shared" si="85"/>
        <v>SFI</v>
      </c>
      <c r="N1375" s="1">
        <v>0</v>
      </c>
      <c r="O1375" s="6" t="str">
        <f t="shared" si="86"/>
        <v/>
      </c>
      <c r="P1375" s="6" t="str">
        <f t="shared" si="87"/>
        <v>SFI</v>
      </c>
      <c r="Q1375" s="6" t="s">
        <v>707</v>
      </c>
      <c r="R1375" s="5" t="str">
        <f>INDEX(SAMRASS!$B:$B,MATCH(Q1375,SAMRASS!$A:$A,0))</f>
        <v>Hopper</v>
      </c>
      <c r="S1375" s="1" t="s">
        <v>2486</v>
      </c>
      <c r="T1375" s="1" t="s">
        <v>106</v>
      </c>
    </row>
    <row r="1376" spans="1:20" x14ac:dyDescent="0.25">
      <c r="A1376" s="1">
        <v>53</v>
      </c>
      <c r="B1376" s="1">
        <v>2012</v>
      </c>
      <c r="C1376" s="6" t="str">
        <f t="shared" si="84"/>
        <v>2012.053</v>
      </c>
      <c r="D1376" s="12">
        <v>0</v>
      </c>
      <c r="E1376" s="12" t="s">
        <v>3081</v>
      </c>
      <c r="F1376" s="12">
        <v>0</v>
      </c>
      <c r="G1376" s="12" t="s">
        <v>3081</v>
      </c>
      <c r="H1376" s="12">
        <v>0</v>
      </c>
      <c r="I1376" s="12" t="s">
        <v>3081</v>
      </c>
      <c r="J1376" s="12" t="s">
        <v>3081</v>
      </c>
      <c r="K1376" s="12" t="s">
        <v>3081</v>
      </c>
      <c r="L1376" s="1">
        <v>0</v>
      </c>
      <c r="M1376" s="6" t="str">
        <f t="shared" si="85"/>
        <v/>
      </c>
      <c r="N1376" s="1">
        <v>1</v>
      </c>
      <c r="O1376" s="6" t="str">
        <f t="shared" si="86"/>
        <v>LTI</v>
      </c>
      <c r="P1376" s="6" t="str">
        <f t="shared" si="87"/>
        <v>LTI</v>
      </c>
      <c r="Q1376" s="6" t="s">
        <v>848</v>
      </c>
      <c r="R1376" s="5" t="str">
        <f>INDEX(SAMRASS!$B:$B,MATCH(Q1376,SAMRASS!$A:$A,0))</f>
        <v>Face scraper</v>
      </c>
      <c r="S1376" s="1" t="s">
        <v>2432</v>
      </c>
      <c r="T1376" s="1" t="s">
        <v>1908</v>
      </c>
    </row>
    <row r="1377" spans="1:20" x14ac:dyDescent="0.25">
      <c r="A1377" s="1">
        <v>54</v>
      </c>
      <c r="B1377" s="1">
        <v>2012</v>
      </c>
      <c r="C1377" s="6" t="str">
        <f t="shared" si="84"/>
        <v>2012.054</v>
      </c>
      <c r="D1377" s="12">
        <v>0</v>
      </c>
      <c r="E1377" s="12" t="s">
        <v>3081</v>
      </c>
      <c r="F1377" s="12">
        <v>0</v>
      </c>
      <c r="G1377" s="12" t="s">
        <v>3081</v>
      </c>
      <c r="H1377" s="12">
        <v>0</v>
      </c>
      <c r="I1377" s="12" t="s">
        <v>3081</v>
      </c>
      <c r="J1377" s="12" t="s">
        <v>3081</v>
      </c>
      <c r="K1377" s="12" t="s">
        <v>3081</v>
      </c>
      <c r="L1377" s="1">
        <v>0</v>
      </c>
      <c r="M1377" s="6" t="str">
        <f t="shared" si="85"/>
        <v/>
      </c>
      <c r="N1377" s="1">
        <v>1</v>
      </c>
      <c r="O1377" s="6" t="str">
        <f t="shared" si="86"/>
        <v>LTI</v>
      </c>
      <c r="P1377" s="6" t="str">
        <f t="shared" si="87"/>
        <v>LTI</v>
      </c>
      <c r="Q1377" s="6" t="s">
        <v>710</v>
      </c>
      <c r="R1377" s="5" t="str">
        <f>INDEX(SAMRASS!$B:$B,MATCH(Q1377,SAMRASS!$A:$A,0))</f>
        <v>Double drum winch</v>
      </c>
      <c r="S1377" s="1" t="s">
        <v>561</v>
      </c>
      <c r="T1377" s="1" t="s">
        <v>1907</v>
      </c>
    </row>
    <row r="1378" spans="1:20" x14ac:dyDescent="0.25">
      <c r="A1378" s="1">
        <v>55</v>
      </c>
      <c r="B1378" s="1">
        <v>2012</v>
      </c>
      <c r="C1378" s="6" t="str">
        <f t="shared" si="84"/>
        <v>2012.055</v>
      </c>
      <c r="D1378" s="12">
        <v>0</v>
      </c>
      <c r="E1378" s="12" t="s">
        <v>3081</v>
      </c>
      <c r="F1378" s="12">
        <v>0</v>
      </c>
      <c r="G1378" s="12" t="s">
        <v>3081</v>
      </c>
      <c r="H1378" s="12">
        <v>0</v>
      </c>
      <c r="I1378" s="12" t="s">
        <v>3081</v>
      </c>
      <c r="J1378" s="12" t="s">
        <v>3081</v>
      </c>
      <c r="K1378" s="12" t="s">
        <v>3081</v>
      </c>
      <c r="L1378" s="1">
        <v>0</v>
      </c>
      <c r="M1378" s="6" t="str">
        <f t="shared" si="85"/>
        <v/>
      </c>
      <c r="N1378" s="1">
        <v>1</v>
      </c>
      <c r="O1378" s="6" t="str">
        <f t="shared" si="86"/>
        <v>LTI</v>
      </c>
      <c r="P1378" s="6" t="str">
        <f t="shared" si="87"/>
        <v>LTI</v>
      </c>
      <c r="Q1378" s="6" t="s">
        <v>2924</v>
      </c>
      <c r="R1378" s="5" t="str">
        <f>INDEX(SAMRASS!$B:$B,MATCH(Q1378,SAMRASS!$A:$A,0))</f>
        <v>Coupling/uncoupling</v>
      </c>
      <c r="S1378" s="1" t="s">
        <v>674</v>
      </c>
      <c r="T1378" s="1" t="s">
        <v>188</v>
      </c>
    </row>
    <row r="1379" spans="1:20" x14ac:dyDescent="0.25">
      <c r="A1379" s="1">
        <v>56</v>
      </c>
      <c r="B1379" s="1">
        <v>2012</v>
      </c>
      <c r="C1379" s="6" t="str">
        <f t="shared" si="84"/>
        <v>2012.056</v>
      </c>
      <c r="D1379" s="12">
        <v>0</v>
      </c>
      <c r="E1379" s="12" t="s">
        <v>3081</v>
      </c>
      <c r="F1379" s="12">
        <v>0</v>
      </c>
      <c r="G1379" s="12" t="s">
        <v>3081</v>
      </c>
      <c r="H1379" s="12">
        <v>0</v>
      </c>
      <c r="I1379" s="12" t="s">
        <v>3081</v>
      </c>
      <c r="J1379" s="12" t="s">
        <v>3081</v>
      </c>
      <c r="K1379" s="12" t="s">
        <v>3081</v>
      </c>
      <c r="L1379" s="1">
        <v>0</v>
      </c>
      <c r="M1379" s="6" t="str">
        <f t="shared" si="85"/>
        <v/>
      </c>
      <c r="N1379" s="1">
        <v>1</v>
      </c>
      <c r="O1379" s="6" t="str">
        <f t="shared" si="86"/>
        <v>LTI</v>
      </c>
      <c r="P1379" s="6" t="str">
        <f t="shared" si="87"/>
        <v>LTI</v>
      </c>
      <c r="Q1379" s="6" t="s">
        <v>710</v>
      </c>
      <c r="R1379" s="5" t="str">
        <f>INDEX(SAMRASS!$B:$B,MATCH(Q1379,SAMRASS!$A:$A,0))</f>
        <v>Double drum winch</v>
      </c>
      <c r="S1379" s="1" t="s">
        <v>561</v>
      </c>
      <c r="T1379" s="1" t="s">
        <v>529</v>
      </c>
    </row>
    <row r="1380" spans="1:20" x14ac:dyDescent="0.25">
      <c r="A1380" s="1">
        <v>57</v>
      </c>
      <c r="B1380" s="1">
        <v>2012</v>
      </c>
      <c r="C1380" s="6" t="str">
        <f t="shared" si="84"/>
        <v>2012.057</v>
      </c>
      <c r="D1380" s="12">
        <v>0</v>
      </c>
      <c r="E1380" s="12" t="s">
        <v>3081</v>
      </c>
      <c r="F1380" s="12">
        <v>0</v>
      </c>
      <c r="G1380" s="12" t="s">
        <v>3081</v>
      </c>
      <c r="H1380" s="12">
        <v>0</v>
      </c>
      <c r="I1380" s="12" t="s">
        <v>3081</v>
      </c>
      <c r="J1380" s="12" t="s">
        <v>3081</v>
      </c>
      <c r="K1380" s="12" t="s">
        <v>3081</v>
      </c>
      <c r="L1380" s="1">
        <v>0</v>
      </c>
      <c r="M1380" s="6" t="str">
        <f t="shared" si="85"/>
        <v/>
      </c>
      <c r="N1380" s="1">
        <v>1</v>
      </c>
      <c r="O1380" s="6" t="str">
        <f t="shared" si="86"/>
        <v>LTI</v>
      </c>
      <c r="P1380" s="6" t="str">
        <f t="shared" si="87"/>
        <v>LTI</v>
      </c>
      <c r="Q1380" s="6" t="s">
        <v>2766</v>
      </c>
      <c r="R1380" s="5" t="str">
        <f>INDEX(SAMRASS!$B:$B,MATCH(Q1380,SAMRASS!$A:$A,0))</f>
        <v>Gully scraper</v>
      </c>
      <c r="S1380" s="1" t="s">
        <v>63</v>
      </c>
      <c r="T1380" s="1" t="s">
        <v>528</v>
      </c>
    </row>
    <row r="1381" spans="1:20" x14ac:dyDescent="0.25">
      <c r="A1381" s="1">
        <v>58</v>
      </c>
      <c r="B1381" s="1">
        <v>2012</v>
      </c>
      <c r="C1381" s="6" t="str">
        <f t="shared" si="84"/>
        <v>2012.058</v>
      </c>
      <c r="D1381" s="12">
        <v>0</v>
      </c>
      <c r="E1381" s="12" t="s">
        <v>3081</v>
      </c>
      <c r="F1381" s="12">
        <v>0</v>
      </c>
      <c r="G1381" s="12" t="s">
        <v>3081</v>
      </c>
      <c r="H1381" s="12">
        <v>0</v>
      </c>
      <c r="I1381" s="12" t="s">
        <v>3081</v>
      </c>
      <c r="J1381" s="12" t="s">
        <v>3081</v>
      </c>
      <c r="K1381" s="12" t="s">
        <v>3081</v>
      </c>
      <c r="L1381" s="1">
        <v>0</v>
      </c>
      <c r="M1381" s="6" t="str">
        <f t="shared" si="85"/>
        <v/>
      </c>
      <c r="N1381" s="1">
        <v>1</v>
      </c>
      <c r="O1381" s="6" t="str">
        <f t="shared" si="86"/>
        <v>LTI</v>
      </c>
      <c r="P1381" s="6" t="str">
        <f t="shared" si="87"/>
        <v>LTI</v>
      </c>
      <c r="Q1381" s="6" t="s">
        <v>2919</v>
      </c>
      <c r="R1381" s="5" t="str">
        <f>INDEX(SAMRASS!$B:$B,MATCH(Q1381,SAMRASS!$A:$A,0))</f>
        <v>Rerailing</v>
      </c>
      <c r="S1381" s="1" t="s">
        <v>2433</v>
      </c>
      <c r="T1381" s="1" t="s">
        <v>1555</v>
      </c>
    </row>
    <row r="1382" spans="1:20" x14ac:dyDescent="0.25">
      <c r="A1382" s="1">
        <v>59</v>
      </c>
      <c r="B1382" s="1">
        <v>2012</v>
      </c>
      <c r="C1382" s="6" t="str">
        <f t="shared" si="84"/>
        <v>2012.059</v>
      </c>
      <c r="D1382" s="12" t="s">
        <v>880</v>
      </c>
      <c r="E1382" s="12" t="s">
        <v>3081</v>
      </c>
      <c r="F1382" s="12">
        <v>0</v>
      </c>
      <c r="G1382" s="12" t="s">
        <v>3081</v>
      </c>
      <c r="H1382" s="12">
        <v>0</v>
      </c>
      <c r="I1382" s="12" t="s">
        <v>3081</v>
      </c>
      <c r="J1382" s="12" t="s">
        <v>3081</v>
      </c>
      <c r="K1382" s="12" t="s">
        <v>3081</v>
      </c>
      <c r="L1382" s="1">
        <v>0</v>
      </c>
      <c r="M1382" s="6" t="str">
        <f t="shared" si="85"/>
        <v/>
      </c>
      <c r="N1382" s="1">
        <v>1</v>
      </c>
      <c r="O1382" s="6" t="str">
        <f t="shared" si="86"/>
        <v>LTI</v>
      </c>
      <c r="P1382" s="6" t="str">
        <f t="shared" si="87"/>
        <v>LTI</v>
      </c>
      <c r="Q1382" s="6" t="s">
        <v>79</v>
      </c>
      <c r="R1382" s="5" t="str">
        <f>INDEX(SAMRASS!$B:$B,MATCH(Q1382,SAMRASS!$A:$A,0))</f>
        <v>20-99 ton Haultruck</v>
      </c>
      <c r="S1382" s="1" t="s">
        <v>1658</v>
      </c>
      <c r="T1382" s="1" t="s">
        <v>1554</v>
      </c>
    </row>
    <row r="1383" spans="1:20" x14ac:dyDescent="0.25">
      <c r="A1383" s="1">
        <v>60</v>
      </c>
      <c r="B1383" s="1">
        <v>2012</v>
      </c>
      <c r="C1383" s="6" t="str">
        <f t="shared" si="84"/>
        <v>2012.060</v>
      </c>
      <c r="D1383" s="12">
        <v>0</v>
      </c>
      <c r="E1383" s="12" t="s">
        <v>3081</v>
      </c>
      <c r="F1383" s="12">
        <v>0</v>
      </c>
      <c r="G1383" s="12" t="s">
        <v>3081</v>
      </c>
      <c r="H1383" s="12">
        <v>0</v>
      </c>
      <c r="I1383" s="12" t="s">
        <v>3081</v>
      </c>
      <c r="J1383" s="12" t="s">
        <v>3081</v>
      </c>
      <c r="K1383" s="12" t="s">
        <v>3081</v>
      </c>
      <c r="L1383" s="1">
        <v>0</v>
      </c>
      <c r="M1383" s="6" t="str">
        <f t="shared" si="85"/>
        <v/>
      </c>
      <c r="N1383" s="1">
        <v>1</v>
      </c>
      <c r="O1383" s="6" t="str">
        <f t="shared" si="86"/>
        <v>LTI</v>
      </c>
      <c r="P1383" s="6" t="str">
        <f t="shared" si="87"/>
        <v>LTI</v>
      </c>
      <c r="Q1383" s="6" t="s">
        <v>727</v>
      </c>
      <c r="R1383" s="5" t="str">
        <f>INDEX(SAMRASS!$B:$B,MATCH(Q1383,SAMRASS!$A:$A,0))</f>
        <v>Battery</v>
      </c>
      <c r="S1383" s="1" t="s">
        <v>939</v>
      </c>
      <c r="T1383" s="1" t="s">
        <v>1076</v>
      </c>
    </row>
    <row r="1384" spans="1:20" x14ac:dyDescent="0.25">
      <c r="A1384" s="1">
        <v>61</v>
      </c>
      <c r="B1384" s="1">
        <v>2012</v>
      </c>
      <c r="C1384" s="6" t="str">
        <f t="shared" si="84"/>
        <v>2012.061</v>
      </c>
      <c r="D1384" s="12">
        <v>0</v>
      </c>
      <c r="E1384" s="12" t="s">
        <v>3081</v>
      </c>
      <c r="F1384" s="12">
        <v>0</v>
      </c>
      <c r="G1384" s="12" t="s">
        <v>3081</v>
      </c>
      <c r="H1384" s="12">
        <v>0</v>
      </c>
      <c r="I1384" s="12" t="s">
        <v>3081</v>
      </c>
      <c r="J1384" s="12" t="s">
        <v>3081</v>
      </c>
      <c r="K1384" s="12" t="s">
        <v>3081</v>
      </c>
      <c r="L1384" s="1">
        <v>0</v>
      </c>
      <c r="M1384" s="6" t="str">
        <f t="shared" si="85"/>
        <v/>
      </c>
      <c r="N1384" s="1">
        <v>1</v>
      </c>
      <c r="O1384" s="6" t="str">
        <f t="shared" si="86"/>
        <v>LTI</v>
      </c>
      <c r="P1384" s="6" t="str">
        <f t="shared" si="87"/>
        <v>LTI</v>
      </c>
      <c r="Q1384" s="6" t="s">
        <v>2924</v>
      </c>
      <c r="R1384" s="5" t="str">
        <f>INDEX(SAMRASS!$B:$B,MATCH(Q1384,SAMRASS!$A:$A,0))</f>
        <v>Coupling/uncoupling</v>
      </c>
      <c r="S1384" s="1" t="s">
        <v>674</v>
      </c>
      <c r="T1384" s="1" t="s">
        <v>1075</v>
      </c>
    </row>
    <row r="1385" spans="1:20" x14ac:dyDescent="0.25">
      <c r="A1385" s="1">
        <v>62</v>
      </c>
      <c r="B1385" s="1">
        <v>2012</v>
      </c>
      <c r="C1385" s="6" t="str">
        <f t="shared" si="84"/>
        <v>2012.062</v>
      </c>
      <c r="D1385" s="12">
        <v>0</v>
      </c>
      <c r="E1385" s="12" t="s">
        <v>3081</v>
      </c>
      <c r="F1385" s="12">
        <v>0</v>
      </c>
      <c r="G1385" s="12" t="s">
        <v>3081</v>
      </c>
      <c r="H1385" s="12">
        <v>0</v>
      </c>
      <c r="I1385" s="12" t="s">
        <v>3081</v>
      </c>
      <c r="J1385" s="12" t="s">
        <v>3081</v>
      </c>
      <c r="K1385" s="12" t="s">
        <v>3081</v>
      </c>
      <c r="L1385" s="1">
        <v>0</v>
      </c>
      <c r="M1385" s="6" t="str">
        <f t="shared" si="85"/>
        <v/>
      </c>
      <c r="N1385" s="1">
        <v>1</v>
      </c>
      <c r="O1385" s="6" t="str">
        <f t="shared" si="86"/>
        <v>LTI</v>
      </c>
      <c r="P1385" s="6" t="str">
        <f t="shared" si="87"/>
        <v>LTI</v>
      </c>
      <c r="Q1385" s="6" t="s">
        <v>1758</v>
      </c>
      <c r="R1385" s="5" t="str">
        <f>INDEX(SAMRASS!$B:$B,MATCH(Q1385,SAMRASS!$A:$A,0))</f>
        <v>Mono-rope installation</v>
      </c>
      <c r="S1385" s="1" t="s">
        <v>1423</v>
      </c>
      <c r="T1385" s="1" t="s">
        <v>2198</v>
      </c>
    </row>
    <row r="1386" spans="1:20" x14ac:dyDescent="0.25">
      <c r="A1386" s="1">
        <v>63</v>
      </c>
      <c r="B1386" s="1">
        <v>2012</v>
      </c>
      <c r="C1386" s="6" t="str">
        <f t="shared" si="84"/>
        <v>2012.063</v>
      </c>
      <c r="D1386" s="12">
        <v>0</v>
      </c>
      <c r="E1386" s="12" t="s">
        <v>3081</v>
      </c>
      <c r="F1386" s="12">
        <v>0</v>
      </c>
      <c r="G1386" s="12" t="s">
        <v>3081</v>
      </c>
      <c r="H1386" s="12">
        <v>0</v>
      </c>
      <c r="I1386" s="12" t="s">
        <v>3081</v>
      </c>
      <c r="J1386" s="12" t="s">
        <v>3081</v>
      </c>
      <c r="K1386" s="12" t="s">
        <v>3081</v>
      </c>
      <c r="L1386" s="1">
        <v>0</v>
      </c>
      <c r="M1386" s="6" t="str">
        <f t="shared" si="85"/>
        <v/>
      </c>
      <c r="N1386" s="1">
        <v>1</v>
      </c>
      <c r="O1386" s="6" t="str">
        <f t="shared" si="86"/>
        <v>LTI</v>
      </c>
      <c r="P1386" s="6" t="str">
        <f t="shared" si="87"/>
        <v>LTI</v>
      </c>
      <c r="Q1386" s="6" t="s">
        <v>848</v>
      </c>
      <c r="R1386" s="5" t="str">
        <f>INDEX(SAMRASS!$B:$B,MATCH(Q1386,SAMRASS!$A:$A,0))</f>
        <v>Face scraper</v>
      </c>
      <c r="S1386" s="1" t="s">
        <v>2432</v>
      </c>
      <c r="T1386" s="1" t="s">
        <v>2197</v>
      </c>
    </row>
    <row r="1387" spans="1:20" x14ac:dyDescent="0.25">
      <c r="A1387" s="1">
        <v>64</v>
      </c>
      <c r="B1387" s="1">
        <v>2012</v>
      </c>
      <c r="C1387" s="6" t="str">
        <f t="shared" si="84"/>
        <v>2012.064</v>
      </c>
      <c r="D1387" s="12">
        <v>0</v>
      </c>
      <c r="E1387" s="12" t="s">
        <v>3081</v>
      </c>
      <c r="F1387" s="12">
        <v>0</v>
      </c>
      <c r="G1387" s="12" t="s">
        <v>3081</v>
      </c>
      <c r="H1387" s="12">
        <v>0</v>
      </c>
      <c r="I1387" s="12" t="s">
        <v>3081</v>
      </c>
      <c r="J1387" s="12" t="s">
        <v>3081</v>
      </c>
      <c r="K1387" s="12" t="s">
        <v>3081</v>
      </c>
      <c r="L1387" s="1">
        <v>0</v>
      </c>
      <c r="M1387" s="6" t="str">
        <f t="shared" si="85"/>
        <v/>
      </c>
      <c r="N1387" s="1">
        <v>1</v>
      </c>
      <c r="O1387" s="6" t="str">
        <f t="shared" si="86"/>
        <v>LTI</v>
      </c>
      <c r="P1387" s="6" t="str">
        <f t="shared" si="87"/>
        <v>LTI</v>
      </c>
      <c r="Q1387" s="6" t="s">
        <v>710</v>
      </c>
      <c r="R1387" s="5" t="str">
        <f>INDEX(SAMRASS!$B:$B,MATCH(Q1387,SAMRASS!$A:$A,0))</f>
        <v>Double drum winch</v>
      </c>
      <c r="S1387" s="1" t="s">
        <v>561</v>
      </c>
      <c r="T1387" s="1" t="s">
        <v>1744</v>
      </c>
    </row>
    <row r="1388" spans="1:20" x14ac:dyDescent="0.25">
      <c r="A1388" s="1">
        <v>65</v>
      </c>
      <c r="B1388" s="1">
        <v>2012</v>
      </c>
      <c r="C1388" s="6" t="str">
        <f t="shared" si="84"/>
        <v>2012.065</v>
      </c>
      <c r="D1388" s="12">
        <v>0</v>
      </c>
      <c r="E1388" s="12" t="s">
        <v>3081</v>
      </c>
      <c r="F1388" s="12">
        <v>0</v>
      </c>
      <c r="G1388" s="12" t="s">
        <v>3081</v>
      </c>
      <c r="H1388" s="12">
        <v>0</v>
      </c>
      <c r="I1388" s="12" t="s">
        <v>3081</v>
      </c>
      <c r="J1388" s="12" t="s">
        <v>3081</v>
      </c>
      <c r="K1388" s="12" t="s">
        <v>3081</v>
      </c>
      <c r="L1388" s="1">
        <v>0</v>
      </c>
      <c r="M1388" s="6" t="str">
        <f t="shared" si="85"/>
        <v/>
      </c>
      <c r="N1388" s="1">
        <v>1</v>
      </c>
      <c r="O1388" s="6" t="str">
        <f t="shared" si="86"/>
        <v>LTI</v>
      </c>
      <c r="P1388" s="6" t="str">
        <f t="shared" si="87"/>
        <v>LTI</v>
      </c>
      <c r="Q1388" s="6" t="s">
        <v>848</v>
      </c>
      <c r="R1388" s="5" t="str">
        <f>INDEX(SAMRASS!$B:$B,MATCH(Q1388,SAMRASS!$A:$A,0))</f>
        <v>Face scraper</v>
      </c>
      <c r="S1388" s="1" t="s">
        <v>2432</v>
      </c>
      <c r="T1388" s="1" t="s">
        <v>1743</v>
      </c>
    </row>
    <row r="1389" spans="1:20" x14ac:dyDescent="0.25">
      <c r="A1389" s="1">
        <v>66</v>
      </c>
      <c r="B1389" s="1">
        <v>2012</v>
      </c>
      <c r="C1389" s="6" t="str">
        <f t="shared" si="84"/>
        <v>2012.066</v>
      </c>
      <c r="D1389" s="12">
        <v>0</v>
      </c>
      <c r="E1389" s="12" t="s">
        <v>3081</v>
      </c>
      <c r="F1389" s="12">
        <v>0</v>
      </c>
      <c r="G1389" s="12" t="s">
        <v>3081</v>
      </c>
      <c r="H1389" s="12">
        <v>0</v>
      </c>
      <c r="I1389" s="12" t="s">
        <v>3081</v>
      </c>
      <c r="J1389" s="12" t="s">
        <v>3081</v>
      </c>
      <c r="K1389" s="12" t="s">
        <v>3081</v>
      </c>
      <c r="L1389" s="1">
        <v>0</v>
      </c>
      <c r="M1389" s="6" t="str">
        <f t="shared" si="85"/>
        <v/>
      </c>
      <c r="N1389" s="1">
        <v>1</v>
      </c>
      <c r="O1389" s="6" t="str">
        <f t="shared" si="86"/>
        <v>LTI</v>
      </c>
      <c r="P1389" s="6" t="str">
        <f t="shared" si="87"/>
        <v>LTI</v>
      </c>
      <c r="Q1389" s="6" t="s">
        <v>2766</v>
      </c>
      <c r="R1389" s="5" t="str">
        <f>INDEX(SAMRASS!$B:$B,MATCH(Q1389,SAMRASS!$A:$A,0))</f>
        <v>Gully scraper</v>
      </c>
      <c r="S1389" s="1" t="s">
        <v>63</v>
      </c>
      <c r="T1389" s="1" t="s">
        <v>189</v>
      </c>
    </row>
    <row r="1390" spans="1:20" x14ac:dyDescent="0.25">
      <c r="A1390" s="1">
        <v>67</v>
      </c>
      <c r="B1390" s="1">
        <v>2012</v>
      </c>
      <c r="C1390" s="6" t="str">
        <f t="shared" si="84"/>
        <v>2012.067</v>
      </c>
      <c r="D1390" s="12">
        <v>0</v>
      </c>
      <c r="E1390" s="12" t="s">
        <v>3081</v>
      </c>
      <c r="F1390" s="12">
        <v>0</v>
      </c>
      <c r="G1390" s="12" t="s">
        <v>3081</v>
      </c>
      <c r="H1390" s="12">
        <v>0</v>
      </c>
      <c r="I1390" s="12" t="s">
        <v>3081</v>
      </c>
      <c r="J1390" s="12" t="s">
        <v>3081</v>
      </c>
      <c r="K1390" s="12" t="s">
        <v>3081</v>
      </c>
      <c r="L1390" s="1">
        <v>0</v>
      </c>
      <c r="M1390" s="6" t="str">
        <f t="shared" si="85"/>
        <v/>
      </c>
      <c r="N1390" s="1">
        <v>1</v>
      </c>
      <c r="O1390" s="6" t="str">
        <f t="shared" si="86"/>
        <v>LTI</v>
      </c>
      <c r="P1390" s="6" t="str">
        <f t="shared" si="87"/>
        <v>LTI</v>
      </c>
      <c r="Q1390" s="6" t="s">
        <v>1248</v>
      </c>
      <c r="R1390" s="5" t="str">
        <f>INDEX(SAMRASS!$B:$B,MATCH(Q1390,SAMRASS!$A:$A,0))</f>
        <v>Rocker arm shovel (boesman)</v>
      </c>
      <c r="S1390" s="1" t="s">
        <v>1699</v>
      </c>
      <c r="T1390" s="1" t="s">
        <v>177</v>
      </c>
    </row>
    <row r="1391" spans="1:20" x14ac:dyDescent="0.25">
      <c r="A1391" s="1">
        <v>68</v>
      </c>
      <c r="B1391" s="1">
        <v>2012</v>
      </c>
      <c r="C1391" s="6" t="str">
        <f t="shared" si="84"/>
        <v>2012.068</v>
      </c>
      <c r="D1391" s="12">
        <v>0</v>
      </c>
      <c r="E1391" s="12" t="s">
        <v>3081</v>
      </c>
      <c r="F1391" s="12">
        <v>0</v>
      </c>
      <c r="G1391" s="12" t="s">
        <v>3081</v>
      </c>
      <c r="H1391" s="12">
        <v>0</v>
      </c>
      <c r="I1391" s="12" t="s">
        <v>3081</v>
      </c>
      <c r="J1391" s="12" t="s">
        <v>3081</v>
      </c>
      <c r="K1391" s="12" t="s">
        <v>3081</v>
      </c>
      <c r="L1391" s="1">
        <v>0</v>
      </c>
      <c r="M1391" s="6" t="str">
        <f t="shared" si="85"/>
        <v/>
      </c>
      <c r="N1391" s="1">
        <v>1</v>
      </c>
      <c r="O1391" s="6" t="str">
        <f t="shared" si="86"/>
        <v>LTI</v>
      </c>
      <c r="P1391" s="6" t="str">
        <f t="shared" si="87"/>
        <v>LTI</v>
      </c>
      <c r="Q1391" s="6" t="s">
        <v>2766</v>
      </c>
      <c r="R1391" s="5" t="str">
        <f>INDEX(SAMRASS!$B:$B,MATCH(Q1391,SAMRASS!$A:$A,0))</f>
        <v>Gully scraper</v>
      </c>
      <c r="S1391" s="1" t="s">
        <v>63</v>
      </c>
      <c r="T1391" s="1" t="s">
        <v>260</v>
      </c>
    </row>
    <row r="1392" spans="1:20" x14ac:dyDescent="0.25">
      <c r="A1392" s="1">
        <v>69</v>
      </c>
      <c r="B1392" s="1">
        <v>2012</v>
      </c>
      <c r="C1392" s="6" t="str">
        <f t="shared" si="84"/>
        <v>2012.069</v>
      </c>
      <c r="D1392" s="12">
        <v>0</v>
      </c>
      <c r="E1392" s="12" t="s">
        <v>3081</v>
      </c>
      <c r="F1392" s="12">
        <v>0</v>
      </c>
      <c r="G1392" s="12" t="s">
        <v>3081</v>
      </c>
      <c r="H1392" s="12">
        <v>0</v>
      </c>
      <c r="I1392" s="12" t="s">
        <v>3081</v>
      </c>
      <c r="J1392" s="12" t="s">
        <v>3081</v>
      </c>
      <c r="K1392" s="12" t="s">
        <v>3081</v>
      </c>
      <c r="L1392" s="1">
        <v>0</v>
      </c>
      <c r="M1392" s="6" t="str">
        <f t="shared" si="85"/>
        <v/>
      </c>
      <c r="N1392" s="1">
        <v>1</v>
      </c>
      <c r="O1392" s="6" t="str">
        <f t="shared" si="86"/>
        <v>LTI</v>
      </c>
      <c r="P1392" s="6" t="str">
        <f t="shared" si="87"/>
        <v>LTI</v>
      </c>
      <c r="Q1392" s="6" t="s">
        <v>709</v>
      </c>
      <c r="R1392" s="5" t="str">
        <f>INDEX(SAMRASS!$B:$B,MATCH(Q1392,SAMRASS!$A:$A,0))</f>
        <v>Single drum winch</v>
      </c>
      <c r="S1392" s="1" t="s">
        <v>292</v>
      </c>
      <c r="T1392" s="1" t="s">
        <v>259</v>
      </c>
    </row>
    <row r="1393" spans="1:20" x14ac:dyDescent="0.25">
      <c r="A1393" s="1">
        <v>70</v>
      </c>
      <c r="B1393" s="1">
        <v>2012</v>
      </c>
      <c r="C1393" s="6" t="str">
        <f t="shared" si="84"/>
        <v>2012.070</v>
      </c>
      <c r="D1393" s="12">
        <v>0</v>
      </c>
      <c r="E1393" s="12" t="s">
        <v>3081</v>
      </c>
      <c r="F1393" s="12">
        <v>0</v>
      </c>
      <c r="G1393" s="12" t="s">
        <v>3081</v>
      </c>
      <c r="H1393" s="12">
        <v>0</v>
      </c>
      <c r="I1393" s="12" t="s">
        <v>3081</v>
      </c>
      <c r="J1393" s="12" t="s">
        <v>3081</v>
      </c>
      <c r="K1393" s="12" t="s">
        <v>3081</v>
      </c>
      <c r="L1393" s="1">
        <v>0</v>
      </c>
      <c r="M1393" s="6" t="str">
        <f t="shared" si="85"/>
        <v/>
      </c>
      <c r="N1393" s="1">
        <v>1</v>
      </c>
      <c r="O1393" s="6" t="str">
        <f t="shared" si="86"/>
        <v>LTI</v>
      </c>
      <c r="P1393" s="6" t="str">
        <f t="shared" si="87"/>
        <v>LTI</v>
      </c>
      <c r="Q1393" s="6" t="s">
        <v>2924</v>
      </c>
      <c r="R1393" s="5" t="str">
        <f>INDEX(SAMRASS!$B:$B,MATCH(Q1393,SAMRASS!$A:$A,0))</f>
        <v>Coupling/uncoupling</v>
      </c>
      <c r="S1393" s="1" t="s">
        <v>674</v>
      </c>
      <c r="T1393" s="1" t="s">
        <v>2732</v>
      </c>
    </row>
    <row r="1394" spans="1:20" x14ac:dyDescent="0.25">
      <c r="A1394" s="1">
        <v>71</v>
      </c>
      <c r="B1394" s="1">
        <v>2012</v>
      </c>
      <c r="C1394" s="6" t="str">
        <f t="shared" si="84"/>
        <v>2012.071</v>
      </c>
      <c r="D1394" s="12">
        <v>0</v>
      </c>
      <c r="E1394" s="12" t="s">
        <v>3081</v>
      </c>
      <c r="F1394" s="12">
        <v>0</v>
      </c>
      <c r="G1394" s="12" t="s">
        <v>3081</v>
      </c>
      <c r="H1394" s="12">
        <v>0</v>
      </c>
      <c r="I1394" s="12" t="s">
        <v>3081</v>
      </c>
      <c r="J1394" s="12" t="s">
        <v>3081</v>
      </c>
      <c r="K1394" s="12" t="s">
        <v>3081</v>
      </c>
      <c r="L1394" s="1">
        <v>0</v>
      </c>
      <c r="M1394" s="6" t="str">
        <f t="shared" si="85"/>
        <v/>
      </c>
      <c r="N1394" s="1">
        <v>1</v>
      </c>
      <c r="O1394" s="6" t="str">
        <f t="shared" si="86"/>
        <v>LTI</v>
      </c>
      <c r="P1394" s="6" t="str">
        <f t="shared" si="87"/>
        <v>LTI</v>
      </c>
      <c r="Q1394" s="6" t="s">
        <v>707</v>
      </c>
      <c r="R1394" s="5" t="str">
        <f>INDEX(SAMRASS!$B:$B,MATCH(Q1394,SAMRASS!$A:$A,0))</f>
        <v>Hopper</v>
      </c>
      <c r="S1394" s="1" t="s">
        <v>2486</v>
      </c>
      <c r="T1394" s="1" t="s">
        <v>2731</v>
      </c>
    </row>
    <row r="1395" spans="1:20" x14ac:dyDescent="0.25">
      <c r="A1395" s="1">
        <v>72</v>
      </c>
      <c r="B1395" s="1">
        <v>2012</v>
      </c>
      <c r="C1395" s="6" t="str">
        <f t="shared" si="84"/>
        <v>2012.072</v>
      </c>
      <c r="D1395" s="12">
        <v>0</v>
      </c>
      <c r="E1395" s="12" t="s">
        <v>3081</v>
      </c>
      <c r="F1395" s="12">
        <v>0</v>
      </c>
      <c r="G1395" s="12" t="s">
        <v>3081</v>
      </c>
      <c r="H1395" s="12">
        <v>0</v>
      </c>
      <c r="I1395" s="12" t="s">
        <v>3081</v>
      </c>
      <c r="J1395" s="12" t="s">
        <v>3081</v>
      </c>
      <c r="K1395" s="12" t="s">
        <v>3081</v>
      </c>
      <c r="L1395" s="1">
        <v>0</v>
      </c>
      <c r="M1395" s="6" t="str">
        <f t="shared" si="85"/>
        <v/>
      </c>
      <c r="N1395" s="1">
        <v>1</v>
      </c>
      <c r="O1395" s="6" t="str">
        <f t="shared" si="86"/>
        <v>LTI</v>
      </c>
      <c r="P1395" s="6" t="str">
        <f t="shared" si="87"/>
        <v>LTI</v>
      </c>
      <c r="Q1395" s="6" t="s">
        <v>2919</v>
      </c>
      <c r="R1395" s="5" t="str">
        <f>INDEX(SAMRASS!$B:$B,MATCH(Q1395,SAMRASS!$A:$A,0))</f>
        <v>Rerailing</v>
      </c>
      <c r="S1395" s="1" t="s">
        <v>2433</v>
      </c>
      <c r="T1395" s="1" t="s">
        <v>178</v>
      </c>
    </row>
    <row r="1396" spans="1:20" x14ac:dyDescent="0.25">
      <c r="A1396" s="1">
        <v>73</v>
      </c>
      <c r="B1396" s="1">
        <v>2012</v>
      </c>
      <c r="C1396" s="6" t="str">
        <f t="shared" si="84"/>
        <v>2012.073</v>
      </c>
      <c r="D1396" s="12">
        <v>0</v>
      </c>
      <c r="E1396" s="12" t="s">
        <v>3081</v>
      </c>
      <c r="F1396" s="12">
        <v>0</v>
      </c>
      <c r="G1396" s="12" t="s">
        <v>3081</v>
      </c>
      <c r="H1396" s="12">
        <v>0</v>
      </c>
      <c r="I1396" s="12" t="s">
        <v>3081</v>
      </c>
      <c r="J1396" s="12" t="s">
        <v>3081</v>
      </c>
      <c r="K1396" s="12" t="s">
        <v>3081</v>
      </c>
      <c r="L1396" s="1">
        <v>0</v>
      </c>
      <c r="M1396" s="6" t="str">
        <f t="shared" si="85"/>
        <v/>
      </c>
      <c r="N1396" s="1">
        <v>1</v>
      </c>
      <c r="O1396" s="6" t="str">
        <f t="shared" si="86"/>
        <v>LTI</v>
      </c>
      <c r="P1396" s="6" t="str">
        <f t="shared" si="87"/>
        <v>LTI</v>
      </c>
      <c r="Q1396" s="6" t="s">
        <v>707</v>
      </c>
      <c r="R1396" s="5" t="str">
        <f>INDEX(SAMRASS!$B:$B,MATCH(Q1396,SAMRASS!$A:$A,0))</f>
        <v>Hopper</v>
      </c>
      <c r="S1396" s="1" t="s">
        <v>2486</v>
      </c>
      <c r="T1396" s="1" t="s">
        <v>1645</v>
      </c>
    </row>
    <row r="1397" spans="1:20" x14ac:dyDescent="0.25">
      <c r="A1397" s="1">
        <v>74</v>
      </c>
      <c r="B1397" s="1">
        <v>2012</v>
      </c>
      <c r="C1397" s="6" t="str">
        <f t="shared" si="84"/>
        <v>2012.074</v>
      </c>
      <c r="D1397" s="12">
        <v>0</v>
      </c>
      <c r="E1397" s="12" t="s">
        <v>3081</v>
      </c>
      <c r="F1397" s="12">
        <v>0</v>
      </c>
      <c r="G1397" s="12" t="s">
        <v>3081</v>
      </c>
      <c r="H1397" s="12">
        <v>0</v>
      </c>
      <c r="I1397" s="12" t="s">
        <v>3081</v>
      </c>
      <c r="J1397" s="12" t="s">
        <v>3081</v>
      </c>
      <c r="K1397" s="12" t="s">
        <v>3081</v>
      </c>
      <c r="L1397" s="1">
        <v>0</v>
      </c>
      <c r="M1397" s="6" t="str">
        <f t="shared" si="85"/>
        <v/>
      </c>
      <c r="N1397" s="1">
        <v>1</v>
      </c>
      <c r="O1397" s="6" t="str">
        <f t="shared" si="86"/>
        <v>LTI</v>
      </c>
      <c r="P1397" s="6" t="str">
        <f t="shared" si="87"/>
        <v>LTI</v>
      </c>
      <c r="Q1397" s="6" t="s">
        <v>2924</v>
      </c>
      <c r="R1397" s="5" t="str">
        <f>INDEX(SAMRASS!$B:$B,MATCH(Q1397,SAMRASS!$A:$A,0))</f>
        <v>Coupling/uncoupling</v>
      </c>
      <c r="S1397" s="1" t="s">
        <v>674</v>
      </c>
      <c r="T1397" s="1" t="s">
        <v>1657</v>
      </c>
    </row>
    <row r="1398" spans="1:20" x14ac:dyDescent="0.25">
      <c r="A1398" s="1">
        <v>75</v>
      </c>
      <c r="B1398" s="1">
        <v>2012</v>
      </c>
      <c r="C1398" s="6" t="str">
        <f t="shared" si="84"/>
        <v>2012.075</v>
      </c>
      <c r="D1398" s="12">
        <v>0</v>
      </c>
      <c r="E1398" s="12" t="s">
        <v>3081</v>
      </c>
      <c r="F1398" s="12">
        <v>0</v>
      </c>
      <c r="G1398" s="12" t="s">
        <v>3081</v>
      </c>
      <c r="H1398" s="12">
        <v>0</v>
      </c>
      <c r="I1398" s="12" t="s">
        <v>3081</v>
      </c>
      <c r="J1398" s="12" t="s">
        <v>3081</v>
      </c>
      <c r="K1398" s="12" t="s">
        <v>3081</v>
      </c>
      <c r="L1398" s="1">
        <v>1</v>
      </c>
      <c r="M1398" s="6" t="str">
        <f t="shared" si="85"/>
        <v>SFI</v>
      </c>
      <c r="N1398" s="1">
        <v>0</v>
      </c>
      <c r="O1398" s="6" t="str">
        <f t="shared" si="86"/>
        <v/>
      </c>
      <c r="P1398" s="6" t="str">
        <f t="shared" si="87"/>
        <v>SFI</v>
      </c>
      <c r="Q1398" s="6" t="s">
        <v>707</v>
      </c>
      <c r="R1398" s="5" t="str">
        <f>INDEX(SAMRASS!$B:$B,MATCH(Q1398,SAMRASS!$A:$A,0))</f>
        <v>Hopper</v>
      </c>
      <c r="S1398" s="1" t="s">
        <v>2486</v>
      </c>
      <c r="T1398" s="1" t="s">
        <v>1656</v>
      </c>
    </row>
    <row r="1399" spans="1:20" x14ac:dyDescent="0.25">
      <c r="A1399" s="1">
        <v>76</v>
      </c>
      <c r="B1399" s="1">
        <v>2012</v>
      </c>
      <c r="C1399" s="6" t="str">
        <f t="shared" si="84"/>
        <v>2012.076</v>
      </c>
      <c r="D1399" s="12">
        <v>0</v>
      </c>
      <c r="E1399" s="12" t="s">
        <v>3081</v>
      </c>
      <c r="F1399" s="12">
        <v>0</v>
      </c>
      <c r="G1399" s="12" t="s">
        <v>3081</v>
      </c>
      <c r="H1399" s="12">
        <v>0</v>
      </c>
      <c r="I1399" s="12" t="s">
        <v>3081</v>
      </c>
      <c r="J1399" s="12" t="s">
        <v>3081</v>
      </c>
      <c r="K1399" s="12" t="s">
        <v>3081</v>
      </c>
      <c r="L1399" s="1">
        <v>0</v>
      </c>
      <c r="M1399" s="6" t="str">
        <f t="shared" si="85"/>
        <v/>
      </c>
      <c r="N1399" s="1">
        <v>1</v>
      </c>
      <c r="O1399" s="6" t="str">
        <f t="shared" si="86"/>
        <v>LTI</v>
      </c>
      <c r="P1399" s="6" t="str">
        <f t="shared" si="87"/>
        <v>LTI</v>
      </c>
      <c r="Q1399" s="6" t="s">
        <v>707</v>
      </c>
      <c r="R1399" s="5" t="str">
        <f>INDEX(SAMRASS!$B:$B,MATCH(Q1399,SAMRASS!$A:$A,0))</f>
        <v>Hopper</v>
      </c>
      <c r="S1399" s="1" t="s">
        <v>2486</v>
      </c>
      <c r="T1399" s="1" t="s">
        <v>137</v>
      </c>
    </row>
    <row r="1400" spans="1:20" x14ac:dyDescent="0.25">
      <c r="A1400" s="1">
        <v>77</v>
      </c>
      <c r="B1400" s="1">
        <v>2012</v>
      </c>
      <c r="C1400" s="6" t="str">
        <f t="shared" si="84"/>
        <v>2012.077</v>
      </c>
      <c r="D1400" s="12">
        <v>0</v>
      </c>
      <c r="E1400" s="12" t="s">
        <v>3081</v>
      </c>
      <c r="F1400" s="12">
        <v>0</v>
      </c>
      <c r="G1400" s="12" t="s">
        <v>3081</v>
      </c>
      <c r="H1400" s="12">
        <v>0</v>
      </c>
      <c r="I1400" s="12" t="s">
        <v>3081</v>
      </c>
      <c r="J1400" s="12" t="s">
        <v>3081</v>
      </c>
      <c r="K1400" s="12" t="s">
        <v>3081</v>
      </c>
      <c r="L1400" s="1">
        <v>0</v>
      </c>
      <c r="M1400" s="6" t="str">
        <f t="shared" si="85"/>
        <v/>
      </c>
      <c r="N1400" s="1">
        <v>1</v>
      </c>
      <c r="O1400" s="6" t="str">
        <f t="shared" si="86"/>
        <v>LTI</v>
      </c>
      <c r="P1400" s="6" t="str">
        <f t="shared" si="87"/>
        <v>LTI</v>
      </c>
      <c r="Q1400" s="6" t="s">
        <v>727</v>
      </c>
      <c r="R1400" s="5" t="str">
        <f>INDEX(SAMRASS!$B:$B,MATCH(Q1400,SAMRASS!$A:$A,0))</f>
        <v>Battery</v>
      </c>
      <c r="S1400" s="1" t="s">
        <v>939</v>
      </c>
      <c r="T1400" s="1" t="s">
        <v>136</v>
      </c>
    </row>
    <row r="1401" spans="1:20" x14ac:dyDescent="0.25">
      <c r="A1401" s="1">
        <v>78</v>
      </c>
      <c r="B1401" s="1">
        <v>2012</v>
      </c>
      <c r="C1401" s="6" t="str">
        <f t="shared" si="84"/>
        <v>2012.078</v>
      </c>
      <c r="D1401" s="12">
        <v>0</v>
      </c>
      <c r="E1401" s="12" t="s">
        <v>3081</v>
      </c>
      <c r="F1401" s="12">
        <v>0</v>
      </c>
      <c r="G1401" s="12" t="s">
        <v>3081</v>
      </c>
      <c r="H1401" s="12">
        <v>0</v>
      </c>
      <c r="I1401" s="12" t="s">
        <v>3081</v>
      </c>
      <c r="J1401" s="12" t="s">
        <v>3081</v>
      </c>
      <c r="K1401" s="12" t="s">
        <v>3081</v>
      </c>
      <c r="L1401" s="1">
        <v>0</v>
      </c>
      <c r="M1401" s="6" t="str">
        <f t="shared" si="85"/>
        <v/>
      </c>
      <c r="N1401" s="1">
        <v>1</v>
      </c>
      <c r="O1401" s="6" t="str">
        <f t="shared" si="86"/>
        <v>LTI</v>
      </c>
      <c r="P1401" s="6" t="str">
        <f t="shared" si="87"/>
        <v>LTI</v>
      </c>
      <c r="Q1401" s="6" t="s">
        <v>707</v>
      </c>
      <c r="R1401" s="5" t="str">
        <f>INDEX(SAMRASS!$B:$B,MATCH(Q1401,SAMRASS!$A:$A,0))</f>
        <v>Hopper</v>
      </c>
      <c r="S1401" s="1" t="s">
        <v>2486</v>
      </c>
      <c r="T1401" s="1" t="s">
        <v>864</v>
      </c>
    </row>
    <row r="1402" spans="1:20" x14ac:dyDescent="0.25">
      <c r="A1402" s="1">
        <v>79</v>
      </c>
      <c r="B1402" s="1">
        <v>2012</v>
      </c>
      <c r="C1402" s="6" t="str">
        <f t="shared" si="84"/>
        <v>2012.079</v>
      </c>
      <c r="D1402" s="12">
        <v>0</v>
      </c>
      <c r="E1402" s="12" t="s">
        <v>3081</v>
      </c>
      <c r="F1402" s="12">
        <v>0</v>
      </c>
      <c r="G1402" s="12" t="s">
        <v>3081</v>
      </c>
      <c r="H1402" s="12">
        <v>0</v>
      </c>
      <c r="I1402" s="12" t="s">
        <v>3081</v>
      </c>
      <c r="J1402" s="12" t="s">
        <v>3081</v>
      </c>
      <c r="K1402" s="12" t="s">
        <v>3081</v>
      </c>
      <c r="L1402" s="1">
        <v>0</v>
      </c>
      <c r="M1402" s="6" t="str">
        <f t="shared" si="85"/>
        <v/>
      </c>
      <c r="N1402" s="1">
        <v>1</v>
      </c>
      <c r="O1402" s="6" t="str">
        <f t="shared" si="86"/>
        <v>LTI</v>
      </c>
      <c r="P1402" s="6" t="str">
        <f t="shared" si="87"/>
        <v>LTI</v>
      </c>
      <c r="Q1402" s="6" t="s">
        <v>2919</v>
      </c>
      <c r="R1402" s="5" t="str">
        <f>INDEX(SAMRASS!$B:$B,MATCH(Q1402,SAMRASS!$A:$A,0))</f>
        <v>Rerailing</v>
      </c>
      <c r="S1402" s="1" t="s">
        <v>2433</v>
      </c>
      <c r="T1402" s="1" t="s">
        <v>863</v>
      </c>
    </row>
    <row r="1403" spans="1:20" x14ac:dyDescent="0.25">
      <c r="A1403" s="1">
        <v>80</v>
      </c>
      <c r="B1403" s="1">
        <v>2012</v>
      </c>
      <c r="C1403" s="6" t="str">
        <f t="shared" si="84"/>
        <v>2012.080</v>
      </c>
      <c r="D1403" s="12">
        <v>0</v>
      </c>
      <c r="E1403" s="12" t="s">
        <v>3081</v>
      </c>
      <c r="F1403" s="12">
        <v>0</v>
      </c>
      <c r="G1403" s="12" t="s">
        <v>3081</v>
      </c>
      <c r="H1403" s="12">
        <v>0</v>
      </c>
      <c r="I1403" s="12" t="s">
        <v>3081</v>
      </c>
      <c r="J1403" s="12" t="s">
        <v>3081</v>
      </c>
      <c r="K1403" s="12" t="s">
        <v>3081</v>
      </c>
      <c r="L1403" s="1">
        <v>0</v>
      </c>
      <c r="M1403" s="6" t="str">
        <f t="shared" si="85"/>
        <v/>
      </c>
      <c r="N1403" s="1">
        <v>1</v>
      </c>
      <c r="O1403" s="6" t="str">
        <f t="shared" si="86"/>
        <v>LTI</v>
      </c>
      <c r="P1403" s="6" t="str">
        <f t="shared" si="87"/>
        <v>LTI</v>
      </c>
      <c r="Q1403" s="6" t="s">
        <v>2924</v>
      </c>
      <c r="R1403" s="5" t="str">
        <f>INDEX(SAMRASS!$B:$B,MATCH(Q1403,SAMRASS!$A:$A,0))</f>
        <v>Coupling/uncoupling</v>
      </c>
      <c r="S1403" s="1" t="s">
        <v>674</v>
      </c>
      <c r="T1403" s="1" t="s">
        <v>1565</v>
      </c>
    </row>
    <row r="1404" spans="1:20" x14ac:dyDescent="0.25">
      <c r="A1404" s="1">
        <v>81</v>
      </c>
      <c r="B1404" s="1">
        <v>2012</v>
      </c>
      <c r="C1404" s="6" t="str">
        <f t="shared" si="84"/>
        <v>2012.081</v>
      </c>
      <c r="D1404" s="12">
        <v>0</v>
      </c>
      <c r="E1404" s="12" t="s">
        <v>3081</v>
      </c>
      <c r="F1404" s="12" t="s">
        <v>731</v>
      </c>
      <c r="G1404" s="12" t="s">
        <v>3076</v>
      </c>
      <c r="H1404" s="12" t="s">
        <v>3066</v>
      </c>
      <c r="I1404" s="12" t="s">
        <v>3076</v>
      </c>
      <c r="J1404" s="12" t="s">
        <v>3081</v>
      </c>
      <c r="K1404" s="12" t="s">
        <v>3076</v>
      </c>
      <c r="L1404" s="1">
        <v>1</v>
      </c>
      <c r="M1404" s="6" t="str">
        <f t="shared" si="85"/>
        <v>SFI</v>
      </c>
      <c r="N1404" s="1">
        <v>0</v>
      </c>
      <c r="O1404" s="6" t="str">
        <f t="shared" si="86"/>
        <v/>
      </c>
      <c r="P1404" s="6" t="str">
        <f t="shared" si="87"/>
        <v>SFI</v>
      </c>
      <c r="Q1404" s="6" t="s">
        <v>2906</v>
      </c>
      <c r="R1404" s="5" t="str">
        <f>INDEX(SAMRASS!$B:$B,MATCH(Q1404,SAMRASS!$A:$A,0))</f>
        <v>LHD Unit</v>
      </c>
      <c r="S1404" s="1" t="s">
        <v>572</v>
      </c>
      <c r="T1404" s="1" t="s">
        <v>1447</v>
      </c>
    </row>
    <row r="1405" spans="1:20" x14ac:dyDescent="0.25">
      <c r="A1405" s="1">
        <v>82</v>
      </c>
      <c r="B1405" s="1">
        <v>2012</v>
      </c>
      <c r="C1405" s="6" t="str">
        <f t="shared" si="84"/>
        <v>2012.082</v>
      </c>
      <c r="D1405" s="12">
        <v>0</v>
      </c>
      <c r="E1405" s="12" t="s">
        <v>3081</v>
      </c>
      <c r="F1405" s="12">
        <v>0</v>
      </c>
      <c r="G1405" s="12" t="s">
        <v>3081</v>
      </c>
      <c r="H1405" s="12">
        <v>0</v>
      </c>
      <c r="I1405" s="12" t="s">
        <v>3081</v>
      </c>
      <c r="J1405" s="12" t="s">
        <v>3081</v>
      </c>
      <c r="K1405" s="12" t="s">
        <v>3081</v>
      </c>
      <c r="L1405" s="1">
        <v>0</v>
      </c>
      <c r="M1405" s="6" t="str">
        <f t="shared" si="85"/>
        <v/>
      </c>
      <c r="N1405" s="1">
        <v>1</v>
      </c>
      <c r="O1405" s="6" t="str">
        <f t="shared" si="86"/>
        <v>LTI</v>
      </c>
      <c r="P1405" s="6" t="str">
        <f t="shared" si="87"/>
        <v>LTI</v>
      </c>
      <c r="Q1405" s="6" t="s">
        <v>1755</v>
      </c>
      <c r="R1405" s="5" t="str">
        <f>INDEX(SAMRASS!$B:$B,MATCH(Q1405,SAMRASS!$A:$A,0))</f>
        <v>Hand tramming</v>
      </c>
      <c r="S1405" s="1" t="s">
        <v>26</v>
      </c>
      <c r="T1405" s="1" t="s">
        <v>1564</v>
      </c>
    </row>
    <row r="1406" spans="1:20" x14ac:dyDescent="0.25">
      <c r="A1406" s="1">
        <v>83</v>
      </c>
      <c r="B1406" s="1">
        <v>2012</v>
      </c>
      <c r="C1406" s="6" t="str">
        <f t="shared" si="84"/>
        <v>2012.083</v>
      </c>
      <c r="D1406" s="12">
        <v>0</v>
      </c>
      <c r="E1406" s="12" t="s">
        <v>3081</v>
      </c>
      <c r="F1406" s="12">
        <v>0</v>
      </c>
      <c r="G1406" s="12" t="s">
        <v>3081</v>
      </c>
      <c r="H1406" s="12">
        <v>0</v>
      </c>
      <c r="I1406" s="12" t="s">
        <v>3081</v>
      </c>
      <c r="J1406" s="12" t="s">
        <v>3081</v>
      </c>
      <c r="K1406" s="12" t="s">
        <v>3081</v>
      </c>
      <c r="L1406" s="1">
        <v>0</v>
      </c>
      <c r="M1406" s="6" t="str">
        <f t="shared" si="85"/>
        <v/>
      </c>
      <c r="N1406" s="1">
        <v>1</v>
      </c>
      <c r="O1406" s="6" t="str">
        <f t="shared" si="86"/>
        <v>LTI</v>
      </c>
      <c r="P1406" s="6" t="str">
        <f t="shared" si="87"/>
        <v>LTI</v>
      </c>
      <c r="Q1406" s="6" t="s">
        <v>2919</v>
      </c>
      <c r="R1406" s="5" t="str">
        <f>INDEX(SAMRASS!$B:$B,MATCH(Q1406,SAMRASS!$A:$A,0))</f>
        <v>Rerailing</v>
      </c>
      <c r="S1406" s="1" t="s">
        <v>2433</v>
      </c>
      <c r="T1406" s="1" t="s">
        <v>1201</v>
      </c>
    </row>
    <row r="1407" spans="1:20" x14ac:dyDescent="0.25">
      <c r="A1407" s="1">
        <v>84</v>
      </c>
      <c r="B1407" s="1">
        <v>2012</v>
      </c>
      <c r="C1407" s="6" t="str">
        <f t="shared" si="84"/>
        <v>2012.084</v>
      </c>
      <c r="D1407" s="12">
        <v>0</v>
      </c>
      <c r="E1407" s="12" t="s">
        <v>3081</v>
      </c>
      <c r="F1407" s="12">
        <v>0</v>
      </c>
      <c r="G1407" s="12" t="s">
        <v>3081</v>
      </c>
      <c r="H1407" s="12">
        <v>0</v>
      </c>
      <c r="I1407" s="12" t="s">
        <v>3081</v>
      </c>
      <c r="J1407" s="12" t="s">
        <v>3081</v>
      </c>
      <c r="K1407" s="12" t="s">
        <v>3081</v>
      </c>
      <c r="L1407" s="1">
        <v>0</v>
      </c>
      <c r="M1407" s="6" t="str">
        <f t="shared" si="85"/>
        <v/>
      </c>
      <c r="N1407" s="1">
        <v>1</v>
      </c>
      <c r="O1407" s="6" t="str">
        <f t="shared" si="86"/>
        <v>LTI</v>
      </c>
      <c r="P1407" s="6" t="str">
        <f t="shared" si="87"/>
        <v>LTI</v>
      </c>
      <c r="Q1407" s="6" t="s">
        <v>707</v>
      </c>
      <c r="R1407" s="5" t="str">
        <f>INDEX(SAMRASS!$B:$B,MATCH(Q1407,SAMRASS!$A:$A,0))</f>
        <v>Hopper</v>
      </c>
      <c r="S1407" s="1" t="s">
        <v>2486</v>
      </c>
      <c r="T1407" s="1" t="s">
        <v>1200</v>
      </c>
    </row>
    <row r="1408" spans="1:20" x14ac:dyDescent="0.25">
      <c r="A1408" s="1">
        <v>85</v>
      </c>
      <c r="B1408" s="1">
        <v>2012</v>
      </c>
      <c r="C1408" s="6" t="str">
        <f t="shared" si="84"/>
        <v>2012.085</v>
      </c>
      <c r="D1408" s="12">
        <v>0</v>
      </c>
      <c r="E1408" s="12" t="s">
        <v>3081</v>
      </c>
      <c r="F1408" s="12">
        <v>0</v>
      </c>
      <c r="G1408" s="12" t="s">
        <v>3081</v>
      </c>
      <c r="H1408" s="12">
        <v>0</v>
      </c>
      <c r="I1408" s="12" t="s">
        <v>3081</v>
      </c>
      <c r="J1408" s="12" t="s">
        <v>3081</v>
      </c>
      <c r="K1408" s="12" t="s">
        <v>3081</v>
      </c>
      <c r="L1408" s="1">
        <v>0</v>
      </c>
      <c r="M1408" s="6" t="str">
        <f t="shared" si="85"/>
        <v/>
      </c>
      <c r="N1408" s="1">
        <v>1</v>
      </c>
      <c r="O1408" s="6" t="str">
        <f t="shared" si="86"/>
        <v>LTI</v>
      </c>
      <c r="P1408" s="6" t="str">
        <f t="shared" si="87"/>
        <v>LTI</v>
      </c>
      <c r="Q1408" s="6" t="s">
        <v>1936</v>
      </c>
      <c r="R1408" s="5" t="str">
        <f>INDEX(SAMRASS!$B:$B,MATCH(Q1408,SAMRASS!$A:$A,0))</f>
        <v>Other (specify)</v>
      </c>
      <c r="S1408" s="1" t="s">
        <v>2434</v>
      </c>
      <c r="T1408" s="1" t="s">
        <v>673</v>
      </c>
    </row>
    <row r="1409" spans="1:20" x14ac:dyDescent="0.25">
      <c r="A1409" s="1">
        <v>86</v>
      </c>
      <c r="B1409" s="1">
        <v>2012</v>
      </c>
      <c r="C1409" s="6" t="str">
        <f t="shared" si="84"/>
        <v>2012.086</v>
      </c>
      <c r="D1409" s="12">
        <v>0</v>
      </c>
      <c r="E1409" s="12" t="s">
        <v>3081</v>
      </c>
      <c r="F1409" s="12">
        <v>0</v>
      </c>
      <c r="G1409" s="12" t="s">
        <v>3081</v>
      </c>
      <c r="H1409" s="12">
        <v>0</v>
      </c>
      <c r="I1409" s="12" t="s">
        <v>3081</v>
      </c>
      <c r="J1409" s="12" t="s">
        <v>3081</v>
      </c>
      <c r="K1409" s="12" t="s">
        <v>3081</v>
      </c>
      <c r="L1409" s="1">
        <v>0</v>
      </c>
      <c r="M1409" s="6" t="str">
        <f t="shared" si="85"/>
        <v/>
      </c>
      <c r="N1409" s="1">
        <v>1</v>
      </c>
      <c r="O1409" s="6" t="str">
        <f t="shared" si="86"/>
        <v>LTI</v>
      </c>
      <c r="P1409" s="6" t="str">
        <f t="shared" si="87"/>
        <v>LTI</v>
      </c>
      <c r="Q1409" s="6" t="s">
        <v>846</v>
      </c>
      <c r="R1409" s="5" t="str">
        <f>INDEX(SAMRASS!$B:$B,MATCH(Q1409,SAMRASS!$A:$A,0))</f>
        <v>Mancarriage</v>
      </c>
      <c r="S1409" s="1" t="s">
        <v>2786</v>
      </c>
      <c r="T1409" s="1" t="s">
        <v>672</v>
      </c>
    </row>
    <row r="1410" spans="1:20" x14ac:dyDescent="0.25">
      <c r="A1410" s="1">
        <v>87</v>
      </c>
      <c r="B1410" s="1">
        <v>2012</v>
      </c>
      <c r="C1410" s="6" t="str">
        <f t="shared" si="84"/>
        <v>2012.087</v>
      </c>
      <c r="D1410" s="12">
        <v>0</v>
      </c>
      <c r="E1410" s="12" t="s">
        <v>3081</v>
      </c>
      <c r="F1410" s="12">
        <v>0</v>
      </c>
      <c r="G1410" s="12" t="s">
        <v>3081</v>
      </c>
      <c r="H1410" s="12">
        <v>0</v>
      </c>
      <c r="I1410" s="12" t="s">
        <v>3081</v>
      </c>
      <c r="J1410" s="12" t="s">
        <v>3081</v>
      </c>
      <c r="K1410" s="12" t="s">
        <v>3081</v>
      </c>
      <c r="L1410" s="1">
        <v>0</v>
      </c>
      <c r="M1410" s="6" t="str">
        <f t="shared" si="85"/>
        <v/>
      </c>
      <c r="N1410" s="1">
        <v>1</v>
      </c>
      <c r="O1410" s="6" t="str">
        <f t="shared" si="86"/>
        <v>LTI</v>
      </c>
      <c r="P1410" s="6" t="str">
        <f t="shared" si="87"/>
        <v>LTI</v>
      </c>
      <c r="Q1410" s="6" t="s">
        <v>2851</v>
      </c>
      <c r="R1410" s="5" t="str">
        <f>INDEX(SAMRASS!$B:$B,MATCH(Q1410,SAMRASS!$A:$A,0))</f>
        <v>Other (specify)</v>
      </c>
      <c r="S1410" s="1" t="s">
        <v>2962</v>
      </c>
      <c r="T1410" s="1" t="s">
        <v>291</v>
      </c>
    </row>
    <row r="1411" spans="1:20" x14ac:dyDescent="0.25">
      <c r="A1411" s="1">
        <v>88</v>
      </c>
      <c r="B1411" s="1">
        <v>2012</v>
      </c>
      <c r="C1411" s="6" t="str">
        <f t="shared" si="84"/>
        <v>2012.088</v>
      </c>
      <c r="D1411" s="12">
        <v>0</v>
      </c>
      <c r="E1411" s="12" t="s">
        <v>3081</v>
      </c>
      <c r="F1411" s="12">
        <v>0</v>
      </c>
      <c r="G1411" s="12" t="s">
        <v>3081</v>
      </c>
      <c r="H1411" s="12">
        <v>0</v>
      </c>
      <c r="I1411" s="12" t="s">
        <v>3081</v>
      </c>
      <c r="J1411" s="12" t="s">
        <v>3081</v>
      </c>
      <c r="K1411" s="12" t="s">
        <v>3081</v>
      </c>
      <c r="L1411" s="1">
        <v>0</v>
      </c>
      <c r="M1411" s="6" t="str">
        <f t="shared" si="85"/>
        <v/>
      </c>
      <c r="N1411" s="1">
        <v>1</v>
      </c>
      <c r="O1411" s="6" t="str">
        <f t="shared" si="86"/>
        <v>LTI</v>
      </c>
      <c r="P1411" s="6" t="str">
        <f t="shared" si="87"/>
        <v>LTI</v>
      </c>
      <c r="Q1411" s="6" t="s">
        <v>2924</v>
      </c>
      <c r="R1411" s="5" t="str">
        <f>INDEX(SAMRASS!$B:$B,MATCH(Q1411,SAMRASS!$A:$A,0))</f>
        <v>Coupling/uncoupling</v>
      </c>
      <c r="S1411" s="1" t="s">
        <v>674</v>
      </c>
      <c r="T1411" s="1" t="s">
        <v>290</v>
      </c>
    </row>
    <row r="1412" spans="1:20" x14ac:dyDescent="0.25">
      <c r="A1412" s="1">
        <v>89</v>
      </c>
      <c r="B1412" s="1">
        <v>2012</v>
      </c>
      <c r="C1412" s="6" t="str">
        <f t="shared" si="84"/>
        <v>2012.089</v>
      </c>
      <c r="D1412" s="12">
        <v>0</v>
      </c>
      <c r="E1412" s="12" t="s">
        <v>3081</v>
      </c>
      <c r="F1412" s="12">
        <v>0</v>
      </c>
      <c r="G1412" s="12" t="s">
        <v>3081</v>
      </c>
      <c r="H1412" s="12">
        <v>0</v>
      </c>
      <c r="I1412" s="12" t="s">
        <v>3081</v>
      </c>
      <c r="J1412" s="12" t="s">
        <v>3081</v>
      </c>
      <c r="K1412" s="12" t="s">
        <v>3081</v>
      </c>
      <c r="L1412" s="1">
        <v>0</v>
      </c>
      <c r="M1412" s="6" t="str">
        <f t="shared" si="85"/>
        <v/>
      </c>
      <c r="N1412" s="1">
        <v>1</v>
      </c>
      <c r="O1412" s="6" t="str">
        <f t="shared" si="86"/>
        <v>LTI</v>
      </c>
      <c r="P1412" s="6" t="str">
        <f t="shared" si="87"/>
        <v>LTI</v>
      </c>
      <c r="Q1412" s="6" t="s">
        <v>1970</v>
      </c>
      <c r="R1412" s="5" t="str">
        <f>INDEX(SAMRASS!$B:$B,MATCH(Q1412,SAMRASS!$A:$A,0))</f>
        <v>Overhead crane</v>
      </c>
      <c r="S1412" s="1" t="s">
        <v>24</v>
      </c>
      <c r="T1412" s="1" t="s">
        <v>524</v>
      </c>
    </row>
    <row r="1413" spans="1:20" x14ac:dyDescent="0.25">
      <c r="A1413" s="1">
        <v>90</v>
      </c>
      <c r="B1413" s="1">
        <v>2012</v>
      </c>
      <c r="C1413" s="6" t="str">
        <f t="shared" si="84"/>
        <v>2012.090</v>
      </c>
      <c r="D1413" s="12" t="s">
        <v>880</v>
      </c>
      <c r="E1413" s="12" t="s">
        <v>3081</v>
      </c>
      <c r="F1413" s="12">
        <v>0</v>
      </c>
      <c r="G1413" s="12" t="s">
        <v>3081</v>
      </c>
      <c r="H1413" s="12" t="s">
        <v>3066</v>
      </c>
      <c r="I1413" s="12" t="s">
        <v>3081</v>
      </c>
      <c r="J1413" s="12" t="s">
        <v>3081</v>
      </c>
      <c r="K1413" s="12" t="s">
        <v>3081</v>
      </c>
      <c r="L1413" s="1">
        <v>1</v>
      </c>
      <c r="M1413" s="6" t="str">
        <f t="shared" si="85"/>
        <v>SFI</v>
      </c>
      <c r="N1413" s="1">
        <v>0</v>
      </c>
      <c r="O1413" s="6" t="str">
        <f t="shared" si="86"/>
        <v/>
      </c>
      <c r="P1413" s="6" t="str">
        <f t="shared" si="87"/>
        <v>SFI</v>
      </c>
      <c r="Q1413" s="6" t="s">
        <v>2526</v>
      </c>
      <c r="R1413" s="5" t="str">
        <f>INDEX(SAMRASS!$B:$B,MATCH(Q1413,SAMRASS!$A:$A,0))</f>
        <v>Trucks (excluding haultruck)</v>
      </c>
      <c r="S1413" s="1" t="s">
        <v>2829</v>
      </c>
      <c r="T1413" s="1" t="s">
        <v>523</v>
      </c>
    </row>
    <row r="1414" spans="1:20" x14ac:dyDescent="0.25">
      <c r="A1414" s="1">
        <v>91</v>
      </c>
      <c r="B1414" s="1">
        <v>2012</v>
      </c>
      <c r="C1414" s="6" t="str">
        <f t="shared" si="84"/>
        <v>2012.091</v>
      </c>
      <c r="D1414" s="12">
        <v>0</v>
      </c>
      <c r="E1414" s="12" t="s">
        <v>3081</v>
      </c>
      <c r="F1414" s="12">
        <v>0</v>
      </c>
      <c r="G1414" s="12" t="s">
        <v>3081</v>
      </c>
      <c r="H1414" s="12">
        <v>0</v>
      </c>
      <c r="I1414" s="12" t="s">
        <v>3081</v>
      </c>
      <c r="J1414" s="12" t="s">
        <v>3081</v>
      </c>
      <c r="K1414" s="12" t="s">
        <v>3081</v>
      </c>
      <c r="L1414" s="1">
        <v>0</v>
      </c>
      <c r="M1414" s="6" t="str">
        <f t="shared" si="85"/>
        <v/>
      </c>
      <c r="N1414" s="1">
        <v>1</v>
      </c>
      <c r="O1414" s="6" t="str">
        <f t="shared" si="86"/>
        <v>LTI</v>
      </c>
      <c r="P1414" s="6" t="str">
        <f t="shared" si="87"/>
        <v>LTI</v>
      </c>
      <c r="Q1414" s="6" t="s">
        <v>1970</v>
      </c>
      <c r="R1414" s="5" t="str">
        <f>INDEX(SAMRASS!$B:$B,MATCH(Q1414,SAMRASS!$A:$A,0))</f>
        <v>Overhead crane</v>
      </c>
      <c r="S1414" s="1" t="s">
        <v>24</v>
      </c>
      <c r="T1414" s="1" t="s">
        <v>2398</v>
      </c>
    </row>
    <row r="1415" spans="1:20" x14ac:dyDescent="0.25">
      <c r="A1415" s="1">
        <v>92</v>
      </c>
      <c r="B1415" s="1">
        <v>2012</v>
      </c>
      <c r="C1415" s="6" t="str">
        <f t="shared" si="84"/>
        <v>2012.092</v>
      </c>
      <c r="D1415" s="12">
        <v>0</v>
      </c>
      <c r="E1415" s="12" t="s">
        <v>3081</v>
      </c>
      <c r="F1415" s="12">
        <v>0</v>
      </c>
      <c r="G1415" s="12" t="s">
        <v>3081</v>
      </c>
      <c r="H1415" s="12" t="s">
        <v>3066</v>
      </c>
      <c r="I1415" s="12" t="s">
        <v>3081</v>
      </c>
      <c r="J1415" s="12" t="s">
        <v>3081</v>
      </c>
      <c r="K1415" s="12" t="s">
        <v>3081</v>
      </c>
      <c r="L1415" s="1">
        <v>0</v>
      </c>
      <c r="M1415" s="6" t="str">
        <f t="shared" si="85"/>
        <v/>
      </c>
      <c r="N1415" s="1">
        <v>1</v>
      </c>
      <c r="O1415" s="6" t="str">
        <f t="shared" si="86"/>
        <v>LTI</v>
      </c>
      <c r="P1415" s="6" t="str">
        <f t="shared" si="87"/>
        <v>LTI</v>
      </c>
      <c r="Q1415" s="6" t="s">
        <v>2850</v>
      </c>
      <c r="R1415" s="5" t="str">
        <f>INDEX(SAMRASS!$B:$B,MATCH(Q1415,SAMRASS!$A:$A,0))</f>
        <v>Hydraulic drill rig</v>
      </c>
      <c r="S1415" s="1" t="s">
        <v>64</v>
      </c>
      <c r="T1415" s="1" t="s">
        <v>2397</v>
      </c>
    </row>
    <row r="1416" spans="1:20" x14ac:dyDescent="0.25">
      <c r="A1416" s="1">
        <v>93</v>
      </c>
      <c r="B1416" s="1">
        <v>2012</v>
      </c>
      <c r="C1416" s="6" t="str">
        <f t="shared" ref="C1416:C1479" si="88">B1416&amp;"."&amp;RIGHT("00"&amp;A1416,3)</f>
        <v>2012.093</v>
      </c>
      <c r="D1416" s="12">
        <v>0</v>
      </c>
      <c r="E1416" s="12" t="s">
        <v>3081</v>
      </c>
      <c r="F1416" s="12">
        <v>0</v>
      </c>
      <c r="G1416" s="12" t="s">
        <v>3081</v>
      </c>
      <c r="H1416" s="12" t="s">
        <v>3066</v>
      </c>
      <c r="I1416" s="12" t="s">
        <v>3081</v>
      </c>
      <c r="J1416" s="12" t="s">
        <v>3081</v>
      </c>
      <c r="K1416" s="12" t="s">
        <v>3081</v>
      </c>
      <c r="L1416" s="1">
        <v>0</v>
      </c>
      <c r="M1416" s="6" t="str">
        <f t="shared" ref="M1416:M1479" si="89">IF(L1416&gt;1,"MFI",IF(L1416&gt;0,"SFI",""))</f>
        <v/>
      </c>
      <c r="N1416" s="1">
        <v>1</v>
      </c>
      <c r="O1416" s="6" t="str">
        <f t="shared" ref="O1416:O1479" si="90">IF(N1416&gt;0,"LTI","")</f>
        <v>LTI</v>
      </c>
      <c r="P1416" s="6" t="str">
        <f t="shared" ref="P1416:P1479" si="91">IF(M1416&lt;&gt;"",M1416,O1416)</f>
        <v>LTI</v>
      </c>
      <c r="Q1416" s="6" t="s">
        <v>180</v>
      </c>
      <c r="R1416" s="5" t="str">
        <f>INDEX(SAMRASS!$B:$B,MATCH(Q1416,SAMRASS!$A:$A,0))</f>
        <v>Multi purpose vehicle or utility vehicle</v>
      </c>
      <c r="S1416" s="1" t="s">
        <v>334</v>
      </c>
      <c r="T1416" s="1" t="s">
        <v>2369</v>
      </c>
    </row>
    <row r="1417" spans="1:20" x14ac:dyDescent="0.25">
      <c r="A1417" s="1">
        <v>94</v>
      </c>
      <c r="B1417" s="1">
        <v>2012</v>
      </c>
      <c r="C1417" s="6" t="str">
        <f t="shared" si="88"/>
        <v>2012.094</v>
      </c>
      <c r="D1417" s="12" t="s">
        <v>880</v>
      </c>
      <c r="E1417" s="12" t="s">
        <v>3079</v>
      </c>
      <c r="F1417" s="12">
        <v>0</v>
      </c>
      <c r="G1417" s="12" t="s">
        <v>3081</v>
      </c>
      <c r="H1417" s="12">
        <v>0</v>
      </c>
      <c r="I1417" s="12" t="s">
        <v>3081</v>
      </c>
      <c r="J1417" s="12" t="s">
        <v>3081</v>
      </c>
      <c r="K1417" s="12" t="s">
        <v>3081</v>
      </c>
      <c r="L1417" s="1">
        <v>0</v>
      </c>
      <c r="M1417" s="6" t="str">
        <f t="shared" si="89"/>
        <v/>
      </c>
      <c r="N1417" s="1">
        <v>1</v>
      </c>
      <c r="O1417" s="6" t="str">
        <f t="shared" si="90"/>
        <v>LTI</v>
      </c>
      <c r="P1417" s="6" t="str">
        <f t="shared" si="91"/>
        <v>LTI</v>
      </c>
      <c r="Q1417" s="6" t="s">
        <v>2767</v>
      </c>
      <c r="R1417" s="5" t="str">
        <f>INDEX(SAMRASS!$B:$B,MATCH(Q1417,SAMRASS!$A:$A,0))</f>
        <v>Front end loader</v>
      </c>
      <c r="S1417" s="1" t="s">
        <v>443</v>
      </c>
      <c r="T1417" s="1" t="s">
        <v>2368</v>
      </c>
    </row>
    <row r="1418" spans="1:20" x14ac:dyDescent="0.25">
      <c r="A1418" s="1">
        <v>95</v>
      </c>
      <c r="B1418" s="1">
        <v>2012</v>
      </c>
      <c r="C1418" s="6" t="str">
        <f t="shared" si="88"/>
        <v>2012.095</v>
      </c>
      <c r="D1418" s="12">
        <v>0</v>
      </c>
      <c r="E1418" s="12" t="s">
        <v>3081</v>
      </c>
      <c r="F1418" s="12">
        <v>0</v>
      </c>
      <c r="G1418" s="12" t="s">
        <v>3081</v>
      </c>
      <c r="H1418" s="12">
        <v>0</v>
      </c>
      <c r="I1418" s="12" t="s">
        <v>3081</v>
      </c>
      <c r="J1418" s="12" t="s">
        <v>3081</v>
      </c>
      <c r="K1418" s="12" t="s">
        <v>3081</v>
      </c>
      <c r="L1418" s="1">
        <v>0</v>
      </c>
      <c r="M1418" s="6" t="str">
        <f t="shared" si="89"/>
        <v/>
      </c>
      <c r="N1418" s="1">
        <v>1</v>
      </c>
      <c r="O1418" s="6" t="str">
        <f t="shared" si="90"/>
        <v>LTI</v>
      </c>
      <c r="P1418" s="6" t="str">
        <f t="shared" si="91"/>
        <v>LTI</v>
      </c>
      <c r="Q1418" s="6" t="s">
        <v>2885</v>
      </c>
      <c r="R1418" s="5" t="str">
        <f>INDEX(SAMRASS!$B:$B,MATCH(Q1418,SAMRASS!$A:$A,0))</f>
        <v>Other motor vehicles(specify)</v>
      </c>
      <c r="S1418" s="1" t="s">
        <v>1381</v>
      </c>
      <c r="T1418" s="1" t="s">
        <v>1535</v>
      </c>
    </row>
    <row r="1419" spans="1:20" x14ac:dyDescent="0.25">
      <c r="A1419" s="1">
        <v>96</v>
      </c>
      <c r="B1419" s="1">
        <v>2012</v>
      </c>
      <c r="C1419" s="6" t="str">
        <f t="shared" si="88"/>
        <v>2012.096</v>
      </c>
      <c r="D1419" s="12">
        <v>0</v>
      </c>
      <c r="E1419" s="12" t="s">
        <v>3081</v>
      </c>
      <c r="F1419" s="12" t="s">
        <v>731</v>
      </c>
      <c r="G1419" s="12" t="s">
        <v>3076</v>
      </c>
      <c r="H1419" s="12" t="s">
        <v>3066</v>
      </c>
      <c r="I1419" s="12" t="s">
        <v>3076</v>
      </c>
      <c r="J1419" s="12" t="s">
        <v>3081</v>
      </c>
      <c r="K1419" s="12" t="s">
        <v>3076</v>
      </c>
      <c r="L1419" s="1">
        <v>0</v>
      </c>
      <c r="M1419" s="6" t="str">
        <f t="shared" si="89"/>
        <v/>
      </c>
      <c r="N1419" s="1">
        <v>1</v>
      </c>
      <c r="O1419" s="6" t="str">
        <f t="shared" si="90"/>
        <v>LTI</v>
      </c>
      <c r="P1419" s="6" t="str">
        <f t="shared" si="91"/>
        <v>LTI</v>
      </c>
      <c r="Q1419" s="12" t="s">
        <v>2906</v>
      </c>
      <c r="R1419" s="5" t="str">
        <f>INDEX(SAMRASS!$B:$B,MATCH(Q1419,SAMRASS!$A:$A,0))</f>
        <v>LHD Unit</v>
      </c>
      <c r="S1419" s="1" t="s">
        <v>572</v>
      </c>
      <c r="T1419" s="1" t="s">
        <v>1441</v>
      </c>
    </row>
    <row r="1420" spans="1:20" x14ac:dyDescent="0.25">
      <c r="A1420" s="1">
        <v>97</v>
      </c>
      <c r="B1420" s="1">
        <v>2012</v>
      </c>
      <c r="C1420" s="6" t="str">
        <f t="shared" si="88"/>
        <v>2012.097</v>
      </c>
      <c r="D1420" s="12">
        <v>0</v>
      </c>
      <c r="E1420" s="12" t="s">
        <v>3081</v>
      </c>
      <c r="F1420" s="12">
        <v>0</v>
      </c>
      <c r="G1420" s="12" t="s">
        <v>3081</v>
      </c>
      <c r="H1420" s="12" t="s">
        <v>3066</v>
      </c>
      <c r="I1420" s="12" t="s">
        <v>3081</v>
      </c>
      <c r="J1420" s="12" t="s">
        <v>3081</v>
      </c>
      <c r="K1420" s="12" t="s">
        <v>3081</v>
      </c>
      <c r="L1420" s="1">
        <v>0</v>
      </c>
      <c r="M1420" s="6" t="str">
        <f t="shared" si="89"/>
        <v/>
      </c>
      <c r="N1420" s="1">
        <v>1</v>
      </c>
      <c r="O1420" s="6" t="str">
        <f t="shared" si="90"/>
        <v>LTI</v>
      </c>
      <c r="P1420" s="6" t="str">
        <f t="shared" si="91"/>
        <v>LTI</v>
      </c>
      <c r="Q1420" s="6" t="s">
        <v>2850</v>
      </c>
      <c r="R1420" s="5" t="str">
        <f>INDEX(SAMRASS!$B:$B,MATCH(Q1420,SAMRASS!$A:$A,0))</f>
        <v>Hydraulic drill rig</v>
      </c>
      <c r="S1420" s="1" t="s">
        <v>64</v>
      </c>
      <c r="T1420" s="1" t="s">
        <v>1534</v>
      </c>
    </row>
    <row r="1421" spans="1:20" x14ac:dyDescent="0.25">
      <c r="A1421" s="1">
        <v>98</v>
      </c>
      <c r="B1421" s="1">
        <v>2012</v>
      </c>
      <c r="C1421" s="6" t="str">
        <f t="shared" si="88"/>
        <v>2012.098</v>
      </c>
      <c r="D1421" s="12">
        <v>0</v>
      </c>
      <c r="E1421" s="12" t="s">
        <v>3081</v>
      </c>
      <c r="F1421" s="12">
        <v>0</v>
      </c>
      <c r="G1421" s="12" t="s">
        <v>3081</v>
      </c>
      <c r="H1421" s="12" t="s">
        <v>3066</v>
      </c>
      <c r="I1421" s="12" t="s">
        <v>3081</v>
      </c>
      <c r="J1421" s="12" t="s">
        <v>3081</v>
      </c>
      <c r="K1421" s="12" t="s">
        <v>3081</v>
      </c>
      <c r="L1421" s="1">
        <v>0</v>
      </c>
      <c r="M1421" s="6" t="str">
        <f t="shared" si="89"/>
        <v/>
      </c>
      <c r="N1421" s="1">
        <v>1</v>
      </c>
      <c r="O1421" s="6" t="str">
        <f t="shared" si="90"/>
        <v>LTI</v>
      </c>
      <c r="P1421" s="6" t="str">
        <f t="shared" si="91"/>
        <v>LTI</v>
      </c>
      <c r="Q1421" s="6" t="s">
        <v>180</v>
      </c>
      <c r="R1421" s="5" t="str">
        <f>INDEX(SAMRASS!$B:$B,MATCH(Q1421,SAMRASS!$A:$A,0))</f>
        <v>Multi purpose vehicle or utility vehicle</v>
      </c>
      <c r="S1421" s="1" t="s">
        <v>334</v>
      </c>
      <c r="T1421" s="1" t="s">
        <v>1683</v>
      </c>
    </row>
    <row r="1422" spans="1:20" x14ac:dyDescent="0.25">
      <c r="A1422" s="1">
        <v>99</v>
      </c>
      <c r="B1422" s="1">
        <v>2012</v>
      </c>
      <c r="C1422" s="6" t="str">
        <f t="shared" si="88"/>
        <v>2012.099</v>
      </c>
      <c r="D1422" s="12">
        <v>0</v>
      </c>
      <c r="E1422" s="12" t="s">
        <v>3081</v>
      </c>
      <c r="F1422" s="12" t="s">
        <v>731</v>
      </c>
      <c r="G1422" s="12" t="s">
        <v>3081</v>
      </c>
      <c r="H1422" s="12" t="s">
        <v>3066</v>
      </c>
      <c r="I1422" s="12" t="s">
        <v>3081</v>
      </c>
      <c r="J1422" s="12" t="s">
        <v>3081</v>
      </c>
      <c r="K1422" s="12" t="s">
        <v>3081</v>
      </c>
      <c r="L1422" s="1">
        <v>0</v>
      </c>
      <c r="M1422" s="6" t="str">
        <f t="shared" si="89"/>
        <v/>
      </c>
      <c r="N1422" s="1">
        <v>1</v>
      </c>
      <c r="O1422" s="6" t="str">
        <f t="shared" si="90"/>
        <v>LTI</v>
      </c>
      <c r="P1422" s="6" t="str">
        <f t="shared" si="91"/>
        <v>LTI</v>
      </c>
      <c r="Q1422" s="6" t="s">
        <v>2604</v>
      </c>
      <c r="R1422" s="5" t="str">
        <f>INDEX(SAMRASS!$B:$B,MATCH(Q1422,SAMRASS!$A:$A,0))</f>
        <v>Roofbolter</v>
      </c>
      <c r="S1422" s="1" t="s">
        <v>2650</v>
      </c>
      <c r="T1422" s="1" t="s">
        <v>1682</v>
      </c>
    </row>
    <row r="1423" spans="1:20" x14ac:dyDescent="0.25">
      <c r="A1423" s="1">
        <v>100</v>
      </c>
      <c r="B1423" s="1">
        <v>2012</v>
      </c>
      <c r="C1423" s="6" t="str">
        <f t="shared" si="88"/>
        <v>2012.100</v>
      </c>
      <c r="D1423" s="12" t="s">
        <v>880</v>
      </c>
      <c r="E1423" s="12" t="s">
        <v>3079</v>
      </c>
      <c r="F1423" s="12" t="s">
        <v>731</v>
      </c>
      <c r="G1423" s="12" t="s">
        <v>3076</v>
      </c>
      <c r="H1423" s="12" t="s">
        <v>3066</v>
      </c>
      <c r="I1423" s="12" t="s">
        <v>3076</v>
      </c>
      <c r="J1423" s="12" t="s">
        <v>3081</v>
      </c>
      <c r="K1423" s="12" t="s">
        <v>3076</v>
      </c>
      <c r="L1423" s="1">
        <v>0</v>
      </c>
      <c r="M1423" s="6" t="str">
        <f t="shared" si="89"/>
        <v/>
      </c>
      <c r="N1423" s="1">
        <v>1</v>
      </c>
      <c r="O1423" s="6" t="str">
        <f t="shared" si="90"/>
        <v>LTI</v>
      </c>
      <c r="P1423" s="6" t="str">
        <f t="shared" si="91"/>
        <v>LTI</v>
      </c>
      <c r="Q1423" s="6" t="s">
        <v>2903</v>
      </c>
      <c r="R1423" s="5" t="str">
        <f>INDEX(SAMRASS!$B:$B,MATCH(Q1423,SAMRASS!$A:$A,0))</f>
        <v>LDV</v>
      </c>
      <c r="S1423" s="1" t="s">
        <v>1566</v>
      </c>
      <c r="T1423" s="1" t="s">
        <v>1440</v>
      </c>
    </row>
    <row r="1424" spans="1:20" x14ac:dyDescent="0.25">
      <c r="A1424" s="1">
        <v>101</v>
      </c>
      <c r="B1424" s="1">
        <v>2012</v>
      </c>
      <c r="C1424" s="6" t="str">
        <f t="shared" si="88"/>
        <v>2012.101</v>
      </c>
      <c r="D1424" s="12">
        <v>0</v>
      </c>
      <c r="E1424" s="12" t="s">
        <v>3081</v>
      </c>
      <c r="F1424" s="12" t="s">
        <v>731</v>
      </c>
      <c r="G1424" s="12" t="s">
        <v>3081</v>
      </c>
      <c r="H1424" s="12">
        <v>0</v>
      </c>
      <c r="I1424" s="12" t="s">
        <v>3081</v>
      </c>
      <c r="J1424" s="12" t="s">
        <v>3081</v>
      </c>
      <c r="K1424" s="12" t="s">
        <v>3081</v>
      </c>
      <c r="L1424" s="1">
        <v>0</v>
      </c>
      <c r="M1424" s="6" t="str">
        <f t="shared" si="89"/>
        <v/>
      </c>
      <c r="N1424" s="1">
        <v>1</v>
      </c>
      <c r="O1424" s="6" t="str">
        <f t="shared" si="90"/>
        <v>LTI</v>
      </c>
      <c r="P1424" s="6" t="str">
        <f t="shared" si="91"/>
        <v>LTI</v>
      </c>
      <c r="Q1424" s="6" t="s">
        <v>2094</v>
      </c>
      <c r="R1424" s="5" t="str">
        <f>INDEX(SAMRASS!$B:$B,MATCH(Q1424,SAMRASS!$A:$A,0))</f>
        <v>Longwall</v>
      </c>
      <c r="S1424" s="1" t="s">
        <v>2242</v>
      </c>
      <c r="T1424" s="1" t="s">
        <v>1066</v>
      </c>
    </row>
    <row r="1425" spans="1:20" x14ac:dyDescent="0.25">
      <c r="A1425" s="1">
        <v>102</v>
      </c>
      <c r="B1425" s="1">
        <v>2012</v>
      </c>
      <c r="C1425" s="6" t="str">
        <f t="shared" si="88"/>
        <v>2012.102</v>
      </c>
      <c r="D1425" s="12">
        <v>0</v>
      </c>
      <c r="E1425" s="12" t="s">
        <v>3081</v>
      </c>
      <c r="F1425" s="12" t="s">
        <v>731</v>
      </c>
      <c r="G1425" s="12" t="s">
        <v>3081</v>
      </c>
      <c r="H1425" s="12" t="s">
        <v>3066</v>
      </c>
      <c r="I1425" s="12" t="s">
        <v>3081</v>
      </c>
      <c r="J1425" s="12" t="s">
        <v>3081</v>
      </c>
      <c r="K1425" s="12" t="s">
        <v>3081</v>
      </c>
      <c r="L1425" s="1">
        <v>0</v>
      </c>
      <c r="M1425" s="6" t="str">
        <f t="shared" si="89"/>
        <v/>
      </c>
      <c r="N1425" s="1">
        <v>1</v>
      </c>
      <c r="O1425" s="6" t="str">
        <f t="shared" si="90"/>
        <v>LTI</v>
      </c>
      <c r="P1425" s="6" t="str">
        <f t="shared" si="91"/>
        <v>LTI</v>
      </c>
      <c r="Q1425" s="6" t="s">
        <v>2604</v>
      </c>
      <c r="R1425" s="5" t="str">
        <f>INDEX(SAMRASS!$B:$B,MATCH(Q1425,SAMRASS!$A:$A,0))</f>
        <v>Roofbolter</v>
      </c>
      <c r="S1425" s="1" t="s">
        <v>2650</v>
      </c>
      <c r="T1425" s="1" t="s">
        <v>1065</v>
      </c>
    </row>
    <row r="1426" spans="1:20" x14ac:dyDescent="0.25">
      <c r="A1426" s="1">
        <v>103</v>
      </c>
      <c r="B1426" s="1">
        <v>2012</v>
      </c>
      <c r="C1426" s="6" t="str">
        <f t="shared" si="88"/>
        <v>2012.103</v>
      </c>
      <c r="D1426" s="12" t="s">
        <v>880</v>
      </c>
      <c r="E1426" s="12" t="s">
        <v>3081</v>
      </c>
      <c r="F1426" s="12" t="s">
        <v>731</v>
      </c>
      <c r="G1426" s="12" t="s">
        <v>3081</v>
      </c>
      <c r="H1426" s="12" t="s">
        <v>3066</v>
      </c>
      <c r="I1426" s="12" t="s">
        <v>3081</v>
      </c>
      <c r="J1426" s="12" t="s">
        <v>3081</v>
      </c>
      <c r="K1426" s="12" t="s">
        <v>3081</v>
      </c>
      <c r="L1426" s="1">
        <v>1</v>
      </c>
      <c r="M1426" s="6" t="str">
        <f t="shared" si="89"/>
        <v>SFI</v>
      </c>
      <c r="N1426" s="1">
        <v>0</v>
      </c>
      <c r="O1426" s="6" t="str">
        <f t="shared" si="90"/>
        <v/>
      </c>
      <c r="P1426" s="6" t="str">
        <f t="shared" si="91"/>
        <v>SFI</v>
      </c>
      <c r="Q1426" s="6" t="s">
        <v>2903</v>
      </c>
      <c r="R1426" s="5" t="str">
        <f>INDEX(SAMRASS!$B:$B,MATCH(Q1426,SAMRASS!$A:$A,0))</f>
        <v>LDV</v>
      </c>
      <c r="S1426" s="1" t="s">
        <v>1566</v>
      </c>
      <c r="T1426" s="1" t="s">
        <v>1862</v>
      </c>
    </row>
    <row r="1427" spans="1:20" x14ac:dyDescent="0.25">
      <c r="A1427" s="1">
        <v>104</v>
      </c>
      <c r="B1427" s="1">
        <v>2012</v>
      </c>
      <c r="C1427" s="6" t="str">
        <f t="shared" si="88"/>
        <v>2012.104</v>
      </c>
      <c r="D1427" s="12">
        <v>0</v>
      </c>
      <c r="E1427" s="12" t="s">
        <v>3081</v>
      </c>
      <c r="F1427" s="12" t="s">
        <v>731</v>
      </c>
      <c r="G1427" s="12" t="s">
        <v>3081</v>
      </c>
      <c r="H1427" s="12" t="s">
        <v>3066</v>
      </c>
      <c r="I1427" s="12" t="s">
        <v>3081</v>
      </c>
      <c r="J1427" s="12" t="s">
        <v>3081</v>
      </c>
      <c r="K1427" s="12" t="s">
        <v>3081</v>
      </c>
      <c r="L1427" s="1">
        <v>0</v>
      </c>
      <c r="M1427" s="6" t="str">
        <f t="shared" si="89"/>
        <v/>
      </c>
      <c r="N1427" s="1">
        <v>1</v>
      </c>
      <c r="O1427" s="6" t="str">
        <f t="shared" si="90"/>
        <v>LTI</v>
      </c>
      <c r="P1427" s="6" t="str">
        <f t="shared" si="91"/>
        <v>LTI</v>
      </c>
      <c r="Q1427" s="6" t="s">
        <v>2906</v>
      </c>
      <c r="R1427" s="5" t="str">
        <f>INDEX(SAMRASS!$B:$B,MATCH(Q1427,SAMRASS!$A:$A,0))</f>
        <v>LHD Unit</v>
      </c>
      <c r="S1427" s="1" t="s">
        <v>572</v>
      </c>
      <c r="T1427" s="1" t="s">
        <v>1861</v>
      </c>
    </row>
    <row r="1428" spans="1:20" x14ac:dyDescent="0.25">
      <c r="A1428" s="1">
        <v>105</v>
      </c>
      <c r="B1428" s="1">
        <v>2012</v>
      </c>
      <c r="C1428" s="6" t="str">
        <f t="shared" si="88"/>
        <v>2012.105</v>
      </c>
      <c r="D1428" s="12">
        <v>0</v>
      </c>
      <c r="E1428" s="12" t="s">
        <v>3081</v>
      </c>
      <c r="F1428" s="12" t="s">
        <v>731</v>
      </c>
      <c r="G1428" s="12" t="s">
        <v>3081</v>
      </c>
      <c r="H1428" s="12" t="s">
        <v>3066</v>
      </c>
      <c r="I1428" s="12" t="s">
        <v>3081</v>
      </c>
      <c r="J1428" s="12" t="s">
        <v>3081</v>
      </c>
      <c r="K1428" s="12" t="s">
        <v>3081</v>
      </c>
      <c r="L1428" s="1">
        <v>0</v>
      </c>
      <c r="M1428" s="6" t="str">
        <f t="shared" si="89"/>
        <v/>
      </c>
      <c r="N1428" s="1">
        <v>1</v>
      </c>
      <c r="O1428" s="6" t="str">
        <f t="shared" si="90"/>
        <v>LTI</v>
      </c>
      <c r="P1428" s="6" t="str">
        <f t="shared" si="91"/>
        <v>LTI</v>
      </c>
      <c r="Q1428" s="6" t="s">
        <v>2906</v>
      </c>
      <c r="R1428" s="5" t="str">
        <f>INDEX(SAMRASS!$B:$B,MATCH(Q1428,SAMRASS!$A:$A,0))</f>
        <v>LHD Unit</v>
      </c>
      <c r="S1428" s="1" t="s">
        <v>572</v>
      </c>
      <c r="T1428" s="1" t="s">
        <v>1365</v>
      </c>
    </row>
    <row r="1429" spans="1:20" x14ac:dyDescent="0.25">
      <c r="A1429" s="1">
        <v>106</v>
      </c>
      <c r="B1429" s="1">
        <v>2012</v>
      </c>
      <c r="C1429" s="6" t="str">
        <f t="shared" si="88"/>
        <v>2012.106</v>
      </c>
      <c r="D1429" s="12" t="s">
        <v>880</v>
      </c>
      <c r="E1429" s="12" t="s">
        <v>3079</v>
      </c>
      <c r="F1429" s="12">
        <v>0</v>
      </c>
      <c r="G1429" s="12" t="s">
        <v>3081</v>
      </c>
      <c r="H1429" s="12">
        <v>0</v>
      </c>
      <c r="I1429" s="12" t="s">
        <v>3081</v>
      </c>
      <c r="J1429" s="12" t="s">
        <v>3081</v>
      </c>
      <c r="K1429" s="12" t="s">
        <v>3081</v>
      </c>
      <c r="L1429" s="1">
        <v>0</v>
      </c>
      <c r="M1429" s="6" t="str">
        <f t="shared" si="89"/>
        <v/>
      </c>
      <c r="N1429" s="1">
        <v>1</v>
      </c>
      <c r="O1429" s="6" t="str">
        <f t="shared" si="90"/>
        <v>LTI</v>
      </c>
      <c r="P1429" s="6" t="str">
        <f t="shared" si="91"/>
        <v>LTI</v>
      </c>
      <c r="Q1429" s="6" t="s">
        <v>540</v>
      </c>
      <c r="R1429" s="5" t="str">
        <f>INDEX(SAMRASS!$B:$B,MATCH(Q1429,SAMRASS!$A:$A,0))</f>
        <v>100-199 ton Haultruck</v>
      </c>
      <c r="S1429" s="1" t="s">
        <v>1498</v>
      </c>
      <c r="T1429" s="1" t="s">
        <v>1364</v>
      </c>
    </row>
    <row r="1430" spans="1:20" x14ac:dyDescent="0.25">
      <c r="A1430" s="1">
        <v>107</v>
      </c>
      <c r="B1430" s="1">
        <v>2012</v>
      </c>
      <c r="C1430" s="6" t="str">
        <f t="shared" si="88"/>
        <v>2012.107</v>
      </c>
      <c r="D1430" s="12">
        <v>0</v>
      </c>
      <c r="E1430" s="12" t="s">
        <v>3081</v>
      </c>
      <c r="F1430" s="12">
        <v>0</v>
      </c>
      <c r="G1430" s="12" t="s">
        <v>3081</v>
      </c>
      <c r="H1430" s="12">
        <v>0</v>
      </c>
      <c r="I1430" s="12" t="s">
        <v>3081</v>
      </c>
      <c r="J1430" s="12" t="s">
        <v>3081</v>
      </c>
      <c r="K1430" s="12" t="s">
        <v>3081</v>
      </c>
      <c r="L1430" s="1">
        <v>0</v>
      </c>
      <c r="M1430" s="6" t="str">
        <f t="shared" si="89"/>
        <v/>
      </c>
      <c r="N1430" s="1">
        <v>1</v>
      </c>
      <c r="O1430" s="6" t="str">
        <f t="shared" si="90"/>
        <v>LTI</v>
      </c>
      <c r="P1430" s="6" t="str">
        <f t="shared" si="91"/>
        <v>LTI</v>
      </c>
      <c r="Q1430" s="6" t="s">
        <v>2177</v>
      </c>
      <c r="R1430" s="5" t="str">
        <f>INDEX(SAMRASS!$B:$B,MATCH(Q1430,SAMRASS!$A:$A,0))</f>
        <v>Other lifting machines (specify)</v>
      </c>
      <c r="S1430" s="1" t="s">
        <v>2811</v>
      </c>
      <c r="T1430" s="1" t="s">
        <v>120</v>
      </c>
    </row>
    <row r="1431" spans="1:20" x14ac:dyDescent="0.25">
      <c r="A1431" s="1">
        <v>108</v>
      </c>
      <c r="B1431" s="1">
        <v>2012</v>
      </c>
      <c r="C1431" s="6" t="str">
        <f t="shared" si="88"/>
        <v>2012.108</v>
      </c>
      <c r="D1431" s="12">
        <v>0</v>
      </c>
      <c r="E1431" s="12" t="s">
        <v>3081</v>
      </c>
      <c r="F1431" s="12" t="s">
        <v>731</v>
      </c>
      <c r="G1431" s="12" t="s">
        <v>3081</v>
      </c>
      <c r="H1431" s="12">
        <v>0</v>
      </c>
      <c r="I1431" s="12" t="s">
        <v>3081</v>
      </c>
      <c r="J1431" s="12" t="s">
        <v>3081</v>
      </c>
      <c r="K1431" s="12" t="s">
        <v>3081</v>
      </c>
      <c r="L1431" s="1">
        <v>0</v>
      </c>
      <c r="M1431" s="6" t="str">
        <f t="shared" si="89"/>
        <v/>
      </c>
      <c r="N1431" s="1">
        <v>1</v>
      </c>
      <c r="O1431" s="6" t="str">
        <f t="shared" si="90"/>
        <v>LTI</v>
      </c>
      <c r="P1431" s="6" t="str">
        <f t="shared" si="91"/>
        <v>LTI</v>
      </c>
      <c r="Q1431" s="6" t="s">
        <v>2907</v>
      </c>
      <c r="R1431" s="5" t="str">
        <f>INDEX(SAMRASS!$B:$B,MATCH(Q1431,SAMRASS!$A:$A,0))</f>
        <v>Mechanical miners</v>
      </c>
      <c r="S1431" s="1" t="s">
        <v>2588</v>
      </c>
      <c r="T1431" s="1" t="s">
        <v>119</v>
      </c>
    </row>
    <row r="1432" spans="1:20" x14ac:dyDescent="0.25">
      <c r="A1432" s="1">
        <v>109</v>
      </c>
      <c r="B1432" s="1">
        <v>2012</v>
      </c>
      <c r="C1432" s="6" t="str">
        <f t="shared" si="88"/>
        <v>2012.109</v>
      </c>
      <c r="D1432" s="12">
        <v>0</v>
      </c>
      <c r="E1432" s="12" t="s">
        <v>3081</v>
      </c>
      <c r="F1432" s="12" t="s">
        <v>731</v>
      </c>
      <c r="G1432" s="12" t="s">
        <v>3077</v>
      </c>
      <c r="H1432" s="12">
        <v>0</v>
      </c>
      <c r="I1432" s="12" t="s">
        <v>3081</v>
      </c>
      <c r="J1432" s="12" t="s">
        <v>3077</v>
      </c>
      <c r="K1432" s="12" t="s">
        <v>3081</v>
      </c>
      <c r="L1432" s="1">
        <v>0</v>
      </c>
      <c r="M1432" s="6" t="str">
        <f t="shared" si="89"/>
        <v/>
      </c>
      <c r="N1432" s="1">
        <v>1</v>
      </c>
      <c r="O1432" s="6" t="str">
        <f t="shared" si="90"/>
        <v>LTI</v>
      </c>
      <c r="P1432" s="6" t="str">
        <f t="shared" si="91"/>
        <v>LTI</v>
      </c>
      <c r="Q1432" s="6" t="s">
        <v>407</v>
      </c>
      <c r="R1432" s="5" t="str">
        <f>INDEX(SAMRASS!$B:$B,MATCH(Q1432,SAMRASS!$A:$A,0))</f>
        <v>Shuttle car</v>
      </c>
      <c r="S1432" s="1" t="s">
        <v>840</v>
      </c>
      <c r="T1432" s="1" t="s">
        <v>379</v>
      </c>
    </row>
    <row r="1433" spans="1:20" x14ac:dyDescent="0.25">
      <c r="A1433" s="1">
        <v>110</v>
      </c>
      <c r="B1433" s="1">
        <v>2012</v>
      </c>
      <c r="C1433" s="6" t="str">
        <f t="shared" si="88"/>
        <v>2012.110</v>
      </c>
      <c r="D1433" s="12">
        <v>0</v>
      </c>
      <c r="E1433" s="12" t="s">
        <v>3081</v>
      </c>
      <c r="F1433" s="12">
        <v>0</v>
      </c>
      <c r="G1433" s="12" t="s">
        <v>3081</v>
      </c>
      <c r="H1433" s="12">
        <v>0</v>
      </c>
      <c r="I1433" s="12" t="s">
        <v>3081</v>
      </c>
      <c r="J1433" s="12" t="s">
        <v>3081</v>
      </c>
      <c r="K1433" s="12" t="s">
        <v>3081</v>
      </c>
      <c r="L1433" s="1">
        <v>0</v>
      </c>
      <c r="M1433" s="6" t="str">
        <f t="shared" si="89"/>
        <v/>
      </c>
      <c r="N1433" s="1">
        <v>1</v>
      </c>
      <c r="O1433" s="6" t="str">
        <f t="shared" si="90"/>
        <v>LTI</v>
      </c>
      <c r="P1433" s="6" t="str">
        <f t="shared" si="91"/>
        <v>LTI</v>
      </c>
      <c r="Q1433" s="6" t="s">
        <v>1755</v>
      </c>
      <c r="R1433" s="5" t="str">
        <f>INDEX(SAMRASS!$B:$B,MATCH(Q1433,SAMRASS!$A:$A,0))</f>
        <v>Hand tramming</v>
      </c>
      <c r="S1433" s="1" t="s">
        <v>26</v>
      </c>
      <c r="T1433" s="1" t="s">
        <v>1630</v>
      </c>
    </row>
    <row r="1434" spans="1:20" x14ac:dyDescent="0.25">
      <c r="A1434" s="1">
        <v>111</v>
      </c>
      <c r="B1434" s="1">
        <v>2012</v>
      </c>
      <c r="C1434" s="6" t="str">
        <f t="shared" si="88"/>
        <v>2012.111</v>
      </c>
      <c r="D1434" s="12" t="s">
        <v>880</v>
      </c>
      <c r="E1434" s="12" t="s">
        <v>3081</v>
      </c>
      <c r="F1434" s="12">
        <v>0</v>
      </c>
      <c r="G1434" s="12" t="s">
        <v>3081</v>
      </c>
      <c r="H1434" s="12">
        <v>0</v>
      </c>
      <c r="I1434" s="12" t="s">
        <v>3081</v>
      </c>
      <c r="J1434" s="12" t="s">
        <v>3081</v>
      </c>
      <c r="K1434" s="12" t="s">
        <v>3081</v>
      </c>
      <c r="L1434" s="1">
        <v>0</v>
      </c>
      <c r="M1434" s="6" t="str">
        <f t="shared" si="89"/>
        <v/>
      </c>
      <c r="N1434" s="1">
        <v>1</v>
      </c>
      <c r="O1434" s="6" t="str">
        <f t="shared" si="90"/>
        <v>LTI</v>
      </c>
      <c r="P1434" s="6" t="str">
        <f t="shared" si="91"/>
        <v>LTI</v>
      </c>
      <c r="Q1434" s="6" t="s">
        <v>79</v>
      </c>
      <c r="R1434" s="5" t="str">
        <f>INDEX(SAMRASS!$B:$B,MATCH(Q1434,SAMRASS!$A:$A,0))</f>
        <v>20-99 ton Haultruck</v>
      </c>
      <c r="S1434" s="1" t="s">
        <v>1658</v>
      </c>
      <c r="T1434" s="1" t="s">
        <v>1629</v>
      </c>
    </row>
    <row r="1435" spans="1:20" x14ac:dyDescent="0.25">
      <c r="A1435" s="1">
        <v>112</v>
      </c>
      <c r="B1435" s="1">
        <v>2012</v>
      </c>
      <c r="C1435" s="6" t="str">
        <f t="shared" si="88"/>
        <v>2012.112</v>
      </c>
      <c r="D1435" s="12">
        <v>0</v>
      </c>
      <c r="E1435" s="12" t="s">
        <v>3081</v>
      </c>
      <c r="F1435" s="12">
        <v>0</v>
      </c>
      <c r="G1435" s="12" t="s">
        <v>3081</v>
      </c>
      <c r="H1435" s="12">
        <v>0</v>
      </c>
      <c r="I1435" s="12" t="s">
        <v>3081</v>
      </c>
      <c r="J1435" s="12" t="s">
        <v>3081</v>
      </c>
      <c r="K1435" s="12" t="s">
        <v>3081</v>
      </c>
      <c r="L1435" s="1">
        <v>0</v>
      </c>
      <c r="M1435" s="6" t="str">
        <f t="shared" si="89"/>
        <v/>
      </c>
      <c r="N1435" s="1">
        <v>1</v>
      </c>
      <c r="O1435" s="6" t="str">
        <f t="shared" si="90"/>
        <v>LTI</v>
      </c>
      <c r="P1435" s="6" t="str">
        <f t="shared" si="91"/>
        <v>LTI</v>
      </c>
      <c r="Q1435" s="6" t="s">
        <v>2772</v>
      </c>
      <c r="R1435" s="5" t="str">
        <f>INDEX(SAMRASS!$B:$B,MATCH(Q1435,SAMRASS!$A:$A,0))</f>
        <v>Other (specify)</v>
      </c>
      <c r="S1435" s="1" t="s">
        <v>2883</v>
      </c>
      <c r="T1435" s="1" t="s">
        <v>953</v>
      </c>
    </row>
    <row r="1436" spans="1:20" x14ac:dyDescent="0.25">
      <c r="A1436" s="1">
        <v>113</v>
      </c>
      <c r="B1436" s="1">
        <v>2012</v>
      </c>
      <c r="C1436" s="6" t="str">
        <f t="shared" si="88"/>
        <v>2012.113</v>
      </c>
      <c r="D1436" s="12">
        <v>0</v>
      </c>
      <c r="E1436" s="12" t="s">
        <v>3081</v>
      </c>
      <c r="F1436" s="12" t="s">
        <v>731</v>
      </c>
      <c r="G1436" s="12" t="s">
        <v>3077</v>
      </c>
      <c r="H1436" s="12" t="s">
        <v>3066</v>
      </c>
      <c r="I1436" s="12" t="s">
        <v>3077</v>
      </c>
      <c r="J1436" s="12" t="s">
        <v>3077</v>
      </c>
      <c r="K1436" s="12" t="s">
        <v>3081</v>
      </c>
      <c r="L1436" s="1">
        <v>0</v>
      </c>
      <c r="M1436" s="6" t="str">
        <f t="shared" si="89"/>
        <v/>
      </c>
      <c r="N1436" s="1">
        <v>1</v>
      </c>
      <c r="O1436" s="6" t="str">
        <f t="shared" si="90"/>
        <v>LTI</v>
      </c>
      <c r="P1436" s="6" t="str">
        <f t="shared" si="91"/>
        <v>LTI</v>
      </c>
      <c r="Q1436" s="6" t="s">
        <v>2604</v>
      </c>
      <c r="R1436" s="5" t="str">
        <f>INDEX(SAMRASS!$B:$B,MATCH(Q1436,SAMRASS!$A:$A,0))</f>
        <v>Roofbolter</v>
      </c>
      <c r="S1436" s="1" t="s">
        <v>2650</v>
      </c>
      <c r="T1436" s="1" t="s">
        <v>360</v>
      </c>
    </row>
    <row r="1437" spans="1:20" x14ac:dyDescent="0.25">
      <c r="A1437" s="1">
        <v>114</v>
      </c>
      <c r="B1437" s="1">
        <v>2012</v>
      </c>
      <c r="C1437" s="6" t="str">
        <f t="shared" si="88"/>
        <v>2012.114</v>
      </c>
      <c r="D1437" s="12">
        <v>0</v>
      </c>
      <c r="E1437" s="12" t="s">
        <v>3081</v>
      </c>
      <c r="F1437" s="12" t="s">
        <v>731</v>
      </c>
      <c r="G1437" s="12" t="s">
        <v>3077</v>
      </c>
      <c r="H1437" s="12">
        <v>0</v>
      </c>
      <c r="I1437" s="12" t="s">
        <v>3081</v>
      </c>
      <c r="J1437" s="12" t="s">
        <v>3077</v>
      </c>
      <c r="K1437" s="12" t="s">
        <v>3081</v>
      </c>
      <c r="L1437" s="1">
        <v>0</v>
      </c>
      <c r="M1437" s="6" t="str">
        <f t="shared" si="89"/>
        <v/>
      </c>
      <c r="N1437" s="1">
        <v>1</v>
      </c>
      <c r="O1437" s="6" t="str">
        <f t="shared" si="90"/>
        <v>LTI</v>
      </c>
      <c r="P1437" s="6" t="str">
        <f t="shared" si="91"/>
        <v>LTI</v>
      </c>
      <c r="Q1437" s="6" t="s">
        <v>407</v>
      </c>
      <c r="R1437" s="5" t="str">
        <f>INDEX(SAMRASS!$B:$B,MATCH(Q1437,SAMRASS!$A:$A,0))</f>
        <v>Shuttle car</v>
      </c>
      <c r="S1437" s="1" t="s">
        <v>840</v>
      </c>
      <c r="T1437" s="1" t="s">
        <v>359</v>
      </c>
    </row>
    <row r="1438" spans="1:20" x14ac:dyDescent="0.25">
      <c r="A1438" s="1">
        <v>115</v>
      </c>
      <c r="B1438" s="1">
        <v>2012</v>
      </c>
      <c r="C1438" s="6" t="str">
        <f t="shared" si="88"/>
        <v>2012.115</v>
      </c>
      <c r="D1438" s="12">
        <v>0</v>
      </c>
      <c r="E1438" s="12" t="s">
        <v>3081</v>
      </c>
      <c r="F1438" s="12">
        <v>0</v>
      </c>
      <c r="G1438" s="12" t="s">
        <v>3081</v>
      </c>
      <c r="H1438" s="12">
        <v>0</v>
      </c>
      <c r="I1438" s="12" t="s">
        <v>3081</v>
      </c>
      <c r="J1438" s="12" t="s">
        <v>3081</v>
      </c>
      <c r="K1438" s="12" t="s">
        <v>3081</v>
      </c>
      <c r="L1438" s="1">
        <v>1</v>
      </c>
      <c r="M1438" s="6" t="str">
        <f t="shared" si="89"/>
        <v>SFI</v>
      </c>
      <c r="N1438" s="1">
        <v>0</v>
      </c>
      <c r="O1438" s="6" t="str">
        <f t="shared" si="90"/>
        <v/>
      </c>
      <c r="P1438" s="6" t="str">
        <f t="shared" si="91"/>
        <v>SFI</v>
      </c>
      <c r="Q1438" s="6" t="s">
        <v>707</v>
      </c>
      <c r="R1438" s="5" t="str">
        <f>INDEX(SAMRASS!$B:$B,MATCH(Q1438,SAMRASS!$A:$A,0))</f>
        <v>Hopper</v>
      </c>
      <c r="S1438" s="1" t="s">
        <v>2486</v>
      </c>
      <c r="T1438" s="1" t="s">
        <v>952</v>
      </c>
    </row>
    <row r="1439" spans="1:20" x14ac:dyDescent="0.25">
      <c r="A1439" s="1">
        <v>116</v>
      </c>
      <c r="B1439" s="1">
        <v>2012</v>
      </c>
      <c r="C1439" s="6" t="str">
        <f t="shared" si="88"/>
        <v>2012.116</v>
      </c>
      <c r="D1439" s="12" t="s">
        <v>880</v>
      </c>
      <c r="E1439" s="12" t="s">
        <v>3079</v>
      </c>
      <c r="F1439" s="12">
        <v>0</v>
      </c>
      <c r="G1439" s="12" t="s">
        <v>3081</v>
      </c>
      <c r="H1439" s="12" t="s">
        <v>3066</v>
      </c>
      <c r="I1439" s="12" t="s">
        <v>3081</v>
      </c>
      <c r="J1439" s="12" t="s">
        <v>3081</v>
      </c>
      <c r="K1439" s="12" t="s">
        <v>3081</v>
      </c>
      <c r="L1439" s="1">
        <v>1</v>
      </c>
      <c r="M1439" s="6" t="str">
        <f t="shared" si="89"/>
        <v>SFI</v>
      </c>
      <c r="N1439" s="1">
        <v>0</v>
      </c>
      <c r="O1439" s="6" t="str">
        <f t="shared" si="90"/>
        <v/>
      </c>
      <c r="P1439" s="6" t="str">
        <f t="shared" si="91"/>
        <v>SFI</v>
      </c>
      <c r="Q1439" s="6" t="s">
        <v>2203</v>
      </c>
      <c r="R1439" s="5" t="str">
        <f>INDEX(SAMRASS!$B:$B,MATCH(Q1439,SAMRASS!$A:$A,0))</f>
        <v>Bulldozer</v>
      </c>
      <c r="S1439" s="1" t="s">
        <v>2360</v>
      </c>
      <c r="T1439" s="1" t="s">
        <v>1646</v>
      </c>
    </row>
    <row r="1440" spans="1:20" x14ac:dyDescent="0.25">
      <c r="A1440" s="1">
        <v>117</v>
      </c>
      <c r="B1440" s="1">
        <v>2012</v>
      </c>
      <c r="C1440" s="6" t="str">
        <f t="shared" si="88"/>
        <v>2012.117</v>
      </c>
      <c r="D1440" s="12">
        <v>0</v>
      </c>
      <c r="E1440" s="12" t="s">
        <v>3081</v>
      </c>
      <c r="F1440" s="12" t="s">
        <v>731</v>
      </c>
      <c r="G1440" s="12" t="s">
        <v>3081</v>
      </c>
      <c r="H1440" s="12">
        <v>0</v>
      </c>
      <c r="I1440" s="12" t="s">
        <v>3081</v>
      </c>
      <c r="J1440" s="12" t="s">
        <v>3081</v>
      </c>
      <c r="K1440" s="12" t="s">
        <v>3081</v>
      </c>
      <c r="L1440" s="1">
        <v>0</v>
      </c>
      <c r="M1440" s="6" t="str">
        <f t="shared" si="89"/>
        <v/>
      </c>
      <c r="N1440" s="1">
        <v>1</v>
      </c>
      <c r="O1440" s="6" t="str">
        <f t="shared" si="90"/>
        <v>LTI</v>
      </c>
      <c r="P1440" s="6" t="str">
        <f t="shared" si="91"/>
        <v>LTI</v>
      </c>
      <c r="Q1440" s="6" t="s">
        <v>2907</v>
      </c>
      <c r="R1440" s="5" t="str">
        <f>INDEX(SAMRASS!$B:$B,MATCH(Q1440,SAMRASS!$A:$A,0))</f>
        <v>Mechanical miners</v>
      </c>
      <c r="S1440" s="1" t="s">
        <v>2588</v>
      </c>
      <c r="T1440" s="1" t="s">
        <v>441</v>
      </c>
    </row>
    <row r="1441" spans="1:20" x14ac:dyDescent="0.25">
      <c r="A1441" s="1">
        <v>118</v>
      </c>
      <c r="B1441" s="1">
        <v>2012</v>
      </c>
      <c r="C1441" s="6" t="str">
        <f t="shared" si="88"/>
        <v>2012.118</v>
      </c>
      <c r="D1441" s="12">
        <v>0</v>
      </c>
      <c r="E1441" s="12" t="s">
        <v>3081</v>
      </c>
      <c r="F1441" s="12" t="s">
        <v>731</v>
      </c>
      <c r="G1441" s="12" t="s">
        <v>3081</v>
      </c>
      <c r="H1441" s="12" t="s">
        <v>3066</v>
      </c>
      <c r="I1441" s="12" t="s">
        <v>3081</v>
      </c>
      <c r="J1441" s="12" t="s">
        <v>3081</v>
      </c>
      <c r="K1441" s="12" t="s">
        <v>3081</v>
      </c>
      <c r="L1441" s="1">
        <v>0</v>
      </c>
      <c r="M1441" s="6" t="str">
        <f t="shared" si="89"/>
        <v/>
      </c>
      <c r="N1441" s="1">
        <v>1</v>
      </c>
      <c r="O1441" s="6" t="str">
        <f t="shared" si="90"/>
        <v>LTI</v>
      </c>
      <c r="P1441" s="6" t="str">
        <f t="shared" si="91"/>
        <v>LTI</v>
      </c>
      <c r="Q1441" s="6" t="s">
        <v>2604</v>
      </c>
      <c r="R1441" s="5" t="str">
        <f>INDEX(SAMRASS!$B:$B,MATCH(Q1441,SAMRASS!$A:$A,0))</f>
        <v>Roofbolter</v>
      </c>
      <c r="S1441" s="1" t="s">
        <v>2650</v>
      </c>
      <c r="T1441" s="1" t="s">
        <v>1815</v>
      </c>
    </row>
    <row r="1442" spans="1:20" x14ac:dyDescent="0.25">
      <c r="A1442" s="1">
        <v>119</v>
      </c>
      <c r="B1442" s="1">
        <v>2012</v>
      </c>
      <c r="C1442" s="6" t="str">
        <f t="shared" si="88"/>
        <v>2012.119</v>
      </c>
      <c r="D1442" s="12" t="s">
        <v>880</v>
      </c>
      <c r="E1442" s="12" t="s">
        <v>3081</v>
      </c>
      <c r="F1442" s="12" t="s">
        <v>731</v>
      </c>
      <c r="G1442" s="12" t="s">
        <v>3076</v>
      </c>
      <c r="H1442" s="12" t="s">
        <v>3066</v>
      </c>
      <c r="I1442" s="12" t="s">
        <v>3076</v>
      </c>
      <c r="J1442" s="12" t="s">
        <v>3081</v>
      </c>
      <c r="K1442" s="12" t="s">
        <v>3076</v>
      </c>
      <c r="L1442" s="1">
        <v>0</v>
      </c>
      <c r="M1442" s="6" t="str">
        <f t="shared" si="89"/>
        <v/>
      </c>
      <c r="N1442" s="1">
        <v>2</v>
      </c>
      <c r="O1442" s="6" t="str">
        <f t="shared" si="90"/>
        <v>LTI</v>
      </c>
      <c r="P1442" s="6" t="str">
        <f t="shared" si="91"/>
        <v>LTI</v>
      </c>
      <c r="Q1442" s="6" t="s">
        <v>2903</v>
      </c>
      <c r="R1442" s="5" t="str">
        <f>INDEX(SAMRASS!$B:$B,MATCH(Q1442,SAMRASS!$A:$A,0))</f>
        <v>LDV</v>
      </c>
      <c r="S1442" s="1" t="s">
        <v>1566</v>
      </c>
      <c r="T1442" s="1" t="s">
        <v>142</v>
      </c>
    </row>
    <row r="1443" spans="1:20" x14ac:dyDescent="0.25">
      <c r="A1443" s="1">
        <v>120</v>
      </c>
      <c r="B1443" s="1">
        <v>2012</v>
      </c>
      <c r="C1443" s="6" t="str">
        <f t="shared" si="88"/>
        <v>2012.120</v>
      </c>
      <c r="D1443" s="12">
        <v>0</v>
      </c>
      <c r="E1443" s="12" t="s">
        <v>3081</v>
      </c>
      <c r="F1443" s="12">
        <v>0</v>
      </c>
      <c r="G1443" s="12" t="s">
        <v>3081</v>
      </c>
      <c r="H1443" s="12">
        <v>0</v>
      </c>
      <c r="I1443" s="12" t="s">
        <v>3081</v>
      </c>
      <c r="J1443" s="12" t="s">
        <v>3081</v>
      </c>
      <c r="K1443" s="12" t="s">
        <v>3081</v>
      </c>
      <c r="L1443" s="1">
        <v>0</v>
      </c>
      <c r="M1443" s="6" t="str">
        <f t="shared" si="89"/>
        <v/>
      </c>
      <c r="N1443" s="1">
        <v>1</v>
      </c>
      <c r="O1443" s="6" t="str">
        <f t="shared" si="90"/>
        <v>LTI</v>
      </c>
      <c r="P1443" s="6" t="str">
        <f t="shared" si="91"/>
        <v>LTI</v>
      </c>
      <c r="Q1443" s="6" t="s">
        <v>848</v>
      </c>
      <c r="R1443" s="5" t="str">
        <f>INDEX(SAMRASS!$B:$B,MATCH(Q1443,SAMRASS!$A:$A,0))</f>
        <v>Face scraper</v>
      </c>
      <c r="S1443" s="1" t="s">
        <v>2432</v>
      </c>
      <c r="T1443" s="1" t="s">
        <v>1814</v>
      </c>
    </row>
    <row r="1444" spans="1:20" x14ac:dyDescent="0.25">
      <c r="A1444" s="1">
        <v>121</v>
      </c>
      <c r="B1444" s="1">
        <v>2012</v>
      </c>
      <c r="C1444" s="6" t="str">
        <f t="shared" si="88"/>
        <v>2012.121</v>
      </c>
      <c r="D1444" s="12" t="s">
        <v>880</v>
      </c>
      <c r="E1444" s="12" t="s">
        <v>3081</v>
      </c>
      <c r="F1444" s="12" t="s">
        <v>731</v>
      </c>
      <c r="G1444" s="12" t="s">
        <v>3076</v>
      </c>
      <c r="H1444" s="12" t="s">
        <v>3066</v>
      </c>
      <c r="I1444" s="12" t="s">
        <v>3081</v>
      </c>
      <c r="J1444" s="12" t="s">
        <v>3081</v>
      </c>
      <c r="K1444" s="12" t="s">
        <v>3076</v>
      </c>
      <c r="L1444" s="1">
        <v>0</v>
      </c>
      <c r="M1444" s="6" t="str">
        <f t="shared" si="89"/>
        <v/>
      </c>
      <c r="N1444" s="1">
        <v>1</v>
      </c>
      <c r="O1444" s="6" t="str">
        <f t="shared" si="90"/>
        <v>LTI</v>
      </c>
      <c r="P1444" s="6" t="str">
        <f t="shared" si="91"/>
        <v>LTI</v>
      </c>
      <c r="Q1444" s="6" t="s">
        <v>2903</v>
      </c>
      <c r="R1444" s="5" t="str">
        <f>INDEX(SAMRASS!$B:$B,MATCH(Q1444,SAMRASS!$A:$A,0))</f>
        <v>LDV</v>
      </c>
      <c r="S1444" s="1" t="s">
        <v>1566</v>
      </c>
      <c r="T1444" s="1" t="s">
        <v>141</v>
      </c>
    </row>
    <row r="1445" spans="1:20" x14ac:dyDescent="0.25">
      <c r="A1445" s="1">
        <v>122</v>
      </c>
      <c r="B1445" s="1">
        <v>2012</v>
      </c>
      <c r="C1445" s="6" t="str">
        <f t="shared" si="88"/>
        <v>2012.122</v>
      </c>
      <c r="D1445" s="12" t="s">
        <v>880</v>
      </c>
      <c r="E1445" s="12" t="s">
        <v>3081</v>
      </c>
      <c r="F1445" s="12">
        <v>0</v>
      </c>
      <c r="G1445" s="12" t="s">
        <v>3081</v>
      </c>
      <c r="H1445" s="12">
        <v>0</v>
      </c>
      <c r="I1445" s="12" t="s">
        <v>3081</v>
      </c>
      <c r="J1445" s="12" t="s">
        <v>3081</v>
      </c>
      <c r="K1445" s="12" t="s">
        <v>3081</v>
      </c>
      <c r="L1445" s="1">
        <v>0</v>
      </c>
      <c r="M1445" s="6" t="str">
        <f t="shared" si="89"/>
        <v/>
      </c>
      <c r="N1445" s="1">
        <v>1</v>
      </c>
      <c r="O1445" s="6" t="str">
        <f t="shared" si="90"/>
        <v>LTI</v>
      </c>
      <c r="P1445" s="6" t="str">
        <f t="shared" si="91"/>
        <v>LTI</v>
      </c>
      <c r="Q1445" s="6" t="s">
        <v>2767</v>
      </c>
      <c r="R1445" s="5" t="str">
        <f>INDEX(SAMRASS!$B:$B,MATCH(Q1445,SAMRASS!$A:$A,0))</f>
        <v>Front end loader</v>
      </c>
      <c r="S1445" s="1" t="s">
        <v>443</v>
      </c>
      <c r="T1445" s="1" t="s">
        <v>2950</v>
      </c>
    </row>
    <row r="1446" spans="1:20" x14ac:dyDescent="0.25">
      <c r="A1446" s="1">
        <v>123</v>
      </c>
      <c r="B1446" s="1">
        <v>2012</v>
      </c>
      <c r="C1446" s="6" t="str">
        <f t="shared" si="88"/>
        <v>2012.123</v>
      </c>
      <c r="D1446" s="12">
        <v>0</v>
      </c>
      <c r="E1446" s="12" t="s">
        <v>3081</v>
      </c>
      <c r="F1446" s="12" t="s">
        <v>731</v>
      </c>
      <c r="G1446" s="12" t="s">
        <v>3081</v>
      </c>
      <c r="H1446" s="12">
        <v>0</v>
      </c>
      <c r="I1446" s="12" t="s">
        <v>3081</v>
      </c>
      <c r="J1446" s="12" t="s">
        <v>3081</v>
      </c>
      <c r="K1446" s="12" t="s">
        <v>3081</v>
      </c>
      <c r="L1446" s="1">
        <v>0</v>
      </c>
      <c r="M1446" s="6" t="str">
        <f t="shared" si="89"/>
        <v/>
      </c>
      <c r="N1446" s="1">
        <v>1</v>
      </c>
      <c r="O1446" s="6" t="str">
        <f t="shared" si="90"/>
        <v>LTI</v>
      </c>
      <c r="P1446" s="6" t="str">
        <f t="shared" si="91"/>
        <v>LTI</v>
      </c>
      <c r="Q1446" s="6" t="s">
        <v>407</v>
      </c>
      <c r="R1446" s="5" t="str">
        <f>INDEX(SAMRASS!$B:$B,MATCH(Q1446,SAMRASS!$A:$A,0))</f>
        <v>Shuttle car</v>
      </c>
      <c r="S1446" s="1" t="s">
        <v>840</v>
      </c>
      <c r="T1446" s="1" t="s">
        <v>2949</v>
      </c>
    </row>
    <row r="1447" spans="1:20" x14ac:dyDescent="0.25">
      <c r="A1447" s="1">
        <v>124</v>
      </c>
      <c r="B1447" s="1">
        <v>2012</v>
      </c>
      <c r="C1447" s="6" t="str">
        <f t="shared" si="88"/>
        <v>2012.124</v>
      </c>
      <c r="D1447" s="12">
        <v>0</v>
      </c>
      <c r="E1447" s="12" t="s">
        <v>3081</v>
      </c>
      <c r="F1447" s="12">
        <v>0</v>
      </c>
      <c r="G1447" s="12" t="s">
        <v>3081</v>
      </c>
      <c r="H1447" s="12" t="s">
        <v>3066</v>
      </c>
      <c r="I1447" s="12" t="s">
        <v>3081</v>
      </c>
      <c r="J1447" s="12" t="s">
        <v>3081</v>
      </c>
      <c r="K1447" s="12" t="s">
        <v>3081</v>
      </c>
      <c r="L1447" s="1">
        <v>0</v>
      </c>
      <c r="M1447" s="6" t="str">
        <f t="shared" si="89"/>
        <v/>
      </c>
      <c r="N1447" s="1">
        <v>1</v>
      </c>
      <c r="O1447" s="6" t="str">
        <f t="shared" si="90"/>
        <v>LTI</v>
      </c>
      <c r="P1447" s="6" t="str">
        <f t="shared" si="91"/>
        <v>LTI</v>
      </c>
      <c r="Q1447" s="6" t="s">
        <v>2235</v>
      </c>
      <c r="R1447" s="5" t="str">
        <f>INDEX(SAMRASS!$B:$B,MATCH(Q1447,SAMRASS!$A:$A,0))</f>
        <v>Scooptram</v>
      </c>
      <c r="S1447" s="1" t="s">
        <v>839</v>
      </c>
      <c r="T1447" s="1" t="s">
        <v>1800</v>
      </c>
    </row>
    <row r="1448" spans="1:20" x14ac:dyDescent="0.25">
      <c r="A1448" s="1">
        <v>125</v>
      </c>
      <c r="B1448" s="1">
        <v>2012</v>
      </c>
      <c r="C1448" s="6" t="str">
        <f t="shared" si="88"/>
        <v>2012.125</v>
      </c>
      <c r="D1448" s="12" t="s">
        <v>880</v>
      </c>
      <c r="E1448" s="12" t="s">
        <v>3081</v>
      </c>
      <c r="F1448" s="12" t="s">
        <v>731</v>
      </c>
      <c r="G1448" s="12" t="s">
        <v>3076</v>
      </c>
      <c r="H1448" s="12">
        <v>0</v>
      </c>
      <c r="I1448" s="12" t="s">
        <v>3076</v>
      </c>
      <c r="J1448" s="12" t="s">
        <v>3081</v>
      </c>
      <c r="K1448" s="12" t="s">
        <v>3076</v>
      </c>
      <c r="L1448" s="1">
        <v>0</v>
      </c>
      <c r="M1448" s="6" t="str">
        <f t="shared" si="89"/>
        <v/>
      </c>
      <c r="N1448" s="1">
        <v>1</v>
      </c>
      <c r="O1448" s="6" t="str">
        <f t="shared" si="90"/>
        <v>LTI</v>
      </c>
      <c r="P1448" s="6" t="str">
        <f t="shared" si="91"/>
        <v>LTI</v>
      </c>
      <c r="Q1448" s="6" t="s">
        <v>405</v>
      </c>
      <c r="R1448" s="5" t="str">
        <f>INDEX(SAMRASS!$B:$B,MATCH(Q1448,SAMRASS!$A:$A,0))</f>
        <v>Bus</v>
      </c>
      <c r="S1448" s="1" t="s">
        <v>1282</v>
      </c>
      <c r="T1448" s="1" t="s">
        <v>380</v>
      </c>
    </row>
    <row r="1449" spans="1:20" x14ac:dyDescent="0.25">
      <c r="A1449" s="1">
        <v>126</v>
      </c>
      <c r="B1449" s="1">
        <v>2012</v>
      </c>
      <c r="C1449" s="6" t="str">
        <f t="shared" si="88"/>
        <v>2012.126</v>
      </c>
      <c r="D1449" s="12">
        <v>0</v>
      </c>
      <c r="E1449" s="12" t="s">
        <v>3081</v>
      </c>
      <c r="F1449" s="12">
        <v>0</v>
      </c>
      <c r="G1449" s="12" t="s">
        <v>3081</v>
      </c>
      <c r="H1449" s="12" t="s">
        <v>3066</v>
      </c>
      <c r="I1449" s="12" t="s">
        <v>3081</v>
      </c>
      <c r="J1449" s="12" t="s">
        <v>3081</v>
      </c>
      <c r="K1449" s="12" t="s">
        <v>3081</v>
      </c>
      <c r="L1449" s="1">
        <v>0</v>
      </c>
      <c r="M1449" s="6" t="str">
        <f t="shared" si="89"/>
        <v/>
      </c>
      <c r="N1449" s="1">
        <v>1</v>
      </c>
      <c r="O1449" s="6" t="str">
        <f t="shared" si="90"/>
        <v>LTI</v>
      </c>
      <c r="P1449" s="6" t="str">
        <f t="shared" si="91"/>
        <v>LTI</v>
      </c>
      <c r="Q1449" s="6" t="s">
        <v>180</v>
      </c>
      <c r="R1449" s="5" t="str">
        <f>INDEX(SAMRASS!$B:$B,MATCH(Q1449,SAMRASS!$A:$A,0))</f>
        <v>Multi purpose vehicle or utility vehicle</v>
      </c>
      <c r="S1449" s="1" t="s">
        <v>334</v>
      </c>
      <c r="T1449" s="1" t="s">
        <v>1799</v>
      </c>
    </row>
    <row r="1450" spans="1:20" x14ac:dyDescent="0.25">
      <c r="A1450" s="1">
        <v>127</v>
      </c>
      <c r="B1450" s="1">
        <v>2012</v>
      </c>
      <c r="C1450" s="6" t="str">
        <f t="shared" si="88"/>
        <v>2012.127</v>
      </c>
      <c r="D1450" s="12">
        <v>0</v>
      </c>
      <c r="E1450" s="12" t="s">
        <v>3081</v>
      </c>
      <c r="F1450" s="12">
        <v>0</v>
      </c>
      <c r="G1450" s="12" t="s">
        <v>3081</v>
      </c>
      <c r="H1450" s="12" t="s">
        <v>3066</v>
      </c>
      <c r="I1450" s="12" t="s">
        <v>3081</v>
      </c>
      <c r="J1450" s="12" t="s">
        <v>3081</v>
      </c>
      <c r="K1450" s="12" t="s">
        <v>3081</v>
      </c>
      <c r="L1450" s="1">
        <v>0</v>
      </c>
      <c r="M1450" s="6" t="str">
        <f t="shared" si="89"/>
        <v/>
      </c>
      <c r="N1450" s="1">
        <v>1</v>
      </c>
      <c r="O1450" s="6" t="str">
        <f t="shared" si="90"/>
        <v>LTI</v>
      </c>
      <c r="P1450" s="6" t="str">
        <f t="shared" si="91"/>
        <v>LTI</v>
      </c>
      <c r="Q1450" s="6" t="s">
        <v>180</v>
      </c>
      <c r="R1450" s="5" t="str">
        <f>INDEX(SAMRASS!$B:$B,MATCH(Q1450,SAMRASS!$A:$A,0))</f>
        <v>Multi purpose vehicle or utility vehicle</v>
      </c>
      <c r="S1450" s="1" t="s">
        <v>334</v>
      </c>
      <c r="T1450" s="1" t="s">
        <v>1428</v>
      </c>
    </row>
    <row r="1451" spans="1:20" x14ac:dyDescent="0.25">
      <c r="A1451" s="1">
        <v>128</v>
      </c>
      <c r="B1451" s="1">
        <v>2012</v>
      </c>
      <c r="C1451" s="6" t="str">
        <f t="shared" si="88"/>
        <v>2012.128</v>
      </c>
      <c r="D1451" s="12" t="s">
        <v>880</v>
      </c>
      <c r="E1451" s="12" t="s">
        <v>3079</v>
      </c>
      <c r="F1451" s="12">
        <v>0</v>
      </c>
      <c r="G1451" s="12" t="s">
        <v>3081</v>
      </c>
      <c r="H1451" s="12" t="s">
        <v>3066</v>
      </c>
      <c r="I1451" s="12" t="s">
        <v>3081</v>
      </c>
      <c r="J1451" s="12" t="s">
        <v>3081</v>
      </c>
      <c r="K1451" s="12" t="s">
        <v>3081</v>
      </c>
      <c r="L1451" s="1">
        <v>0</v>
      </c>
      <c r="M1451" s="6" t="str">
        <f t="shared" si="89"/>
        <v/>
      </c>
      <c r="N1451" s="1">
        <v>1</v>
      </c>
      <c r="O1451" s="6" t="str">
        <f t="shared" si="90"/>
        <v>LTI</v>
      </c>
      <c r="P1451" s="6" t="str">
        <f t="shared" si="91"/>
        <v>LTI</v>
      </c>
      <c r="Q1451" s="6" t="s">
        <v>2203</v>
      </c>
      <c r="R1451" s="5" t="str">
        <f>INDEX(SAMRASS!$B:$B,MATCH(Q1451,SAMRASS!$A:$A,0))</f>
        <v>Bulldozer</v>
      </c>
      <c r="S1451" s="1" t="s">
        <v>2360</v>
      </c>
      <c r="T1451" s="1" t="s">
        <v>1427</v>
      </c>
    </row>
    <row r="1452" spans="1:20" x14ac:dyDescent="0.25">
      <c r="A1452" s="1">
        <v>129</v>
      </c>
      <c r="B1452" s="1">
        <v>2012</v>
      </c>
      <c r="C1452" s="6" t="str">
        <f t="shared" si="88"/>
        <v>2012.129</v>
      </c>
      <c r="D1452" s="12">
        <v>0</v>
      </c>
      <c r="E1452" s="12" t="s">
        <v>3081</v>
      </c>
      <c r="F1452" s="12">
        <v>0</v>
      </c>
      <c r="G1452" s="12" t="s">
        <v>3081</v>
      </c>
      <c r="H1452" s="12">
        <v>0</v>
      </c>
      <c r="I1452" s="12" t="s">
        <v>3081</v>
      </c>
      <c r="J1452" s="12" t="s">
        <v>3081</v>
      </c>
      <c r="K1452" s="12" t="s">
        <v>3081</v>
      </c>
      <c r="L1452" s="1">
        <v>0</v>
      </c>
      <c r="M1452" s="6" t="str">
        <f t="shared" si="89"/>
        <v/>
      </c>
      <c r="N1452" s="1">
        <v>1</v>
      </c>
      <c r="O1452" s="6" t="str">
        <f t="shared" si="90"/>
        <v>LTI</v>
      </c>
      <c r="P1452" s="6" t="str">
        <f t="shared" si="91"/>
        <v>LTI</v>
      </c>
      <c r="Q1452" s="6" t="s">
        <v>2924</v>
      </c>
      <c r="R1452" s="5" t="str">
        <f>INDEX(SAMRASS!$B:$B,MATCH(Q1452,SAMRASS!$A:$A,0))</f>
        <v>Coupling/uncoupling</v>
      </c>
      <c r="S1452" s="1" t="s">
        <v>674</v>
      </c>
      <c r="T1452" s="1" t="s">
        <v>1263</v>
      </c>
    </row>
    <row r="1453" spans="1:20" x14ac:dyDescent="0.25">
      <c r="A1453" s="1">
        <v>130</v>
      </c>
      <c r="B1453" s="1">
        <v>2012</v>
      </c>
      <c r="C1453" s="6" t="str">
        <f t="shared" si="88"/>
        <v>2012.130</v>
      </c>
      <c r="D1453" s="12" t="s">
        <v>880</v>
      </c>
      <c r="E1453" s="12" t="s">
        <v>3081</v>
      </c>
      <c r="F1453" s="12" t="s">
        <v>731</v>
      </c>
      <c r="G1453" s="12" t="s">
        <v>3076</v>
      </c>
      <c r="H1453" s="12" t="s">
        <v>3066</v>
      </c>
      <c r="I1453" s="12" t="s">
        <v>3076</v>
      </c>
      <c r="J1453" s="12" t="s">
        <v>3081</v>
      </c>
      <c r="K1453" s="12" t="s">
        <v>3076</v>
      </c>
      <c r="L1453" s="1">
        <v>0</v>
      </c>
      <c r="M1453" s="6" t="str">
        <f t="shared" si="89"/>
        <v/>
      </c>
      <c r="N1453" s="1">
        <v>4</v>
      </c>
      <c r="O1453" s="6" t="str">
        <f t="shared" si="90"/>
        <v>LTI</v>
      </c>
      <c r="P1453" s="6" t="str">
        <f t="shared" si="91"/>
        <v>LTI</v>
      </c>
      <c r="Q1453" s="6" t="s">
        <v>2903</v>
      </c>
      <c r="R1453" s="5" t="str">
        <f>INDEX(SAMRASS!$B:$B,MATCH(Q1453,SAMRASS!$A:$A,0))</f>
        <v>LDV</v>
      </c>
      <c r="S1453" s="1" t="s">
        <v>1566</v>
      </c>
      <c r="T1453" s="1" t="s">
        <v>1669</v>
      </c>
    </row>
    <row r="1454" spans="1:20" x14ac:dyDescent="0.25">
      <c r="A1454" s="1">
        <v>131</v>
      </c>
      <c r="B1454" s="1">
        <v>2012</v>
      </c>
      <c r="C1454" s="6" t="str">
        <f t="shared" si="88"/>
        <v>2012.131</v>
      </c>
      <c r="D1454" s="12">
        <v>0</v>
      </c>
      <c r="E1454" s="12" t="s">
        <v>3081</v>
      </c>
      <c r="F1454" s="12" t="s">
        <v>731</v>
      </c>
      <c r="G1454" s="12" t="s">
        <v>3081</v>
      </c>
      <c r="H1454" s="12">
        <v>0</v>
      </c>
      <c r="I1454" s="12" t="s">
        <v>3081</v>
      </c>
      <c r="J1454" s="12" t="s">
        <v>3081</v>
      </c>
      <c r="K1454" s="12" t="s">
        <v>3081</v>
      </c>
      <c r="L1454" s="1">
        <v>0</v>
      </c>
      <c r="M1454" s="6" t="str">
        <f t="shared" si="89"/>
        <v/>
      </c>
      <c r="N1454" s="1">
        <v>1</v>
      </c>
      <c r="O1454" s="6" t="str">
        <f t="shared" si="90"/>
        <v>LTI</v>
      </c>
      <c r="P1454" s="6" t="str">
        <f t="shared" si="91"/>
        <v>LTI</v>
      </c>
      <c r="Q1454" s="6" t="s">
        <v>10</v>
      </c>
      <c r="R1454" s="5" t="str">
        <f>INDEX(SAMRASS!$B:$B,MATCH(Q1454,SAMRASS!$A:$A,0))</f>
        <v>Diesel Locomotive</v>
      </c>
      <c r="S1454" s="1" t="s">
        <v>192</v>
      </c>
      <c r="T1454" s="1" t="s">
        <v>1262</v>
      </c>
    </row>
    <row r="1455" spans="1:20" x14ac:dyDescent="0.25">
      <c r="A1455" s="1">
        <v>132</v>
      </c>
      <c r="B1455" s="1">
        <v>2012</v>
      </c>
      <c r="C1455" s="6" t="str">
        <f t="shared" si="88"/>
        <v>2012.132</v>
      </c>
      <c r="D1455" s="12">
        <v>0</v>
      </c>
      <c r="E1455" s="12" t="s">
        <v>3081</v>
      </c>
      <c r="F1455" s="12" t="s">
        <v>731</v>
      </c>
      <c r="G1455" s="12" t="s">
        <v>3076</v>
      </c>
      <c r="H1455" s="12" t="s">
        <v>3066</v>
      </c>
      <c r="I1455" s="12" t="s">
        <v>3081</v>
      </c>
      <c r="J1455" s="12" t="s">
        <v>3081</v>
      </c>
      <c r="K1455" s="12" t="s">
        <v>3076</v>
      </c>
      <c r="L1455" s="1">
        <v>1</v>
      </c>
      <c r="M1455" s="6" t="str">
        <f t="shared" si="89"/>
        <v>SFI</v>
      </c>
      <c r="N1455" s="1">
        <v>0</v>
      </c>
      <c r="O1455" s="6" t="str">
        <f t="shared" si="90"/>
        <v/>
      </c>
      <c r="P1455" s="6" t="str">
        <f t="shared" si="91"/>
        <v>SFI</v>
      </c>
      <c r="Q1455" s="6" t="s">
        <v>2783</v>
      </c>
      <c r="R1455" s="5" t="str">
        <f>INDEX(SAMRASS!$B:$B,MATCH(Q1455,SAMRASS!$A:$A,0))</f>
        <v>Personnel transporter</v>
      </c>
      <c r="S1455" s="1" t="s">
        <v>1745</v>
      </c>
      <c r="T1455" s="1" t="s">
        <v>1670</v>
      </c>
    </row>
    <row r="1456" spans="1:20" x14ac:dyDescent="0.25">
      <c r="A1456" s="1">
        <v>133</v>
      </c>
      <c r="B1456" s="1">
        <v>2012</v>
      </c>
      <c r="C1456" s="6" t="str">
        <f t="shared" si="88"/>
        <v>2012.133</v>
      </c>
      <c r="D1456" s="12" t="s">
        <v>880</v>
      </c>
      <c r="E1456" s="12" t="s">
        <v>3081</v>
      </c>
      <c r="F1456" s="12">
        <v>0</v>
      </c>
      <c r="G1456" s="12" t="s">
        <v>3081</v>
      </c>
      <c r="H1456" s="12" t="s">
        <v>3066</v>
      </c>
      <c r="I1456" s="12" t="s">
        <v>3081</v>
      </c>
      <c r="J1456" s="12" t="s">
        <v>3081</v>
      </c>
      <c r="K1456" s="12" t="s">
        <v>3081</v>
      </c>
      <c r="L1456" s="1">
        <v>0</v>
      </c>
      <c r="M1456" s="6" t="str">
        <f t="shared" si="89"/>
        <v/>
      </c>
      <c r="N1456" s="1">
        <v>1</v>
      </c>
      <c r="O1456" s="6" t="str">
        <f t="shared" si="90"/>
        <v>LTI</v>
      </c>
      <c r="P1456" s="6" t="str">
        <f t="shared" si="91"/>
        <v>LTI</v>
      </c>
      <c r="Q1456" s="6" t="s">
        <v>1333</v>
      </c>
      <c r="R1456" s="5" t="str">
        <f>INDEX(SAMRASS!$B:$B,MATCH(Q1456,SAMRASS!$A:$A,0))</f>
        <v>Forklift</v>
      </c>
      <c r="S1456" s="1" t="s">
        <v>1202</v>
      </c>
      <c r="T1456" s="1" t="s">
        <v>604</v>
      </c>
    </row>
    <row r="1457" spans="1:20" x14ac:dyDescent="0.25">
      <c r="A1457" s="1">
        <v>134</v>
      </c>
      <c r="B1457" s="1">
        <v>2012</v>
      </c>
      <c r="C1457" s="6" t="str">
        <f t="shared" si="88"/>
        <v>2012.134</v>
      </c>
      <c r="D1457" s="12">
        <v>0</v>
      </c>
      <c r="E1457" s="12" t="s">
        <v>3081</v>
      </c>
      <c r="F1457" s="12" t="s">
        <v>731</v>
      </c>
      <c r="G1457" s="12" t="s">
        <v>3081</v>
      </c>
      <c r="H1457" s="12">
        <v>0</v>
      </c>
      <c r="I1457" s="12" t="s">
        <v>3081</v>
      </c>
      <c r="J1457" s="12" t="s">
        <v>3081</v>
      </c>
      <c r="K1457" s="12" t="s">
        <v>3081</v>
      </c>
      <c r="L1457" s="1">
        <v>0</v>
      </c>
      <c r="M1457" s="6" t="str">
        <f t="shared" si="89"/>
        <v/>
      </c>
      <c r="N1457" s="1">
        <v>1</v>
      </c>
      <c r="O1457" s="6" t="str">
        <f t="shared" si="90"/>
        <v>LTI</v>
      </c>
      <c r="P1457" s="6" t="str">
        <f t="shared" si="91"/>
        <v>LTI</v>
      </c>
      <c r="Q1457" s="6" t="s">
        <v>2907</v>
      </c>
      <c r="R1457" s="5" t="str">
        <f>INDEX(SAMRASS!$B:$B,MATCH(Q1457,SAMRASS!$A:$A,0))</f>
        <v>Mechanical miners</v>
      </c>
      <c r="S1457" s="1" t="s">
        <v>2588</v>
      </c>
      <c r="T1457" s="1" t="s">
        <v>603</v>
      </c>
    </row>
    <row r="1458" spans="1:20" x14ac:dyDescent="0.25">
      <c r="A1458" s="1">
        <v>135</v>
      </c>
      <c r="B1458" s="1">
        <v>2012</v>
      </c>
      <c r="C1458" s="6" t="str">
        <f t="shared" si="88"/>
        <v>2012.135</v>
      </c>
      <c r="D1458" s="12">
        <v>0</v>
      </c>
      <c r="E1458" s="12" t="s">
        <v>3081</v>
      </c>
      <c r="F1458" s="12">
        <v>0</v>
      </c>
      <c r="G1458" s="12" t="s">
        <v>3081</v>
      </c>
      <c r="H1458" s="12" t="s">
        <v>3066</v>
      </c>
      <c r="I1458" s="12" t="s">
        <v>3081</v>
      </c>
      <c r="J1458" s="12" t="s">
        <v>3081</v>
      </c>
      <c r="K1458" s="12" t="s">
        <v>3081</v>
      </c>
      <c r="L1458" s="1">
        <v>0</v>
      </c>
      <c r="M1458" s="6" t="str">
        <f t="shared" si="89"/>
        <v/>
      </c>
      <c r="N1458" s="1">
        <v>1</v>
      </c>
      <c r="O1458" s="6" t="str">
        <f t="shared" si="90"/>
        <v>LTI</v>
      </c>
      <c r="P1458" s="6" t="str">
        <f t="shared" si="91"/>
        <v>LTI</v>
      </c>
      <c r="Q1458" s="6" t="s">
        <v>180</v>
      </c>
      <c r="R1458" s="5" t="str">
        <f>INDEX(SAMRASS!$B:$B,MATCH(Q1458,SAMRASS!$A:$A,0))</f>
        <v>Multi purpose vehicle or utility vehicle</v>
      </c>
      <c r="S1458" s="1" t="s">
        <v>334</v>
      </c>
      <c r="T1458" s="1" t="s">
        <v>1912</v>
      </c>
    </row>
    <row r="1459" spans="1:20" x14ac:dyDescent="0.25">
      <c r="A1459" s="1">
        <v>136</v>
      </c>
      <c r="B1459" s="1">
        <v>2012</v>
      </c>
      <c r="C1459" s="6" t="str">
        <f t="shared" si="88"/>
        <v>2012.136</v>
      </c>
      <c r="D1459" s="12">
        <v>0</v>
      </c>
      <c r="E1459" s="12" t="s">
        <v>3081</v>
      </c>
      <c r="F1459" s="12" t="s">
        <v>731</v>
      </c>
      <c r="G1459" s="12" t="s">
        <v>3077</v>
      </c>
      <c r="H1459" s="12">
        <v>0</v>
      </c>
      <c r="I1459" s="12" t="s">
        <v>3081</v>
      </c>
      <c r="J1459" s="12" t="s">
        <v>3077</v>
      </c>
      <c r="K1459" s="12" t="s">
        <v>3081</v>
      </c>
      <c r="L1459" s="1">
        <v>0</v>
      </c>
      <c r="M1459" s="6" t="str">
        <f t="shared" si="89"/>
        <v/>
      </c>
      <c r="N1459" s="1">
        <v>1</v>
      </c>
      <c r="O1459" s="6" t="str">
        <f t="shared" si="90"/>
        <v>LTI</v>
      </c>
      <c r="P1459" s="6" t="str">
        <f t="shared" si="91"/>
        <v>LTI</v>
      </c>
      <c r="Q1459" s="6" t="s">
        <v>2907</v>
      </c>
      <c r="R1459" s="5" t="str">
        <f>INDEX(SAMRASS!$B:$B,MATCH(Q1459,SAMRASS!$A:$A,0))</f>
        <v>Mechanical miners</v>
      </c>
      <c r="S1459" s="1" t="s">
        <v>2588</v>
      </c>
      <c r="T1459" s="1" t="s">
        <v>1855</v>
      </c>
    </row>
    <row r="1460" spans="1:20" x14ac:dyDescent="0.25">
      <c r="A1460" s="1">
        <v>137</v>
      </c>
      <c r="B1460" s="1">
        <v>2012</v>
      </c>
      <c r="C1460" s="6" t="str">
        <f t="shared" si="88"/>
        <v>2012.137</v>
      </c>
      <c r="D1460" s="12" t="s">
        <v>880</v>
      </c>
      <c r="E1460" s="12" t="s">
        <v>3081</v>
      </c>
      <c r="F1460" s="12" t="s">
        <v>731</v>
      </c>
      <c r="G1460" s="12" t="s">
        <v>3076</v>
      </c>
      <c r="H1460" s="12" t="s">
        <v>3066</v>
      </c>
      <c r="I1460" s="12" t="s">
        <v>3076</v>
      </c>
      <c r="J1460" s="12" t="s">
        <v>3081</v>
      </c>
      <c r="K1460" s="12" t="s">
        <v>3076</v>
      </c>
      <c r="L1460" s="1">
        <v>0</v>
      </c>
      <c r="M1460" s="6" t="str">
        <f t="shared" si="89"/>
        <v/>
      </c>
      <c r="N1460" s="1">
        <v>1</v>
      </c>
      <c r="O1460" s="6" t="str">
        <f t="shared" si="90"/>
        <v>LTI</v>
      </c>
      <c r="P1460" s="6" t="str">
        <f t="shared" si="91"/>
        <v>LTI</v>
      </c>
      <c r="Q1460" s="6" t="s">
        <v>2903</v>
      </c>
      <c r="R1460" s="5" t="str">
        <f>INDEX(SAMRASS!$B:$B,MATCH(Q1460,SAMRASS!$A:$A,0))</f>
        <v>LDV</v>
      </c>
      <c r="S1460" s="1" t="s">
        <v>1566</v>
      </c>
      <c r="T1460" s="1" t="s">
        <v>1558</v>
      </c>
    </row>
    <row r="1461" spans="1:20" x14ac:dyDescent="0.25">
      <c r="A1461" s="1">
        <v>138</v>
      </c>
      <c r="B1461" s="1">
        <v>2012</v>
      </c>
      <c r="C1461" s="6" t="str">
        <f t="shared" si="88"/>
        <v>2012.138</v>
      </c>
      <c r="D1461" s="12">
        <v>0</v>
      </c>
      <c r="E1461" s="12" t="s">
        <v>3081</v>
      </c>
      <c r="F1461" s="12">
        <v>0</v>
      </c>
      <c r="G1461" s="12" t="s">
        <v>3081</v>
      </c>
      <c r="H1461" s="12">
        <v>0</v>
      </c>
      <c r="I1461" s="12" t="s">
        <v>3081</v>
      </c>
      <c r="J1461" s="12" t="s">
        <v>3081</v>
      </c>
      <c r="K1461" s="12" t="s">
        <v>3081</v>
      </c>
      <c r="L1461" s="1">
        <v>0</v>
      </c>
      <c r="M1461" s="6" t="str">
        <f t="shared" si="89"/>
        <v/>
      </c>
      <c r="N1461" s="1">
        <v>1</v>
      </c>
      <c r="O1461" s="6" t="str">
        <f t="shared" si="90"/>
        <v>LTI</v>
      </c>
      <c r="P1461" s="6" t="str">
        <f t="shared" si="91"/>
        <v>LTI</v>
      </c>
      <c r="Q1461" s="6" t="s">
        <v>2851</v>
      </c>
      <c r="R1461" s="5" t="str">
        <f>INDEX(SAMRASS!$B:$B,MATCH(Q1461,SAMRASS!$A:$A,0))</f>
        <v>Other (specify)</v>
      </c>
      <c r="S1461" s="1" t="s">
        <v>2962</v>
      </c>
      <c r="T1461" s="1" t="s">
        <v>1911</v>
      </c>
    </row>
    <row r="1462" spans="1:20" x14ac:dyDescent="0.25">
      <c r="A1462" s="1">
        <v>139</v>
      </c>
      <c r="B1462" s="1">
        <v>2012</v>
      </c>
      <c r="C1462" s="6" t="str">
        <f t="shared" si="88"/>
        <v>2012.139</v>
      </c>
      <c r="D1462" s="12">
        <v>0</v>
      </c>
      <c r="E1462" s="12" t="s">
        <v>3081</v>
      </c>
      <c r="F1462" s="12">
        <v>0</v>
      </c>
      <c r="G1462" s="12" t="s">
        <v>3081</v>
      </c>
      <c r="H1462" s="12">
        <v>0</v>
      </c>
      <c r="I1462" s="12" t="s">
        <v>3081</v>
      </c>
      <c r="J1462" s="12" t="s">
        <v>3081</v>
      </c>
      <c r="K1462" s="12" t="s">
        <v>3081</v>
      </c>
      <c r="L1462" s="1">
        <v>0</v>
      </c>
      <c r="M1462" s="6" t="str">
        <f t="shared" si="89"/>
        <v/>
      </c>
      <c r="N1462" s="1">
        <v>1</v>
      </c>
      <c r="O1462" s="6" t="str">
        <f t="shared" si="90"/>
        <v>LTI</v>
      </c>
      <c r="P1462" s="6" t="str">
        <f t="shared" si="91"/>
        <v>LTI</v>
      </c>
      <c r="Q1462" s="6" t="s">
        <v>1936</v>
      </c>
      <c r="R1462" s="5" t="str">
        <f>INDEX(SAMRASS!$B:$B,MATCH(Q1462,SAMRASS!$A:$A,0))</f>
        <v>Other (specify)</v>
      </c>
      <c r="S1462" s="1" t="s">
        <v>2434</v>
      </c>
      <c r="T1462" s="1" t="s">
        <v>231</v>
      </c>
    </row>
    <row r="1463" spans="1:20" x14ac:dyDescent="0.25">
      <c r="A1463" s="1">
        <v>140</v>
      </c>
      <c r="B1463" s="1">
        <v>2012</v>
      </c>
      <c r="C1463" s="6" t="str">
        <f t="shared" si="88"/>
        <v>2012.140</v>
      </c>
      <c r="D1463" s="12">
        <v>0</v>
      </c>
      <c r="E1463" s="12" t="s">
        <v>3081</v>
      </c>
      <c r="F1463" s="12" t="s">
        <v>731</v>
      </c>
      <c r="G1463" s="12" t="s">
        <v>3081</v>
      </c>
      <c r="H1463" s="12" t="s">
        <v>3066</v>
      </c>
      <c r="I1463" s="12" t="s">
        <v>3081</v>
      </c>
      <c r="J1463" s="12" t="s">
        <v>3081</v>
      </c>
      <c r="K1463" s="12" t="s">
        <v>3081</v>
      </c>
      <c r="L1463" s="1">
        <v>0</v>
      </c>
      <c r="M1463" s="6" t="str">
        <f t="shared" si="89"/>
        <v/>
      </c>
      <c r="N1463" s="1">
        <v>1</v>
      </c>
      <c r="O1463" s="6" t="str">
        <f t="shared" si="90"/>
        <v>LTI</v>
      </c>
      <c r="P1463" s="6" t="str">
        <f t="shared" si="91"/>
        <v>LTI</v>
      </c>
      <c r="Q1463" s="6" t="s">
        <v>2041</v>
      </c>
      <c r="R1463" s="5" t="str">
        <f>INDEX(SAMRASS!$B:$B,MATCH(Q1463,SAMRASS!$A:$A,0))</f>
        <v>Tractor</v>
      </c>
      <c r="S1463" s="1" t="s">
        <v>883</v>
      </c>
      <c r="T1463" s="1" t="s">
        <v>230</v>
      </c>
    </row>
    <row r="1464" spans="1:20" x14ac:dyDescent="0.25">
      <c r="A1464" s="1">
        <v>141</v>
      </c>
      <c r="B1464" s="1">
        <v>2012</v>
      </c>
      <c r="C1464" s="6" t="str">
        <f t="shared" si="88"/>
        <v>2012.141</v>
      </c>
      <c r="D1464" s="12">
        <v>0</v>
      </c>
      <c r="E1464" s="12" t="s">
        <v>3081</v>
      </c>
      <c r="F1464" s="12" t="s">
        <v>731</v>
      </c>
      <c r="G1464" s="12" t="s">
        <v>3081</v>
      </c>
      <c r="H1464" s="12" t="s">
        <v>3066</v>
      </c>
      <c r="I1464" s="12" t="s">
        <v>3081</v>
      </c>
      <c r="J1464" s="12" t="s">
        <v>3081</v>
      </c>
      <c r="K1464" s="12" t="s">
        <v>3081</v>
      </c>
      <c r="L1464" s="1">
        <v>0</v>
      </c>
      <c r="M1464" s="6" t="str">
        <f t="shared" si="89"/>
        <v/>
      </c>
      <c r="N1464" s="1">
        <v>1</v>
      </c>
      <c r="O1464" s="6" t="str">
        <f t="shared" si="90"/>
        <v>LTI</v>
      </c>
      <c r="P1464" s="6" t="str">
        <f t="shared" si="91"/>
        <v>LTI</v>
      </c>
      <c r="Q1464" s="6" t="s">
        <v>2604</v>
      </c>
      <c r="R1464" s="5" t="str">
        <f>INDEX(SAMRASS!$B:$B,MATCH(Q1464,SAMRASS!$A:$A,0))</f>
        <v>Roofbolter</v>
      </c>
      <c r="S1464" s="1" t="s">
        <v>2650</v>
      </c>
      <c r="T1464" s="1" t="s">
        <v>1550</v>
      </c>
    </row>
    <row r="1465" spans="1:20" x14ac:dyDescent="0.25">
      <c r="A1465" s="1">
        <v>142</v>
      </c>
      <c r="B1465" s="1">
        <v>2012</v>
      </c>
      <c r="C1465" s="6" t="str">
        <f t="shared" si="88"/>
        <v>2012.142</v>
      </c>
      <c r="D1465" s="12" t="s">
        <v>880</v>
      </c>
      <c r="E1465" s="12" t="s">
        <v>3079</v>
      </c>
      <c r="F1465" s="12" t="s">
        <v>731</v>
      </c>
      <c r="G1465" s="12" t="s">
        <v>3076</v>
      </c>
      <c r="H1465" s="12" t="s">
        <v>3066</v>
      </c>
      <c r="I1465" s="12" t="s">
        <v>3076</v>
      </c>
      <c r="J1465" s="12" t="s">
        <v>3081</v>
      </c>
      <c r="K1465" s="12" t="s">
        <v>3076</v>
      </c>
      <c r="L1465" s="1">
        <v>0</v>
      </c>
      <c r="M1465" s="6" t="str">
        <f t="shared" si="89"/>
        <v/>
      </c>
      <c r="N1465" s="1">
        <v>1</v>
      </c>
      <c r="O1465" s="6" t="str">
        <f t="shared" si="90"/>
        <v>LTI</v>
      </c>
      <c r="P1465" s="6" t="str">
        <f t="shared" si="91"/>
        <v>LTI</v>
      </c>
      <c r="Q1465" s="6" t="s">
        <v>2903</v>
      </c>
      <c r="R1465" s="5" t="str">
        <f>INDEX(SAMRASS!$B:$B,MATCH(Q1465,SAMRASS!$A:$A,0))</f>
        <v>LDV</v>
      </c>
      <c r="S1465" s="1" t="s">
        <v>1566</v>
      </c>
      <c r="T1465" s="1" t="s">
        <v>1924</v>
      </c>
    </row>
    <row r="1466" spans="1:20" x14ac:dyDescent="0.25">
      <c r="A1466" s="1">
        <v>143</v>
      </c>
      <c r="B1466" s="1">
        <v>2012</v>
      </c>
      <c r="C1466" s="6" t="str">
        <f t="shared" si="88"/>
        <v>2012.143</v>
      </c>
      <c r="D1466" s="12">
        <v>0</v>
      </c>
      <c r="E1466" s="12" t="s">
        <v>3081</v>
      </c>
      <c r="F1466" s="12">
        <v>0</v>
      </c>
      <c r="G1466" s="12" t="s">
        <v>3081</v>
      </c>
      <c r="H1466" s="12">
        <v>0</v>
      </c>
      <c r="I1466" s="12" t="s">
        <v>3081</v>
      </c>
      <c r="J1466" s="12" t="s">
        <v>3081</v>
      </c>
      <c r="K1466" s="12" t="s">
        <v>3081</v>
      </c>
      <c r="L1466" s="1">
        <v>0</v>
      </c>
      <c r="M1466" s="6" t="str">
        <f t="shared" si="89"/>
        <v/>
      </c>
      <c r="N1466" s="1">
        <v>1</v>
      </c>
      <c r="O1466" s="6" t="str">
        <f t="shared" si="90"/>
        <v>LTI</v>
      </c>
      <c r="P1466" s="6" t="str">
        <f t="shared" si="91"/>
        <v>LTI</v>
      </c>
      <c r="Q1466" s="6" t="s">
        <v>709</v>
      </c>
      <c r="R1466" s="5" t="str">
        <f>INDEX(SAMRASS!$B:$B,MATCH(Q1466,SAMRASS!$A:$A,0))</f>
        <v>Single drum winch</v>
      </c>
      <c r="S1466" s="1" t="s">
        <v>292</v>
      </c>
      <c r="T1466" s="1" t="s">
        <v>1549</v>
      </c>
    </row>
    <row r="1467" spans="1:20" x14ac:dyDescent="0.25">
      <c r="A1467" s="1">
        <v>144</v>
      </c>
      <c r="B1467" s="1">
        <v>2012</v>
      </c>
      <c r="C1467" s="6" t="str">
        <f t="shared" si="88"/>
        <v>2012.144</v>
      </c>
      <c r="D1467" s="12" t="s">
        <v>880</v>
      </c>
      <c r="E1467" s="12" t="s">
        <v>3081</v>
      </c>
      <c r="F1467" s="12" t="s">
        <v>731</v>
      </c>
      <c r="G1467" s="12" t="s">
        <v>3081</v>
      </c>
      <c r="H1467" s="12" t="s">
        <v>3066</v>
      </c>
      <c r="I1467" s="12" t="s">
        <v>3081</v>
      </c>
      <c r="J1467" s="12" t="s">
        <v>3081</v>
      </c>
      <c r="K1467" s="12" t="s">
        <v>3081</v>
      </c>
      <c r="L1467" s="1">
        <v>0</v>
      </c>
      <c r="M1467" s="6" t="str">
        <f t="shared" si="89"/>
        <v/>
      </c>
      <c r="N1467" s="1">
        <v>1</v>
      </c>
      <c r="O1467" s="6" t="str">
        <f t="shared" si="90"/>
        <v>LTI</v>
      </c>
      <c r="P1467" s="6" t="str">
        <f t="shared" si="91"/>
        <v>LTI</v>
      </c>
      <c r="Q1467" s="6" t="s">
        <v>2903</v>
      </c>
      <c r="R1467" s="5" t="str">
        <f>INDEX(SAMRASS!$B:$B,MATCH(Q1467,SAMRASS!$A:$A,0))</f>
        <v>LDV</v>
      </c>
      <c r="S1467" s="1" t="s">
        <v>1566</v>
      </c>
      <c r="T1467" s="1" t="s">
        <v>1185</v>
      </c>
    </row>
    <row r="1468" spans="1:20" x14ac:dyDescent="0.25">
      <c r="A1468" s="1">
        <v>145</v>
      </c>
      <c r="B1468" s="1">
        <v>2012</v>
      </c>
      <c r="C1468" s="6" t="str">
        <f t="shared" si="88"/>
        <v>2012.145</v>
      </c>
      <c r="D1468" s="12">
        <v>0</v>
      </c>
      <c r="E1468" s="12" t="s">
        <v>3081</v>
      </c>
      <c r="F1468" s="12" t="s">
        <v>731</v>
      </c>
      <c r="G1468" s="12" t="s">
        <v>3081</v>
      </c>
      <c r="H1468" s="12" t="s">
        <v>3066</v>
      </c>
      <c r="I1468" s="12" t="s">
        <v>3081</v>
      </c>
      <c r="J1468" s="12" t="s">
        <v>3081</v>
      </c>
      <c r="K1468" s="12" t="s">
        <v>3081</v>
      </c>
      <c r="L1468" s="1">
        <v>0</v>
      </c>
      <c r="M1468" s="6" t="str">
        <f t="shared" si="89"/>
        <v/>
      </c>
      <c r="N1468" s="1">
        <v>1</v>
      </c>
      <c r="O1468" s="6" t="str">
        <f t="shared" si="90"/>
        <v>LTI</v>
      </c>
      <c r="P1468" s="6" t="str">
        <f t="shared" si="91"/>
        <v>LTI</v>
      </c>
      <c r="Q1468" s="6" t="s">
        <v>2906</v>
      </c>
      <c r="R1468" s="5" t="str">
        <f>INDEX(SAMRASS!$B:$B,MATCH(Q1468,SAMRASS!$A:$A,0))</f>
        <v>LHD Unit</v>
      </c>
      <c r="S1468" s="1" t="s">
        <v>572</v>
      </c>
      <c r="T1468" s="1" t="s">
        <v>1184</v>
      </c>
    </row>
    <row r="1469" spans="1:20" x14ac:dyDescent="0.25">
      <c r="A1469" s="1">
        <v>146</v>
      </c>
      <c r="B1469" s="1">
        <v>2012</v>
      </c>
      <c r="C1469" s="6" t="str">
        <f t="shared" si="88"/>
        <v>2012.146</v>
      </c>
      <c r="D1469" s="12">
        <v>0</v>
      </c>
      <c r="E1469" s="12" t="s">
        <v>3081</v>
      </c>
      <c r="F1469" s="12">
        <v>0</v>
      </c>
      <c r="G1469" s="12" t="s">
        <v>3081</v>
      </c>
      <c r="H1469" s="12">
        <v>0</v>
      </c>
      <c r="I1469" s="12" t="s">
        <v>3081</v>
      </c>
      <c r="J1469" s="12" t="s">
        <v>3081</v>
      </c>
      <c r="K1469" s="12" t="s">
        <v>3081</v>
      </c>
      <c r="L1469" s="1">
        <v>0</v>
      </c>
      <c r="M1469" s="6" t="str">
        <f t="shared" si="89"/>
        <v/>
      </c>
      <c r="N1469" s="1">
        <v>1</v>
      </c>
      <c r="O1469" s="6" t="str">
        <f t="shared" si="90"/>
        <v>LTI</v>
      </c>
      <c r="P1469" s="6" t="str">
        <f t="shared" si="91"/>
        <v>LTI</v>
      </c>
      <c r="Q1469" s="6" t="s">
        <v>2924</v>
      </c>
      <c r="R1469" s="5" t="str">
        <f>INDEX(SAMRASS!$B:$B,MATCH(Q1469,SAMRASS!$A:$A,0))</f>
        <v>Coupling/uncoupling</v>
      </c>
      <c r="S1469" s="1" t="s">
        <v>674</v>
      </c>
      <c r="T1469" s="1" t="s">
        <v>2099</v>
      </c>
    </row>
    <row r="1470" spans="1:20" x14ac:dyDescent="0.25">
      <c r="A1470" s="1">
        <v>147</v>
      </c>
      <c r="B1470" s="1">
        <v>2012</v>
      </c>
      <c r="C1470" s="6" t="str">
        <f t="shared" si="88"/>
        <v>2012.147</v>
      </c>
      <c r="D1470" s="12">
        <v>0</v>
      </c>
      <c r="E1470" s="12" t="s">
        <v>3081</v>
      </c>
      <c r="F1470" s="12" t="s">
        <v>731</v>
      </c>
      <c r="G1470" s="12" t="s">
        <v>3081</v>
      </c>
      <c r="H1470" s="12" t="s">
        <v>3066</v>
      </c>
      <c r="I1470" s="12" t="s">
        <v>3081</v>
      </c>
      <c r="J1470" s="12" t="s">
        <v>3081</v>
      </c>
      <c r="K1470" s="12" t="s">
        <v>3081</v>
      </c>
      <c r="L1470" s="1">
        <v>0</v>
      </c>
      <c r="M1470" s="6" t="str">
        <f t="shared" si="89"/>
        <v/>
      </c>
      <c r="N1470" s="1">
        <v>1</v>
      </c>
      <c r="O1470" s="6" t="str">
        <f t="shared" si="90"/>
        <v>LTI</v>
      </c>
      <c r="P1470" s="6" t="str">
        <f t="shared" si="91"/>
        <v>LTI</v>
      </c>
      <c r="Q1470" s="6" t="s">
        <v>2604</v>
      </c>
      <c r="R1470" s="5" t="str">
        <f>INDEX(SAMRASS!$B:$B,MATCH(Q1470,SAMRASS!$A:$A,0))</f>
        <v>Roofbolter</v>
      </c>
      <c r="S1470" s="1" t="s">
        <v>2650</v>
      </c>
      <c r="T1470" s="1" t="s">
        <v>2098</v>
      </c>
    </row>
    <row r="1471" spans="1:20" x14ac:dyDescent="0.25">
      <c r="A1471" s="1">
        <v>148</v>
      </c>
      <c r="B1471" s="1">
        <v>2012</v>
      </c>
      <c r="C1471" s="6" t="str">
        <f t="shared" si="88"/>
        <v>2012.148</v>
      </c>
      <c r="D1471" s="12">
        <v>0</v>
      </c>
      <c r="E1471" s="12" t="s">
        <v>3081</v>
      </c>
      <c r="F1471" s="12" t="s">
        <v>731</v>
      </c>
      <c r="G1471" s="12" t="s">
        <v>3077</v>
      </c>
      <c r="H1471" s="12">
        <v>0</v>
      </c>
      <c r="I1471" s="12" t="s">
        <v>3081</v>
      </c>
      <c r="J1471" s="12" t="s">
        <v>3077</v>
      </c>
      <c r="K1471" s="12" t="s">
        <v>3081</v>
      </c>
      <c r="L1471" s="1">
        <v>1</v>
      </c>
      <c r="M1471" s="6" t="str">
        <f t="shared" si="89"/>
        <v>SFI</v>
      </c>
      <c r="N1471" s="1">
        <v>0</v>
      </c>
      <c r="O1471" s="6" t="str">
        <f t="shared" si="90"/>
        <v/>
      </c>
      <c r="P1471" s="6" t="str">
        <f t="shared" si="91"/>
        <v>SFI</v>
      </c>
      <c r="Q1471" s="6" t="s">
        <v>407</v>
      </c>
      <c r="R1471" s="5" t="str">
        <f>INDEX(SAMRASS!$B:$B,MATCH(Q1471,SAMRASS!$A:$A,0))</f>
        <v>Shuttle car</v>
      </c>
      <c r="S1471" s="1" t="s">
        <v>840</v>
      </c>
      <c r="T1471" s="1" t="s">
        <v>1925</v>
      </c>
    </row>
    <row r="1472" spans="1:20" x14ac:dyDescent="0.25">
      <c r="A1472" s="1">
        <v>149</v>
      </c>
      <c r="B1472" s="1">
        <v>2012</v>
      </c>
      <c r="C1472" s="6" t="str">
        <f t="shared" si="88"/>
        <v>2012.149</v>
      </c>
      <c r="D1472" s="12">
        <v>0</v>
      </c>
      <c r="E1472" s="12" t="s">
        <v>3081</v>
      </c>
      <c r="F1472" s="12" t="s">
        <v>731</v>
      </c>
      <c r="G1472" s="12" t="s">
        <v>3081</v>
      </c>
      <c r="H1472" s="12">
        <v>0</v>
      </c>
      <c r="I1472" s="12" t="s">
        <v>3081</v>
      </c>
      <c r="J1472" s="12" t="s">
        <v>3081</v>
      </c>
      <c r="K1472" s="12" t="s">
        <v>3081</v>
      </c>
      <c r="L1472" s="1">
        <v>0</v>
      </c>
      <c r="M1472" s="6" t="str">
        <f t="shared" si="89"/>
        <v/>
      </c>
      <c r="N1472" s="1">
        <v>1</v>
      </c>
      <c r="O1472" s="6" t="str">
        <f t="shared" si="90"/>
        <v>LTI</v>
      </c>
      <c r="P1472" s="6" t="str">
        <f t="shared" si="91"/>
        <v>LTI</v>
      </c>
      <c r="Q1472" s="6" t="s">
        <v>2907</v>
      </c>
      <c r="R1472" s="5" t="str">
        <f>INDEX(SAMRASS!$B:$B,MATCH(Q1472,SAMRASS!$A:$A,0))</f>
        <v>Mechanical miners</v>
      </c>
      <c r="S1472" s="1" t="s">
        <v>2588</v>
      </c>
      <c r="T1472" s="1" t="s">
        <v>1891</v>
      </c>
    </row>
    <row r="1473" spans="1:20" x14ac:dyDescent="0.25">
      <c r="A1473" s="1">
        <v>150</v>
      </c>
      <c r="B1473" s="1">
        <v>2012</v>
      </c>
      <c r="C1473" s="6" t="str">
        <f t="shared" si="88"/>
        <v>2012.150</v>
      </c>
      <c r="D1473" s="12">
        <v>0</v>
      </c>
      <c r="E1473" s="12" t="s">
        <v>3081</v>
      </c>
      <c r="F1473" s="12" t="s">
        <v>731</v>
      </c>
      <c r="G1473" s="12" t="s">
        <v>3081</v>
      </c>
      <c r="H1473" s="12" t="s">
        <v>3066</v>
      </c>
      <c r="I1473" s="12" t="s">
        <v>3081</v>
      </c>
      <c r="J1473" s="12" t="s">
        <v>3081</v>
      </c>
      <c r="K1473" s="12" t="s">
        <v>3081</v>
      </c>
      <c r="L1473" s="1">
        <v>0</v>
      </c>
      <c r="M1473" s="6" t="str">
        <f t="shared" si="89"/>
        <v/>
      </c>
      <c r="N1473" s="1">
        <v>1</v>
      </c>
      <c r="O1473" s="6" t="str">
        <f t="shared" si="90"/>
        <v>LTI</v>
      </c>
      <c r="P1473" s="6" t="str">
        <f t="shared" si="91"/>
        <v>LTI</v>
      </c>
      <c r="Q1473" s="6" t="s">
        <v>2906</v>
      </c>
      <c r="R1473" s="5" t="str">
        <f>INDEX(SAMRASS!$B:$B,MATCH(Q1473,SAMRASS!$A:$A,0))</f>
        <v>LHD Unit</v>
      </c>
      <c r="S1473" s="1" t="s">
        <v>572</v>
      </c>
      <c r="T1473" s="1" t="s">
        <v>1890</v>
      </c>
    </row>
    <row r="1474" spans="1:20" x14ac:dyDescent="0.25">
      <c r="A1474" s="1">
        <v>151</v>
      </c>
      <c r="B1474" s="1">
        <v>2012</v>
      </c>
      <c r="C1474" s="6" t="str">
        <f t="shared" si="88"/>
        <v>2012.151</v>
      </c>
      <c r="D1474" s="12" t="s">
        <v>880</v>
      </c>
      <c r="E1474" s="12" t="s">
        <v>3081</v>
      </c>
      <c r="F1474" s="12">
        <v>0</v>
      </c>
      <c r="G1474" s="12" t="s">
        <v>3081</v>
      </c>
      <c r="H1474" s="12">
        <v>0</v>
      </c>
      <c r="I1474" s="12" t="s">
        <v>3081</v>
      </c>
      <c r="J1474" s="12" t="s">
        <v>3081</v>
      </c>
      <c r="K1474" s="12" t="s">
        <v>3081</v>
      </c>
      <c r="L1474" s="1">
        <v>0</v>
      </c>
      <c r="M1474" s="6" t="str">
        <f t="shared" si="89"/>
        <v/>
      </c>
      <c r="N1474" s="1">
        <v>1</v>
      </c>
      <c r="O1474" s="6" t="str">
        <f t="shared" si="90"/>
        <v>LTI</v>
      </c>
      <c r="P1474" s="6" t="str">
        <f t="shared" si="91"/>
        <v>LTI</v>
      </c>
      <c r="Q1474" s="6" t="s">
        <v>79</v>
      </c>
      <c r="R1474" s="5" t="str">
        <f>INDEX(SAMRASS!$B:$B,MATCH(Q1474,SAMRASS!$A:$A,0))</f>
        <v>20-99 ton Haultruck</v>
      </c>
      <c r="S1474" s="1" t="s">
        <v>1658</v>
      </c>
      <c r="T1474" s="1" t="s">
        <v>442</v>
      </c>
    </row>
    <row r="1475" spans="1:20" x14ac:dyDescent="0.25">
      <c r="A1475" s="1">
        <v>152</v>
      </c>
      <c r="B1475" s="1">
        <v>2012</v>
      </c>
      <c r="C1475" s="6" t="str">
        <f t="shared" si="88"/>
        <v>2012.152</v>
      </c>
      <c r="D1475" s="12">
        <v>0</v>
      </c>
      <c r="E1475" s="12" t="s">
        <v>3081</v>
      </c>
      <c r="F1475" s="12" t="s">
        <v>731</v>
      </c>
      <c r="G1475" s="12" t="s">
        <v>3081</v>
      </c>
      <c r="H1475" s="12" t="s">
        <v>3066</v>
      </c>
      <c r="I1475" s="12" t="s">
        <v>3081</v>
      </c>
      <c r="J1475" s="12" t="s">
        <v>3081</v>
      </c>
      <c r="K1475" s="12" t="s">
        <v>3081</v>
      </c>
      <c r="L1475" s="1">
        <v>0</v>
      </c>
      <c r="M1475" s="6" t="str">
        <f t="shared" si="89"/>
        <v/>
      </c>
      <c r="N1475" s="1">
        <v>1</v>
      </c>
      <c r="O1475" s="6" t="str">
        <f t="shared" si="90"/>
        <v>LTI</v>
      </c>
      <c r="P1475" s="6" t="str">
        <f t="shared" si="91"/>
        <v>LTI</v>
      </c>
      <c r="Q1475" s="6" t="s">
        <v>2906</v>
      </c>
      <c r="R1475" s="5" t="str">
        <f>INDEX(SAMRASS!$B:$B,MATCH(Q1475,SAMRASS!$A:$A,0))</f>
        <v>LHD Unit</v>
      </c>
      <c r="S1475" s="1" t="s">
        <v>572</v>
      </c>
      <c r="T1475" s="1" t="s">
        <v>2518</v>
      </c>
    </row>
    <row r="1476" spans="1:20" x14ac:dyDescent="0.25">
      <c r="A1476" s="1">
        <v>153</v>
      </c>
      <c r="B1476" s="1">
        <v>2012</v>
      </c>
      <c r="C1476" s="6" t="str">
        <f t="shared" si="88"/>
        <v>2012.153</v>
      </c>
      <c r="D1476" s="12">
        <v>0</v>
      </c>
      <c r="E1476" s="12" t="s">
        <v>3081</v>
      </c>
      <c r="F1476" s="12" t="s">
        <v>731</v>
      </c>
      <c r="G1476" s="12" t="s">
        <v>3081</v>
      </c>
      <c r="H1476" s="12">
        <v>0</v>
      </c>
      <c r="I1476" s="12" t="s">
        <v>3081</v>
      </c>
      <c r="J1476" s="12" t="s">
        <v>3081</v>
      </c>
      <c r="K1476" s="12" t="s">
        <v>3081</v>
      </c>
      <c r="L1476" s="1">
        <v>0</v>
      </c>
      <c r="M1476" s="6" t="str">
        <f t="shared" si="89"/>
        <v/>
      </c>
      <c r="N1476" s="1">
        <v>1</v>
      </c>
      <c r="O1476" s="6" t="str">
        <f t="shared" si="90"/>
        <v>LTI</v>
      </c>
      <c r="P1476" s="6" t="str">
        <f t="shared" si="91"/>
        <v>LTI</v>
      </c>
      <c r="Q1476" s="6" t="s">
        <v>407</v>
      </c>
      <c r="R1476" s="5" t="str">
        <f>INDEX(SAMRASS!$B:$B,MATCH(Q1476,SAMRASS!$A:$A,0))</f>
        <v>Shuttle car</v>
      </c>
      <c r="S1476" s="1" t="s">
        <v>840</v>
      </c>
      <c r="T1476" s="1" t="s">
        <v>1749</v>
      </c>
    </row>
    <row r="1477" spans="1:20" x14ac:dyDescent="0.25">
      <c r="A1477" s="1">
        <v>154</v>
      </c>
      <c r="B1477" s="1">
        <v>2012</v>
      </c>
      <c r="C1477" s="6" t="str">
        <f t="shared" si="88"/>
        <v>2012.154</v>
      </c>
      <c r="D1477" s="12">
        <v>0</v>
      </c>
      <c r="E1477" s="12" t="s">
        <v>3081</v>
      </c>
      <c r="F1477" s="12" t="s">
        <v>731</v>
      </c>
      <c r="G1477" s="12" t="s">
        <v>3081</v>
      </c>
      <c r="H1477" s="12">
        <v>0</v>
      </c>
      <c r="I1477" s="12" t="s">
        <v>3081</v>
      </c>
      <c r="J1477" s="12" t="s">
        <v>3081</v>
      </c>
      <c r="K1477" s="12" t="s">
        <v>3081</v>
      </c>
      <c r="L1477" s="1">
        <v>0</v>
      </c>
      <c r="M1477" s="6" t="str">
        <f t="shared" si="89"/>
        <v/>
      </c>
      <c r="N1477" s="1">
        <v>1</v>
      </c>
      <c r="O1477" s="6" t="str">
        <f t="shared" si="90"/>
        <v>LTI</v>
      </c>
      <c r="P1477" s="6" t="str">
        <f t="shared" si="91"/>
        <v>LTI</v>
      </c>
      <c r="Q1477" s="6" t="s">
        <v>407</v>
      </c>
      <c r="R1477" s="5" t="str">
        <f>INDEX(SAMRASS!$B:$B,MATCH(Q1477,SAMRASS!$A:$A,0))</f>
        <v>Shuttle car</v>
      </c>
      <c r="S1477" s="1" t="s">
        <v>840</v>
      </c>
      <c r="T1477" s="1" t="s">
        <v>1748</v>
      </c>
    </row>
    <row r="1478" spans="1:20" x14ac:dyDescent="0.25">
      <c r="A1478" s="1">
        <v>155</v>
      </c>
      <c r="B1478" s="1">
        <v>2012</v>
      </c>
      <c r="C1478" s="6" t="str">
        <f t="shared" si="88"/>
        <v>2012.155</v>
      </c>
      <c r="D1478" s="12">
        <v>0</v>
      </c>
      <c r="E1478" s="12" t="s">
        <v>3081</v>
      </c>
      <c r="F1478" s="12">
        <v>0</v>
      </c>
      <c r="G1478" s="12" t="s">
        <v>3081</v>
      </c>
      <c r="H1478" s="12" t="s">
        <v>3066</v>
      </c>
      <c r="I1478" s="12" t="s">
        <v>3081</v>
      </c>
      <c r="J1478" s="12" t="s">
        <v>3081</v>
      </c>
      <c r="K1478" s="12" t="s">
        <v>3081</v>
      </c>
      <c r="L1478" s="1">
        <v>0</v>
      </c>
      <c r="M1478" s="6" t="str">
        <f t="shared" si="89"/>
        <v/>
      </c>
      <c r="N1478" s="1">
        <v>1</v>
      </c>
      <c r="O1478" s="6" t="str">
        <f t="shared" si="90"/>
        <v>LTI</v>
      </c>
      <c r="P1478" s="6" t="str">
        <f t="shared" si="91"/>
        <v>LTI</v>
      </c>
      <c r="Q1478" s="6" t="s">
        <v>180</v>
      </c>
      <c r="R1478" s="5" t="str">
        <f>INDEX(SAMRASS!$B:$B,MATCH(Q1478,SAMRASS!$A:$A,0))</f>
        <v>Multi purpose vehicle or utility vehicle</v>
      </c>
      <c r="S1478" s="1" t="s">
        <v>334</v>
      </c>
      <c r="T1478" s="1" t="s">
        <v>1310</v>
      </c>
    </row>
    <row r="1479" spans="1:20" x14ac:dyDescent="0.25">
      <c r="A1479" s="1">
        <v>156</v>
      </c>
      <c r="B1479" s="1">
        <v>2012</v>
      </c>
      <c r="C1479" s="6" t="str">
        <f t="shared" si="88"/>
        <v>2012.156</v>
      </c>
      <c r="D1479" s="12" t="s">
        <v>880</v>
      </c>
      <c r="E1479" s="12" t="s">
        <v>3081</v>
      </c>
      <c r="F1479" s="12">
        <v>0</v>
      </c>
      <c r="G1479" s="12" t="s">
        <v>3081</v>
      </c>
      <c r="H1479" s="12" t="s">
        <v>3066</v>
      </c>
      <c r="I1479" s="12" t="s">
        <v>3081</v>
      </c>
      <c r="J1479" s="12" t="s">
        <v>3081</v>
      </c>
      <c r="K1479" s="12" t="s">
        <v>3081</v>
      </c>
      <c r="L1479" s="1">
        <v>0</v>
      </c>
      <c r="M1479" s="6" t="str">
        <f t="shared" si="89"/>
        <v/>
      </c>
      <c r="N1479" s="1">
        <v>1</v>
      </c>
      <c r="O1479" s="6" t="str">
        <f t="shared" si="90"/>
        <v>LTI</v>
      </c>
      <c r="P1479" s="6" t="str">
        <f t="shared" si="91"/>
        <v>LTI</v>
      </c>
      <c r="Q1479" s="6" t="s">
        <v>2526</v>
      </c>
      <c r="R1479" s="5" t="str">
        <f>INDEX(SAMRASS!$B:$B,MATCH(Q1479,SAMRASS!$A:$A,0))</f>
        <v>Trucks (excluding haultruck)</v>
      </c>
      <c r="S1479" s="1" t="s">
        <v>2829</v>
      </c>
      <c r="T1479" s="1" t="s">
        <v>1309</v>
      </c>
    </row>
    <row r="1480" spans="1:20" x14ac:dyDescent="0.25">
      <c r="A1480" s="1">
        <v>157</v>
      </c>
      <c r="B1480" s="1">
        <v>2012</v>
      </c>
      <c r="C1480" s="6" t="str">
        <f t="shared" ref="C1480:C1543" si="92">B1480&amp;"."&amp;RIGHT("00"&amp;A1480,3)</f>
        <v>2012.157</v>
      </c>
      <c r="D1480" s="12" t="s">
        <v>880</v>
      </c>
      <c r="E1480" s="12" t="s">
        <v>3081</v>
      </c>
      <c r="F1480" s="12">
        <v>0</v>
      </c>
      <c r="G1480" s="12" t="s">
        <v>3081</v>
      </c>
      <c r="H1480" s="12" t="s">
        <v>3066</v>
      </c>
      <c r="I1480" s="12" t="s">
        <v>3081</v>
      </c>
      <c r="J1480" s="12" t="s">
        <v>3081</v>
      </c>
      <c r="K1480" s="12" t="s">
        <v>3081</v>
      </c>
      <c r="L1480" s="1">
        <v>1</v>
      </c>
      <c r="M1480" s="6" t="str">
        <f t="shared" ref="M1480:M1543" si="93">IF(L1480&gt;1,"MFI",IF(L1480&gt;0,"SFI",""))</f>
        <v>SFI</v>
      </c>
      <c r="N1480" s="1">
        <v>0</v>
      </c>
      <c r="O1480" s="6" t="str">
        <f t="shared" ref="O1480:O1543" si="94">IF(N1480&gt;0,"LTI","")</f>
        <v/>
      </c>
      <c r="P1480" s="6" t="str">
        <f t="shared" ref="P1480:P1543" si="95">IF(M1480&lt;&gt;"",M1480,O1480)</f>
        <v>SFI</v>
      </c>
      <c r="Q1480" s="6" t="s">
        <v>2526</v>
      </c>
      <c r="R1480" s="5" t="str">
        <f>INDEX(SAMRASS!$B:$B,MATCH(Q1480,SAMRASS!$A:$A,0))</f>
        <v>Trucks (excluding haultruck)</v>
      </c>
      <c r="S1480" s="1" t="s">
        <v>2829</v>
      </c>
      <c r="T1480" s="1" t="s">
        <v>1389</v>
      </c>
    </row>
    <row r="1481" spans="1:20" x14ac:dyDescent="0.25">
      <c r="A1481" s="1">
        <v>158</v>
      </c>
      <c r="B1481" s="1">
        <v>2012</v>
      </c>
      <c r="C1481" s="6" t="str">
        <f t="shared" si="92"/>
        <v>2012.158</v>
      </c>
      <c r="D1481" s="12">
        <v>0</v>
      </c>
      <c r="E1481" s="12" t="s">
        <v>3081</v>
      </c>
      <c r="F1481" s="12" t="s">
        <v>731</v>
      </c>
      <c r="G1481" s="12" t="s">
        <v>3077</v>
      </c>
      <c r="H1481" s="12">
        <v>0</v>
      </c>
      <c r="I1481" s="12" t="s">
        <v>3081</v>
      </c>
      <c r="J1481" s="12" t="s">
        <v>3077</v>
      </c>
      <c r="K1481" s="12" t="s">
        <v>3081</v>
      </c>
      <c r="L1481" s="1">
        <v>0</v>
      </c>
      <c r="M1481" s="6" t="str">
        <f t="shared" si="93"/>
        <v/>
      </c>
      <c r="N1481" s="1">
        <v>1</v>
      </c>
      <c r="O1481" s="6" t="str">
        <f t="shared" si="94"/>
        <v>LTI</v>
      </c>
      <c r="P1481" s="6" t="str">
        <f t="shared" si="95"/>
        <v>LTI</v>
      </c>
      <c r="Q1481" s="6" t="s">
        <v>2907</v>
      </c>
      <c r="R1481" s="5" t="str">
        <f>INDEX(SAMRASS!$B:$B,MATCH(Q1481,SAMRASS!$A:$A,0))</f>
        <v>Mechanical miners</v>
      </c>
      <c r="S1481" s="1" t="s">
        <v>2588</v>
      </c>
      <c r="T1481" s="1" t="s">
        <v>2832</v>
      </c>
    </row>
    <row r="1482" spans="1:20" x14ac:dyDescent="0.25">
      <c r="A1482" s="1">
        <v>159</v>
      </c>
      <c r="B1482" s="1">
        <v>2012</v>
      </c>
      <c r="C1482" s="6" t="str">
        <f t="shared" si="92"/>
        <v>2012.159</v>
      </c>
      <c r="D1482" s="12">
        <v>0</v>
      </c>
      <c r="E1482" s="12" t="s">
        <v>3081</v>
      </c>
      <c r="F1482" s="12" t="s">
        <v>731</v>
      </c>
      <c r="G1482" s="12" t="s">
        <v>3081</v>
      </c>
      <c r="H1482" s="12" t="s">
        <v>3066</v>
      </c>
      <c r="I1482" s="12" t="s">
        <v>3081</v>
      </c>
      <c r="J1482" s="12" t="s">
        <v>3081</v>
      </c>
      <c r="K1482" s="12" t="s">
        <v>3081</v>
      </c>
      <c r="L1482" s="1">
        <v>0</v>
      </c>
      <c r="M1482" s="6" t="str">
        <f t="shared" si="93"/>
        <v/>
      </c>
      <c r="N1482" s="1">
        <v>1</v>
      </c>
      <c r="O1482" s="6" t="str">
        <f t="shared" si="94"/>
        <v>LTI</v>
      </c>
      <c r="P1482" s="6" t="str">
        <f t="shared" si="95"/>
        <v>LTI</v>
      </c>
      <c r="Q1482" s="6" t="s">
        <v>2604</v>
      </c>
      <c r="R1482" s="5" t="str">
        <f>INDEX(SAMRASS!$B:$B,MATCH(Q1482,SAMRASS!$A:$A,0))</f>
        <v>Roofbolter</v>
      </c>
      <c r="S1482" s="1" t="s">
        <v>2650</v>
      </c>
      <c r="T1482" s="1" t="s">
        <v>1388</v>
      </c>
    </row>
    <row r="1483" spans="1:20" x14ac:dyDescent="0.25">
      <c r="A1483" s="1">
        <v>160</v>
      </c>
      <c r="B1483" s="1">
        <v>2012</v>
      </c>
      <c r="C1483" s="6" t="str">
        <f t="shared" si="92"/>
        <v>2012.160</v>
      </c>
      <c r="D1483" s="12" t="s">
        <v>880</v>
      </c>
      <c r="E1483" s="12" t="s">
        <v>3081</v>
      </c>
      <c r="F1483" s="12">
        <v>0</v>
      </c>
      <c r="G1483" s="12" t="s">
        <v>3081</v>
      </c>
      <c r="H1483" s="12">
        <v>0</v>
      </c>
      <c r="I1483" s="12" t="s">
        <v>3081</v>
      </c>
      <c r="J1483" s="12" t="s">
        <v>3081</v>
      </c>
      <c r="K1483" s="12" t="s">
        <v>3081</v>
      </c>
      <c r="L1483" s="1">
        <v>1</v>
      </c>
      <c r="M1483" s="6" t="str">
        <f t="shared" si="93"/>
        <v>SFI</v>
      </c>
      <c r="N1483" s="1">
        <v>0</v>
      </c>
      <c r="O1483" s="6" t="str">
        <f t="shared" si="94"/>
        <v/>
      </c>
      <c r="P1483" s="6" t="str">
        <f t="shared" si="95"/>
        <v>SFI</v>
      </c>
      <c r="Q1483" s="6" t="s">
        <v>79</v>
      </c>
      <c r="R1483" s="5" t="str">
        <f>INDEX(SAMRASS!$B:$B,MATCH(Q1483,SAMRASS!$A:$A,0))</f>
        <v>20-99 ton Haultruck</v>
      </c>
      <c r="S1483" s="1" t="s">
        <v>1658</v>
      </c>
      <c r="T1483" s="1" t="s">
        <v>191</v>
      </c>
    </row>
    <row r="1484" spans="1:20" x14ac:dyDescent="0.25">
      <c r="A1484" s="1">
        <v>161</v>
      </c>
      <c r="B1484" s="1">
        <v>2012</v>
      </c>
      <c r="C1484" s="6" t="str">
        <f t="shared" si="92"/>
        <v>2012.161</v>
      </c>
      <c r="D1484" s="12">
        <v>0</v>
      </c>
      <c r="E1484" s="12" t="s">
        <v>3081</v>
      </c>
      <c r="F1484" s="12" t="s">
        <v>731</v>
      </c>
      <c r="G1484" s="12" t="s">
        <v>3076</v>
      </c>
      <c r="H1484" s="12" t="s">
        <v>3066</v>
      </c>
      <c r="I1484" s="12" t="s">
        <v>3076</v>
      </c>
      <c r="J1484" s="12" t="s">
        <v>3081</v>
      </c>
      <c r="K1484" s="12" t="s">
        <v>3076</v>
      </c>
      <c r="L1484" s="1">
        <v>0</v>
      </c>
      <c r="M1484" s="6" t="str">
        <f t="shared" si="93"/>
        <v/>
      </c>
      <c r="N1484" s="1">
        <v>1</v>
      </c>
      <c r="O1484" s="6" t="str">
        <f t="shared" si="94"/>
        <v>LTI</v>
      </c>
      <c r="P1484" s="6" t="str">
        <f t="shared" si="95"/>
        <v>LTI</v>
      </c>
      <c r="Q1484" s="6" t="s">
        <v>2906</v>
      </c>
      <c r="R1484" s="5" t="str">
        <f>INDEX(SAMRASS!$B:$B,MATCH(Q1484,SAMRASS!$A:$A,0))</f>
        <v>LHD Unit</v>
      </c>
      <c r="S1484" s="1" t="s">
        <v>572</v>
      </c>
      <c r="T1484" s="1" t="s">
        <v>2833</v>
      </c>
    </row>
    <row r="1485" spans="1:20" x14ac:dyDescent="0.25">
      <c r="A1485" s="1">
        <v>162</v>
      </c>
      <c r="B1485" s="1">
        <v>2012</v>
      </c>
      <c r="C1485" s="6" t="str">
        <f t="shared" si="92"/>
        <v>2012.162</v>
      </c>
      <c r="D1485" s="12">
        <v>0</v>
      </c>
      <c r="E1485" s="12" t="s">
        <v>3081</v>
      </c>
      <c r="F1485" s="12">
        <v>0</v>
      </c>
      <c r="G1485" s="12" t="s">
        <v>3081</v>
      </c>
      <c r="H1485" s="12">
        <v>0</v>
      </c>
      <c r="I1485" s="12" t="s">
        <v>3081</v>
      </c>
      <c r="J1485" s="12" t="s">
        <v>3081</v>
      </c>
      <c r="K1485" s="12" t="s">
        <v>3081</v>
      </c>
      <c r="L1485" s="1">
        <v>0</v>
      </c>
      <c r="M1485" s="6" t="str">
        <f t="shared" si="93"/>
        <v/>
      </c>
      <c r="N1485" s="1">
        <v>1</v>
      </c>
      <c r="O1485" s="6" t="str">
        <f t="shared" si="94"/>
        <v>LTI</v>
      </c>
      <c r="P1485" s="6" t="str">
        <f t="shared" si="95"/>
        <v>LTI</v>
      </c>
      <c r="Q1485" s="6" t="s">
        <v>2772</v>
      </c>
      <c r="R1485" s="5" t="str">
        <f>INDEX(SAMRASS!$B:$B,MATCH(Q1485,SAMRASS!$A:$A,0))</f>
        <v>Other (specify)</v>
      </c>
      <c r="S1485" s="1" t="s">
        <v>2883</v>
      </c>
      <c r="T1485" s="1" t="s">
        <v>190</v>
      </c>
    </row>
    <row r="1486" spans="1:20" x14ac:dyDescent="0.25">
      <c r="A1486" s="1">
        <v>163</v>
      </c>
      <c r="B1486" s="1">
        <v>2012</v>
      </c>
      <c r="C1486" s="6" t="str">
        <f t="shared" si="92"/>
        <v>2012.163</v>
      </c>
      <c r="D1486" s="12">
        <v>0</v>
      </c>
      <c r="E1486" s="12" t="s">
        <v>3081</v>
      </c>
      <c r="F1486" s="12">
        <v>0</v>
      </c>
      <c r="G1486" s="12" t="s">
        <v>3081</v>
      </c>
      <c r="H1486" s="12">
        <v>0</v>
      </c>
      <c r="I1486" s="12" t="s">
        <v>3081</v>
      </c>
      <c r="J1486" s="12" t="s">
        <v>3081</v>
      </c>
      <c r="K1486" s="12" t="s">
        <v>3081</v>
      </c>
      <c r="L1486" s="1">
        <v>0</v>
      </c>
      <c r="M1486" s="6" t="str">
        <f t="shared" si="93"/>
        <v/>
      </c>
      <c r="N1486" s="1">
        <v>1</v>
      </c>
      <c r="O1486" s="6" t="str">
        <f t="shared" si="94"/>
        <v>LTI</v>
      </c>
      <c r="P1486" s="6" t="str">
        <f t="shared" si="95"/>
        <v>LTI</v>
      </c>
      <c r="Q1486" s="6" t="s">
        <v>709</v>
      </c>
      <c r="R1486" s="5" t="str">
        <f>INDEX(SAMRASS!$B:$B,MATCH(Q1486,SAMRASS!$A:$A,0))</f>
        <v>Single drum winch</v>
      </c>
      <c r="S1486" s="1" t="s">
        <v>292</v>
      </c>
      <c r="T1486" s="1" t="s">
        <v>1054</v>
      </c>
    </row>
    <row r="1487" spans="1:20" x14ac:dyDescent="0.25">
      <c r="A1487" s="1">
        <v>164</v>
      </c>
      <c r="B1487" s="1">
        <v>2012</v>
      </c>
      <c r="C1487" s="6" t="str">
        <f t="shared" si="92"/>
        <v>2012.164</v>
      </c>
      <c r="D1487" s="12">
        <v>0</v>
      </c>
      <c r="E1487" s="12" t="s">
        <v>3081</v>
      </c>
      <c r="F1487" s="12">
        <v>0</v>
      </c>
      <c r="G1487" s="12" t="s">
        <v>3081</v>
      </c>
      <c r="H1487" s="12">
        <v>0</v>
      </c>
      <c r="I1487" s="12" t="s">
        <v>3081</v>
      </c>
      <c r="J1487" s="12" t="s">
        <v>3081</v>
      </c>
      <c r="K1487" s="12" t="s">
        <v>3081</v>
      </c>
      <c r="L1487" s="1">
        <v>0</v>
      </c>
      <c r="M1487" s="6" t="str">
        <f t="shared" si="93"/>
        <v/>
      </c>
      <c r="N1487" s="1">
        <v>1</v>
      </c>
      <c r="O1487" s="6" t="str">
        <f t="shared" si="94"/>
        <v>LTI</v>
      </c>
      <c r="P1487" s="6" t="str">
        <f t="shared" si="95"/>
        <v>LTI</v>
      </c>
      <c r="Q1487" s="6" t="s">
        <v>2924</v>
      </c>
      <c r="R1487" s="5" t="str">
        <f>INDEX(SAMRASS!$B:$B,MATCH(Q1487,SAMRASS!$A:$A,0))</f>
        <v>Coupling/uncoupling</v>
      </c>
      <c r="S1487" s="1" t="s">
        <v>674</v>
      </c>
      <c r="T1487" s="1" t="s">
        <v>1053</v>
      </c>
    </row>
    <row r="1488" spans="1:20" x14ac:dyDescent="0.25">
      <c r="A1488" s="1">
        <v>165</v>
      </c>
      <c r="B1488" s="1">
        <v>2012</v>
      </c>
      <c r="C1488" s="6" t="str">
        <f t="shared" si="92"/>
        <v>2012.165</v>
      </c>
      <c r="D1488" s="12">
        <v>0</v>
      </c>
      <c r="E1488" s="12" t="s">
        <v>3081</v>
      </c>
      <c r="F1488" s="12">
        <v>0</v>
      </c>
      <c r="G1488" s="12" t="s">
        <v>3081</v>
      </c>
      <c r="H1488" s="12" t="s">
        <v>3066</v>
      </c>
      <c r="I1488" s="12" t="s">
        <v>3081</v>
      </c>
      <c r="J1488" s="12" t="s">
        <v>3081</v>
      </c>
      <c r="K1488" s="12" t="s">
        <v>3081</v>
      </c>
      <c r="L1488" s="1">
        <v>1</v>
      </c>
      <c r="M1488" s="6" t="str">
        <f t="shared" si="93"/>
        <v>SFI</v>
      </c>
      <c r="N1488" s="1">
        <v>0</v>
      </c>
      <c r="O1488" s="6" t="str">
        <f t="shared" si="94"/>
        <v/>
      </c>
      <c r="P1488" s="6" t="str">
        <f t="shared" si="95"/>
        <v>SFI</v>
      </c>
      <c r="Q1488" s="6" t="s">
        <v>180</v>
      </c>
      <c r="R1488" s="5" t="str">
        <f>INDEX(SAMRASS!$B:$B,MATCH(Q1488,SAMRASS!$A:$A,0))</f>
        <v>Multi purpose vehicle or utility vehicle</v>
      </c>
      <c r="S1488" s="1" t="s">
        <v>334</v>
      </c>
      <c r="T1488" s="1" t="s">
        <v>1234</v>
      </c>
    </row>
    <row r="1489" spans="1:20" x14ac:dyDescent="0.25">
      <c r="A1489" s="1">
        <v>166</v>
      </c>
      <c r="B1489" s="1">
        <v>2012</v>
      </c>
      <c r="C1489" s="6" t="str">
        <f t="shared" si="92"/>
        <v>2012.166</v>
      </c>
      <c r="D1489" s="12" t="s">
        <v>880</v>
      </c>
      <c r="E1489" s="12" t="s">
        <v>3079</v>
      </c>
      <c r="F1489" s="12">
        <v>0</v>
      </c>
      <c r="G1489" s="12" t="s">
        <v>3081</v>
      </c>
      <c r="H1489" s="12">
        <v>0</v>
      </c>
      <c r="I1489" s="12" t="s">
        <v>3081</v>
      </c>
      <c r="J1489" s="12" t="s">
        <v>3081</v>
      </c>
      <c r="K1489" s="12" t="s">
        <v>3081</v>
      </c>
      <c r="L1489" s="1">
        <v>0</v>
      </c>
      <c r="M1489" s="6" t="str">
        <f t="shared" si="93"/>
        <v/>
      </c>
      <c r="N1489" s="1">
        <v>1</v>
      </c>
      <c r="O1489" s="6" t="str">
        <f t="shared" si="94"/>
        <v>LTI</v>
      </c>
      <c r="P1489" s="6" t="str">
        <f t="shared" si="95"/>
        <v>LTI</v>
      </c>
      <c r="Q1489" s="6" t="s">
        <v>541</v>
      </c>
      <c r="R1489" s="5" t="str">
        <f>INDEX(SAMRASS!$B:$B,MATCH(Q1489,SAMRASS!$A:$A,0))</f>
        <v>200-299 ton Haultruck</v>
      </c>
      <c r="S1489" s="1" t="s">
        <v>2241</v>
      </c>
      <c r="T1489" s="1" t="s">
        <v>1233</v>
      </c>
    </row>
    <row r="1490" spans="1:20" x14ac:dyDescent="0.25">
      <c r="A1490" s="1">
        <v>167</v>
      </c>
      <c r="B1490" s="1">
        <v>2012</v>
      </c>
      <c r="C1490" s="6" t="str">
        <f t="shared" si="92"/>
        <v>2012.167</v>
      </c>
      <c r="D1490" s="12">
        <v>0</v>
      </c>
      <c r="E1490" s="12" t="s">
        <v>3081</v>
      </c>
      <c r="F1490" s="12">
        <v>0</v>
      </c>
      <c r="G1490" s="12" t="s">
        <v>3081</v>
      </c>
      <c r="H1490" s="12">
        <v>0</v>
      </c>
      <c r="I1490" s="12" t="s">
        <v>3081</v>
      </c>
      <c r="J1490" s="12" t="s">
        <v>3081</v>
      </c>
      <c r="K1490" s="12" t="s">
        <v>3081</v>
      </c>
      <c r="L1490" s="1">
        <v>0</v>
      </c>
      <c r="M1490" s="6" t="str">
        <f t="shared" si="93"/>
        <v/>
      </c>
      <c r="N1490" s="1">
        <v>1</v>
      </c>
      <c r="O1490" s="6" t="str">
        <f t="shared" si="94"/>
        <v>LTI</v>
      </c>
      <c r="P1490" s="6" t="str">
        <f t="shared" si="95"/>
        <v>LTI</v>
      </c>
      <c r="Q1490" s="6" t="s">
        <v>2924</v>
      </c>
      <c r="R1490" s="5" t="str">
        <f>INDEX(SAMRASS!$B:$B,MATCH(Q1490,SAMRASS!$A:$A,0))</f>
        <v>Coupling/uncoupling</v>
      </c>
      <c r="S1490" s="1" t="s">
        <v>674</v>
      </c>
      <c r="T1490" s="1" t="s">
        <v>1113</v>
      </c>
    </row>
    <row r="1491" spans="1:20" x14ac:dyDescent="0.25">
      <c r="A1491" s="1">
        <v>168</v>
      </c>
      <c r="B1491" s="1">
        <v>2012</v>
      </c>
      <c r="C1491" s="6" t="str">
        <f t="shared" si="92"/>
        <v>2012.168</v>
      </c>
      <c r="D1491" s="12">
        <v>0</v>
      </c>
      <c r="E1491" s="12" t="s">
        <v>3081</v>
      </c>
      <c r="F1491" s="12">
        <v>0</v>
      </c>
      <c r="G1491" s="12" t="s">
        <v>3081</v>
      </c>
      <c r="H1491" s="12">
        <v>0</v>
      </c>
      <c r="I1491" s="12" t="s">
        <v>3081</v>
      </c>
      <c r="J1491" s="12" t="s">
        <v>3081</v>
      </c>
      <c r="K1491" s="12" t="s">
        <v>3081</v>
      </c>
      <c r="L1491" s="1">
        <v>0</v>
      </c>
      <c r="M1491" s="6" t="str">
        <f t="shared" si="93"/>
        <v/>
      </c>
      <c r="N1491" s="1">
        <v>1</v>
      </c>
      <c r="O1491" s="6" t="str">
        <f t="shared" si="94"/>
        <v>LTI</v>
      </c>
      <c r="P1491" s="6" t="str">
        <f t="shared" si="95"/>
        <v>LTI</v>
      </c>
      <c r="Q1491" s="6" t="s">
        <v>710</v>
      </c>
      <c r="R1491" s="5" t="str">
        <f>INDEX(SAMRASS!$B:$B,MATCH(Q1491,SAMRASS!$A:$A,0))</f>
        <v>Double drum winch</v>
      </c>
      <c r="S1491" s="1" t="s">
        <v>561</v>
      </c>
      <c r="T1491" s="1" t="s">
        <v>1112</v>
      </c>
    </row>
    <row r="1492" spans="1:20" x14ac:dyDescent="0.25">
      <c r="A1492" s="1">
        <v>169</v>
      </c>
      <c r="B1492" s="1">
        <v>2012</v>
      </c>
      <c r="C1492" s="6" t="str">
        <f t="shared" si="92"/>
        <v>2012.169</v>
      </c>
      <c r="D1492" s="12">
        <v>0</v>
      </c>
      <c r="E1492" s="12" t="s">
        <v>3081</v>
      </c>
      <c r="F1492" s="12" t="s">
        <v>731</v>
      </c>
      <c r="G1492" s="12" t="s">
        <v>3076</v>
      </c>
      <c r="H1492" s="12" t="s">
        <v>3066</v>
      </c>
      <c r="I1492" s="12" t="s">
        <v>3076</v>
      </c>
      <c r="J1492" s="12" t="s">
        <v>3081</v>
      </c>
      <c r="K1492" s="12" t="s">
        <v>3076</v>
      </c>
      <c r="L1492" s="1">
        <v>0</v>
      </c>
      <c r="M1492" s="6" t="str">
        <f t="shared" si="93"/>
        <v/>
      </c>
      <c r="N1492" s="1">
        <v>1</v>
      </c>
      <c r="O1492" s="6" t="str">
        <f t="shared" si="94"/>
        <v>LTI</v>
      </c>
      <c r="P1492" s="6" t="str">
        <f t="shared" si="95"/>
        <v>LTI</v>
      </c>
      <c r="Q1492" s="6" t="s">
        <v>2906</v>
      </c>
      <c r="R1492" s="5" t="str">
        <f>INDEX(SAMRASS!$B:$B,MATCH(Q1492,SAMRASS!$A:$A,0))</f>
        <v>LHD Unit</v>
      </c>
      <c r="S1492" s="1" t="s">
        <v>572</v>
      </c>
      <c r="T1492" s="1" t="s">
        <v>2753</v>
      </c>
    </row>
    <row r="1493" spans="1:20" x14ac:dyDescent="0.25">
      <c r="A1493" s="1">
        <v>170</v>
      </c>
      <c r="B1493" s="1">
        <v>2012</v>
      </c>
      <c r="C1493" s="6" t="str">
        <f t="shared" si="92"/>
        <v>2012.170</v>
      </c>
      <c r="D1493" s="12">
        <v>0</v>
      </c>
      <c r="E1493" s="12" t="s">
        <v>3081</v>
      </c>
      <c r="F1493" s="12" t="s">
        <v>731</v>
      </c>
      <c r="G1493" s="12" t="s">
        <v>3081</v>
      </c>
      <c r="H1493" s="12" t="s">
        <v>3066</v>
      </c>
      <c r="I1493" s="12" t="s">
        <v>3081</v>
      </c>
      <c r="J1493" s="12" t="s">
        <v>3081</v>
      </c>
      <c r="K1493" s="12" t="s">
        <v>3081</v>
      </c>
      <c r="L1493" s="1">
        <v>0</v>
      </c>
      <c r="M1493" s="6" t="str">
        <f t="shared" si="93"/>
        <v/>
      </c>
      <c r="N1493" s="1">
        <v>1</v>
      </c>
      <c r="O1493" s="6" t="str">
        <f t="shared" si="94"/>
        <v>LTI</v>
      </c>
      <c r="P1493" s="6" t="str">
        <f t="shared" si="95"/>
        <v>LTI</v>
      </c>
      <c r="Q1493" s="6" t="s">
        <v>2906</v>
      </c>
      <c r="R1493" s="5" t="str">
        <f>INDEX(SAMRASS!$B:$B,MATCH(Q1493,SAMRASS!$A:$A,0))</f>
        <v>LHD Unit</v>
      </c>
      <c r="S1493" s="1" t="s">
        <v>572</v>
      </c>
      <c r="T1493" s="1" t="s">
        <v>1268</v>
      </c>
    </row>
    <row r="1494" spans="1:20" x14ac:dyDescent="0.25">
      <c r="A1494" s="1">
        <v>171</v>
      </c>
      <c r="B1494" s="1">
        <v>2012</v>
      </c>
      <c r="C1494" s="6" t="str">
        <f t="shared" si="92"/>
        <v>2012.171</v>
      </c>
      <c r="D1494" s="12">
        <v>0</v>
      </c>
      <c r="E1494" s="12" t="s">
        <v>3081</v>
      </c>
      <c r="F1494" s="12">
        <v>0</v>
      </c>
      <c r="G1494" s="12" t="s">
        <v>3081</v>
      </c>
      <c r="H1494" s="12">
        <v>0</v>
      </c>
      <c r="I1494" s="12" t="s">
        <v>3081</v>
      </c>
      <c r="J1494" s="12" t="s">
        <v>3081</v>
      </c>
      <c r="K1494" s="12" t="s">
        <v>3081</v>
      </c>
      <c r="L1494" s="1">
        <v>0</v>
      </c>
      <c r="M1494" s="6" t="str">
        <f t="shared" si="93"/>
        <v/>
      </c>
      <c r="N1494" s="1">
        <v>1</v>
      </c>
      <c r="O1494" s="6" t="str">
        <f t="shared" si="94"/>
        <v>LTI</v>
      </c>
      <c r="P1494" s="6" t="str">
        <f t="shared" si="95"/>
        <v>LTI</v>
      </c>
      <c r="Q1494" s="6" t="s">
        <v>710</v>
      </c>
      <c r="R1494" s="5" t="str">
        <f>INDEX(SAMRASS!$B:$B,MATCH(Q1494,SAMRASS!$A:$A,0))</f>
        <v>Double drum winch</v>
      </c>
      <c r="S1494" s="1" t="s">
        <v>561</v>
      </c>
      <c r="T1494" s="1" t="s">
        <v>1267</v>
      </c>
    </row>
    <row r="1495" spans="1:20" x14ac:dyDescent="0.25">
      <c r="A1495" s="1">
        <v>172</v>
      </c>
      <c r="B1495" s="1">
        <v>2012</v>
      </c>
      <c r="C1495" s="6" t="str">
        <f t="shared" si="92"/>
        <v>2012.172</v>
      </c>
      <c r="D1495" s="12">
        <v>0</v>
      </c>
      <c r="E1495" s="12" t="s">
        <v>3081</v>
      </c>
      <c r="F1495" s="12">
        <v>0</v>
      </c>
      <c r="G1495" s="12" t="s">
        <v>3081</v>
      </c>
      <c r="H1495" s="12">
        <v>0</v>
      </c>
      <c r="I1495" s="12" t="s">
        <v>3081</v>
      </c>
      <c r="J1495" s="12" t="s">
        <v>3081</v>
      </c>
      <c r="K1495" s="12" t="s">
        <v>3081</v>
      </c>
      <c r="L1495" s="1">
        <v>0</v>
      </c>
      <c r="M1495" s="6" t="str">
        <f t="shared" si="93"/>
        <v/>
      </c>
      <c r="N1495" s="1">
        <v>1</v>
      </c>
      <c r="O1495" s="6" t="str">
        <f t="shared" si="94"/>
        <v>LTI</v>
      </c>
      <c r="P1495" s="6" t="str">
        <f t="shared" si="95"/>
        <v>LTI</v>
      </c>
      <c r="Q1495" s="6" t="s">
        <v>2766</v>
      </c>
      <c r="R1495" s="5" t="str">
        <f>INDEX(SAMRASS!$B:$B,MATCH(Q1495,SAMRASS!$A:$A,0))</f>
        <v>Gully scraper</v>
      </c>
      <c r="S1495" s="1" t="s">
        <v>63</v>
      </c>
      <c r="T1495" s="1" t="s">
        <v>2696</v>
      </c>
    </row>
    <row r="1496" spans="1:20" x14ac:dyDescent="0.25">
      <c r="A1496" s="1">
        <v>173</v>
      </c>
      <c r="B1496" s="1">
        <v>2012</v>
      </c>
      <c r="C1496" s="6" t="str">
        <f t="shared" si="92"/>
        <v>2012.173</v>
      </c>
      <c r="D1496" s="12">
        <v>0</v>
      </c>
      <c r="E1496" s="12" t="s">
        <v>3081</v>
      </c>
      <c r="F1496" s="12" t="s">
        <v>731</v>
      </c>
      <c r="G1496" s="12" t="s">
        <v>3081</v>
      </c>
      <c r="H1496" s="12" t="s">
        <v>3066</v>
      </c>
      <c r="I1496" s="12" t="s">
        <v>3081</v>
      </c>
      <c r="J1496" s="12" t="s">
        <v>3081</v>
      </c>
      <c r="K1496" s="12" t="s">
        <v>3081</v>
      </c>
      <c r="L1496" s="1">
        <v>0</v>
      </c>
      <c r="M1496" s="6" t="str">
        <f t="shared" si="93"/>
        <v/>
      </c>
      <c r="N1496" s="1">
        <v>1</v>
      </c>
      <c r="O1496" s="6" t="str">
        <f t="shared" si="94"/>
        <v>LTI</v>
      </c>
      <c r="P1496" s="6" t="str">
        <f t="shared" si="95"/>
        <v>LTI</v>
      </c>
      <c r="Q1496" s="6" t="s">
        <v>2906</v>
      </c>
      <c r="R1496" s="5" t="str">
        <f>INDEX(SAMRASS!$B:$B,MATCH(Q1496,SAMRASS!$A:$A,0))</f>
        <v>LHD Unit</v>
      </c>
      <c r="S1496" s="1" t="s">
        <v>572</v>
      </c>
      <c r="T1496" s="1" t="s">
        <v>2695</v>
      </c>
    </row>
    <row r="1497" spans="1:20" x14ac:dyDescent="0.25">
      <c r="A1497" s="1">
        <v>174</v>
      </c>
      <c r="B1497" s="1">
        <v>2012</v>
      </c>
      <c r="C1497" s="6" t="str">
        <f t="shared" si="92"/>
        <v>2012.174</v>
      </c>
      <c r="D1497" s="12">
        <v>0</v>
      </c>
      <c r="E1497" s="12" t="s">
        <v>3081</v>
      </c>
      <c r="F1497" s="12" t="s">
        <v>731</v>
      </c>
      <c r="G1497" s="12" t="s">
        <v>3081</v>
      </c>
      <c r="H1497" s="12" t="s">
        <v>3066</v>
      </c>
      <c r="I1497" s="12" t="s">
        <v>3081</v>
      </c>
      <c r="J1497" s="12" t="s">
        <v>3081</v>
      </c>
      <c r="K1497" s="12" t="s">
        <v>3081</v>
      </c>
      <c r="L1497" s="1">
        <v>0</v>
      </c>
      <c r="M1497" s="6" t="str">
        <f t="shared" si="93"/>
        <v/>
      </c>
      <c r="N1497" s="1">
        <v>1</v>
      </c>
      <c r="O1497" s="6" t="str">
        <f t="shared" si="94"/>
        <v>LTI</v>
      </c>
      <c r="P1497" s="6" t="str">
        <f t="shared" si="95"/>
        <v>LTI</v>
      </c>
      <c r="Q1497" s="6" t="s">
        <v>2906</v>
      </c>
      <c r="R1497" s="5" t="str">
        <f>INDEX(SAMRASS!$B:$B,MATCH(Q1497,SAMRASS!$A:$A,0))</f>
        <v>LHD Unit</v>
      </c>
      <c r="S1497" s="1" t="s">
        <v>572</v>
      </c>
      <c r="T1497" s="1" t="s">
        <v>1668</v>
      </c>
    </row>
    <row r="1498" spans="1:20" x14ac:dyDescent="0.25">
      <c r="A1498" s="1">
        <v>175</v>
      </c>
      <c r="B1498" s="1">
        <v>2012</v>
      </c>
      <c r="C1498" s="6" t="str">
        <f t="shared" si="92"/>
        <v>2012.175</v>
      </c>
      <c r="D1498" s="12">
        <v>0</v>
      </c>
      <c r="E1498" s="12" t="s">
        <v>3081</v>
      </c>
      <c r="F1498" s="12" t="s">
        <v>731</v>
      </c>
      <c r="G1498" s="12" t="s">
        <v>3081</v>
      </c>
      <c r="H1498" s="12">
        <v>0</v>
      </c>
      <c r="I1498" s="12" t="s">
        <v>3081</v>
      </c>
      <c r="J1498" s="12" t="s">
        <v>3081</v>
      </c>
      <c r="K1498" s="12" t="s">
        <v>3081</v>
      </c>
      <c r="L1498" s="1">
        <v>0</v>
      </c>
      <c r="M1498" s="6" t="str">
        <f t="shared" si="93"/>
        <v/>
      </c>
      <c r="N1498" s="1">
        <v>1</v>
      </c>
      <c r="O1498" s="6" t="str">
        <f t="shared" si="94"/>
        <v>LTI</v>
      </c>
      <c r="P1498" s="6" t="str">
        <f t="shared" si="95"/>
        <v>LTI</v>
      </c>
      <c r="Q1498" s="6" t="s">
        <v>2993</v>
      </c>
      <c r="R1498" s="5" t="str">
        <f>INDEX(SAMRASS!$B:$B,MATCH(Q1498,SAMRASS!$A:$A,0))</f>
        <v>Coal cutter</v>
      </c>
      <c r="S1498" s="1" t="s">
        <v>11</v>
      </c>
      <c r="T1498" s="1" t="s">
        <v>1667</v>
      </c>
    </row>
    <row r="1499" spans="1:20" x14ac:dyDescent="0.25">
      <c r="A1499" s="1">
        <v>176</v>
      </c>
      <c r="B1499" s="1">
        <v>2012</v>
      </c>
      <c r="C1499" s="6" t="str">
        <f t="shared" si="92"/>
        <v>2012.176</v>
      </c>
      <c r="D1499" s="12">
        <v>0</v>
      </c>
      <c r="E1499" s="12" t="s">
        <v>3081</v>
      </c>
      <c r="F1499" s="12">
        <v>0</v>
      </c>
      <c r="G1499" s="12" t="s">
        <v>3081</v>
      </c>
      <c r="H1499" s="12" t="s">
        <v>3066</v>
      </c>
      <c r="I1499" s="12" t="s">
        <v>3081</v>
      </c>
      <c r="J1499" s="12" t="s">
        <v>3081</v>
      </c>
      <c r="K1499" s="12" t="s">
        <v>3081</v>
      </c>
      <c r="L1499" s="1">
        <v>0</v>
      </c>
      <c r="M1499" s="6" t="str">
        <f t="shared" si="93"/>
        <v/>
      </c>
      <c r="N1499" s="1">
        <v>1</v>
      </c>
      <c r="O1499" s="6" t="str">
        <f t="shared" si="94"/>
        <v>LTI</v>
      </c>
      <c r="P1499" s="6" t="str">
        <f t="shared" si="95"/>
        <v>LTI</v>
      </c>
      <c r="Q1499" s="6" t="s">
        <v>2884</v>
      </c>
      <c r="R1499" s="5" t="str">
        <f>INDEX(SAMRASS!$B:$B,MATCH(Q1499,SAMRASS!$A:$A,0))</f>
        <v>Other transporters (specify)</v>
      </c>
      <c r="S1499" s="1" t="s">
        <v>884</v>
      </c>
      <c r="T1499" s="1" t="s">
        <v>307</v>
      </c>
    </row>
    <row r="1500" spans="1:20" x14ac:dyDescent="0.25">
      <c r="A1500" s="1">
        <v>177</v>
      </c>
      <c r="B1500" s="1">
        <v>2012</v>
      </c>
      <c r="C1500" s="6" t="str">
        <f t="shared" si="92"/>
        <v>2012.177</v>
      </c>
      <c r="D1500" s="12">
        <v>0</v>
      </c>
      <c r="E1500" s="12" t="s">
        <v>3081</v>
      </c>
      <c r="F1500" s="12">
        <v>0</v>
      </c>
      <c r="G1500" s="12" t="s">
        <v>3081</v>
      </c>
      <c r="H1500" s="12">
        <v>0</v>
      </c>
      <c r="I1500" s="12" t="s">
        <v>3081</v>
      </c>
      <c r="J1500" s="12" t="s">
        <v>3081</v>
      </c>
      <c r="K1500" s="12" t="s">
        <v>3081</v>
      </c>
      <c r="L1500" s="1">
        <v>0</v>
      </c>
      <c r="M1500" s="6" t="str">
        <f t="shared" si="93"/>
        <v/>
      </c>
      <c r="N1500" s="1">
        <v>1</v>
      </c>
      <c r="O1500" s="6" t="str">
        <f t="shared" si="94"/>
        <v>LTI</v>
      </c>
      <c r="P1500" s="6" t="str">
        <f t="shared" si="95"/>
        <v>LTI</v>
      </c>
      <c r="Q1500" s="6" t="s">
        <v>727</v>
      </c>
      <c r="R1500" s="5" t="str">
        <f>INDEX(SAMRASS!$B:$B,MATCH(Q1500,SAMRASS!$A:$A,0))</f>
        <v>Battery</v>
      </c>
      <c r="S1500" s="1" t="s">
        <v>939</v>
      </c>
      <c r="T1500" s="1" t="s">
        <v>306</v>
      </c>
    </row>
    <row r="1501" spans="1:20" x14ac:dyDescent="0.25">
      <c r="A1501" s="1">
        <v>178</v>
      </c>
      <c r="B1501" s="1">
        <v>2012</v>
      </c>
      <c r="C1501" s="6" t="str">
        <f t="shared" si="92"/>
        <v>2012.178</v>
      </c>
      <c r="D1501" s="12" t="s">
        <v>880</v>
      </c>
      <c r="E1501" s="12" t="s">
        <v>3079</v>
      </c>
      <c r="F1501" s="12">
        <v>0</v>
      </c>
      <c r="G1501" s="12" t="s">
        <v>3081</v>
      </c>
      <c r="H1501" s="12">
        <v>0</v>
      </c>
      <c r="I1501" s="12" t="s">
        <v>3081</v>
      </c>
      <c r="J1501" s="12" t="s">
        <v>3081</v>
      </c>
      <c r="K1501" s="12" t="s">
        <v>3081</v>
      </c>
      <c r="L1501" s="1">
        <v>1</v>
      </c>
      <c r="M1501" s="6" t="str">
        <f t="shared" si="93"/>
        <v>SFI</v>
      </c>
      <c r="N1501" s="1">
        <v>0</v>
      </c>
      <c r="O1501" s="6" t="str">
        <f t="shared" si="94"/>
        <v/>
      </c>
      <c r="P1501" s="6" t="str">
        <f t="shared" si="95"/>
        <v>SFI</v>
      </c>
      <c r="Q1501" s="6" t="s">
        <v>1247</v>
      </c>
      <c r="R1501" s="5" t="str">
        <f>INDEX(SAMRASS!$B:$B,MATCH(Q1501,SAMRASS!$A:$A,0))</f>
        <v>&gt;300 ton Haultruck</v>
      </c>
      <c r="S1501" s="1" t="s">
        <v>1067</v>
      </c>
      <c r="T1501" s="1" t="s">
        <v>1255</v>
      </c>
    </row>
    <row r="1502" spans="1:20" x14ac:dyDescent="0.25">
      <c r="A1502" s="1">
        <v>179</v>
      </c>
      <c r="B1502" s="1">
        <v>2012</v>
      </c>
      <c r="C1502" s="6" t="str">
        <f t="shared" si="92"/>
        <v>2012.179</v>
      </c>
      <c r="D1502" s="12">
        <v>0</v>
      </c>
      <c r="E1502" s="12" t="s">
        <v>3081</v>
      </c>
      <c r="F1502" s="12">
        <v>0</v>
      </c>
      <c r="G1502" s="12" t="s">
        <v>3081</v>
      </c>
      <c r="H1502" s="12">
        <v>0</v>
      </c>
      <c r="I1502" s="12" t="s">
        <v>3081</v>
      </c>
      <c r="J1502" s="12" t="s">
        <v>3081</v>
      </c>
      <c r="K1502" s="12" t="s">
        <v>3081</v>
      </c>
      <c r="L1502" s="1">
        <v>0</v>
      </c>
      <c r="M1502" s="6" t="str">
        <f t="shared" si="93"/>
        <v/>
      </c>
      <c r="N1502" s="1">
        <v>1</v>
      </c>
      <c r="O1502" s="6" t="str">
        <f t="shared" si="94"/>
        <v>LTI</v>
      </c>
      <c r="P1502" s="6" t="str">
        <f t="shared" si="95"/>
        <v>LTI</v>
      </c>
      <c r="Q1502" s="6" t="s">
        <v>710</v>
      </c>
      <c r="R1502" s="5" t="str">
        <f>INDEX(SAMRASS!$B:$B,MATCH(Q1502,SAMRASS!$A:$A,0))</f>
        <v>Double drum winch</v>
      </c>
      <c r="S1502" s="1" t="s">
        <v>561</v>
      </c>
      <c r="T1502" s="1" t="s">
        <v>1254</v>
      </c>
    </row>
    <row r="1503" spans="1:20" x14ac:dyDescent="0.25">
      <c r="A1503" s="1">
        <v>180</v>
      </c>
      <c r="B1503" s="1">
        <v>2012</v>
      </c>
      <c r="C1503" s="6" t="str">
        <f t="shared" si="92"/>
        <v>2012.180</v>
      </c>
      <c r="D1503" s="12">
        <v>0</v>
      </c>
      <c r="E1503" s="12" t="s">
        <v>3081</v>
      </c>
      <c r="F1503" s="12">
        <v>0</v>
      </c>
      <c r="G1503" s="12" t="s">
        <v>3081</v>
      </c>
      <c r="H1503" s="12">
        <v>0</v>
      </c>
      <c r="I1503" s="12" t="s">
        <v>3081</v>
      </c>
      <c r="J1503" s="12" t="s">
        <v>3081</v>
      </c>
      <c r="K1503" s="12" t="s">
        <v>3081</v>
      </c>
      <c r="L1503" s="1">
        <v>0</v>
      </c>
      <c r="M1503" s="6" t="str">
        <f t="shared" si="93"/>
        <v/>
      </c>
      <c r="N1503" s="1">
        <v>1</v>
      </c>
      <c r="O1503" s="6" t="str">
        <f t="shared" si="94"/>
        <v>LTI</v>
      </c>
      <c r="P1503" s="6" t="str">
        <f t="shared" si="95"/>
        <v>LTI</v>
      </c>
      <c r="Q1503" s="6" t="s">
        <v>2772</v>
      </c>
      <c r="R1503" s="5" t="str">
        <f>INDEX(SAMRASS!$B:$B,MATCH(Q1503,SAMRASS!$A:$A,0))</f>
        <v>Other (specify)</v>
      </c>
      <c r="S1503" s="1" t="s">
        <v>2883</v>
      </c>
      <c r="T1503" s="1" t="s">
        <v>2519</v>
      </c>
    </row>
    <row r="1504" spans="1:20" x14ac:dyDescent="0.25">
      <c r="A1504" s="1">
        <v>181</v>
      </c>
      <c r="B1504" s="1">
        <v>2012</v>
      </c>
      <c r="C1504" s="6" t="str">
        <f t="shared" si="92"/>
        <v>2012.181</v>
      </c>
      <c r="D1504" s="12">
        <v>0</v>
      </c>
      <c r="E1504" s="12" t="s">
        <v>3081</v>
      </c>
      <c r="F1504" s="12" t="s">
        <v>731</v>
      </c>
      <c r="G1504" s="12" t="s">
        <v>3081</v>
      </c>
      <c r="H1504" s="12" t="s">
        <v>3066</v>
      </c>
      <c r="I1504" s="12" t="s">
        <v>3081</v>
      </c>
      <c r="J1504" s="12" t="s">
        <v>3081</v>
      </c>
      <c r="K1504" s="12" t="s">
        <v>3081</v>
      </c>
      <c r="L1504" s="1">
        <v>0</v>
      </c>
      <c r="M1504" s="6" t="str">
        <f t="shared" si="93"/>
        <v/>
      </c>
      <c r="N1504" s="1">
        <v>1</v>
      </c>
      <c r="O1504" s="6" t="str">
        <f t="shared" si="94"/>
        <v>LTI</v>
      </c>
      <c r="P1504" s="6" t="str">
        <f t="shared" si="95"/>
        <v>LTI</v>
      </c>
      <c r="Q1504" s="6" t="s">
        <v>2906</v>
      </c>
      <c r="R1504" s="5" t="str">
        <f>INDEX(SAMRASS!$B:$B,MATCH(Q1504,SAMRASS!$A:$A,0))</f>
        <v>LHD Unit</v>
      </c>
      <c r="S1504" s="1" t="s">
        <v>572</v>
      </c>
      <c r="T1504" s="1" t="s">
        <v>1405</v>
      </c>
    </row>
    <row r="1505" spans="1:20" x14ac:dyDescent="0.25">
      <c r="A1505" s="1">
        <v>182</v>
      </c>
      <c r="B1505" s="1">
        <v>2012</v>
      </c>
      <c r="C1505" s="6" t="str">
        <f t="shared" si="92"/>
        <v>2012.182</v>
      </c>
      <c r="D1505" s="12">
        <v>0</v>
      </c>
      <c r="E1505" s="12" t="s">
        <v>3081</v>
      </c>
      <c r="F1505" s="12" t="s">
        <v>731</v>
      </c>
      <c r="G1505" s="12" t="s">
        <v>3081</v>
      </c>
      <c r="H1505" s="12" t="s">
        <v>3066</v>
      </c>
      <c r="I1505" s="12" t="s">
        <v>3081</v>
      </c>
      <c r="J1505" s="12" t="s">
        <v>3081</v>
      </c>
      <c r="K1505" s="12" t="s">
        <v>3081</v>
      </c>
      <c r="L1505" s="1">
        <v>0</v>
      </c>
      <c r="M1505" s="6" t="str">
        <f t="shared" si="93"/>
        <v/>
      </c>
      <c r="N1505" s="1">
        <v>1</v>
      </c>
      <c r="O1505" s="6" t="str">
        <f t="shared" si="94"/>
        <v>LTI</v>
      </c>
      <c r="P1505" s="6" t="str">
        <f t="shared" si="95"/>
        <v>LTI</v>
      </c>
      <c r="Q1505" s="6" t="s">
        <v>2604</v>
      </c>
      <c r="R1505" s="5" t="str">
        <f>INDEX(SAMRASS!$B:$B,MATCH(Q1505,SAMRASS!$A:$A,0))</f>
        <v>Roofbolter</v>
      </c>
      <c r="S1505" s="1" t="s">
        <v>2650</v>
      </c>
      <c r="T1505" s="1" t="s">
        <v>1168</v>
      </c>
    </row>
    <row r="1506" spans="1:20" x14ac:dyDescent="0.25">
      <c r="A1506" s="1">
        <v>183</v>
      </c>
      <c r="B1506" s="1">
        <v>2012</v>
      </c>
      <c r="C1506" s="6" t="str">
        <f t="shared" si="92"/>
        <v>2012.183</v>
      </c>
      <c r="D1506" s="12" t="s">
        <v>880</v>
      </c>
      <c r="E1506" s="12" t="s">
        <v>3081</v>
      </c>
      <c r="F1506" s="12" t="s">
        <v>731</v>
      </c>
      <c r="G1506" s="12" t="s">
        <v>3081</v>
      </c>
      <c r="H1506" s="12" t="s">
        <v>3066</v>
      </c>
      <c r="I1506" s="12" t="s">
        <v>3081</v>
      </c>
      <c r="J1506" s="12" t="s">
        <v>3081</v>
      </c>
      <c r="K1506" s="12" t="s">
        <v>3081</v>
      </c>
      <c r="L1506" s="1">
        <v>0</v>
      </c>
      <c r="M1506" s="6" t="str">
        <f t="shared" si="93"/>
        <v/>
      </c>
      <c r="N1506" s="1">
        <v>1</v>
      </c>
      <c r="O1506" s="6" t="str">
        <f t="shared" si="94"/>
        <v>LTI</v>
      </c>
      <c r="P1506" s="6" t="str">
        <f t="shared" si="95"/>
        <v>LTI</v>
      </c>
      <c r="Q1506" s="6" t="s">
        <v>2903</v>
      </c>
      <c r="R1506" s="5" t="str">
        <f>INDEX(SAMRASS!$B:$B,MATCH(Q1506,SAMRASS!$A:$A,0))</f>
        <v>LDV</v>
      </c>
      <c r="S1506" s="1" t="s">
        <v>1566</v>
      </c>
      <c r="T1506" s="1" t="s">
        <v>1167</v>
      </c>
    </row>
    <row r="1507" spans="1:20" x14ac:dyDescent="0.25">
      <c r="A1507" s="1">
        <v>184</v>
      </c>
      <c r="B1507" s="1">
        <v>2012</v>
      </c>
      <c r="C1507" s="6" t="str">
        <f t="shared" si="92"/>
        <v>2012.184</v>
      </c>
      <c r="D1507" s="12">
        <v>0</v>
      </c>
      <c r="E1507" s="12" t="s">
        <v>3081</v>
      </c>
      <c r="F1507" s="12">
        <v>0</v>
      </c>
      <c r="G1507" s="12" t="s">
        <v>3081</v>
      </c>
      <c r="H1507" s="12" t="s">
        <v>3066</v>
      </c>
      <c r="I1507" s="12" t="s">
        <v>3081</v>
      </c>
      <c r="J1507" s="12" t="s">
        <v>3081</v>
      </c>
      <c r="K1507" s="12" t="s">
        <v>3081</v>
      </c>
      <c r="L1507" s="1">
        <v>0</v>
      </c>
      <c r="M1507" s="6" t="str">
        <f t="shared" si="93"/>
        <v/>
      </c>
      <c r="N1507" s="1">
        <v>1</v>
      </c>
      <c r="O1507" s="6" t="str">
        <f t="shared" si="94"/>
        <v>LTI</v>
      </c>
      <c r="P1507" s="6" t="str">
        <f t="shared" si="95"/>
        <v>LTI</v>
      </c>
      <c r="Q1507" s="6" t="s">
        <v>2850</v>
      </c>
      <c r="R1507" s="5" t="str">
        <f>INDEX(SAMRASS!$B:$B,MATCH(Q1507,SAMRASS!$A:$A,0))</f>
        <v>Hydraulic drill rig</v>
      </c>
      <c r="S1507" s="1" t="s">
        <v>64</v>
      </c>
      <c r="T1507" s="1" t="s">
        <v>118</v>
      </c>
    </row>
    <row r="1508" spans="1:20" x14ac:dyDescent="0.25">
      <c r="A1508" s="1">
        <v>185</v>
      </c>
      <c r="B1508" s="1">
        <v>2012</v>
      </c>
      <c r="C1508" s="6" t="str">
        <f t="shared" si="92"/>
        <v>2012.185</v>
      </c>
      <c r="D1508" s="12" t="s">
        <v>880</v>
      </c>
      <c r="E1508" s="12" t="s">
        <v>3079</v>
      </c>
      <c r="F1508" s="12">
        <v>0</v>
      </c>
      <c r="G1508" s="12" t="s">
        <v>3081</v>
      </c>
      <c r="H1508" s="12">
        <v>0</v>
      </c>
      <c r="I1508" s="12" t="s">
        <v>3081</v>
      </c>
      <c r="J1508" s="12" t="s">
        <v>3081</v>
      </c>
      <c r="K1508" s="12" t="s">
        <v>3081</v>
      </c>
      <c r="L1508" s="1">
        <v>1</v>
      </c>
      <c r="M1508" s="6" t="str">
        <f t="shared" si="93"/>
        <v>SFI</v>
      </c>
      <c r="N1508" s="1">
        <v>0</v>
      </c>
      <c r="O1508" s="6" t="str">
        <f t="shared" si="94"/>
        <v/>
      </c>
      <c r="P1508" s="6" t="str">
        <f t="shared" si="95"/>
        <v>SFI</v>
      </c>
      <c r="Q1508" s="6" t="s">
        <v>79</v>
      </c>
      <c r="R1508" s="5" t="str">
        <f>INDEX(SAMRASS!$B:$B,MATCH(Q1508,SAMRASS!$A:$A,0))</f>
        <v>20-99 ton Haultruck</v>
      </c>
      <c r="S1508" s="1" t="s">
        <v>1658</v>
      </c>
      <c r="T1508" s="1" t="s">
        <v>117</v>
      </c>
    </row>
    <row r="1509" spans="1:20" x14ac:dyDescent="0.25">
      <c r="A1509" s="1">
        <v>186</v>
      </c>
      <c r="B1509" s="1">
        <v>2012</v>
      </c>
      <c r="C1509" s="6" t="str">
        <f t="shared" si="92"/>
        <v>2012.186</v>
      </c>
      <c r="D1509" s="12">
        <v>0</v>
      </c>
      <c r="E1509" s="12" t="s">
        <v>3081</v>
      </c>
      <c r="F1509" s="12">
        <v>0</v>
      </c>
      <c r="G1509" s="12" t="s">
        <v>3081</v>
      </c>
      <c r="H1509" s="12">
        <v>0</v>
      </c>
      <c r="I1509" s="12" t="s">
        <v>3081</v>
      </c>
      <c r="J1509" s="12" t="s">
        <v>3081</v>
      </c>
      <c r="K1509" s="12" t="s">
        <v>3081</v>
      </c>
      <c r="L1509" s="1">
        <v>0</v>
      </c>
      <c r="M1509" s="6" t="str">
        <f t="shared" si="93"/>
        <v/>
      </c>
      <c r="N1509" s="1">
        <v>1</v>
      </c>
      <c r="O1509" s="6" t="str">
        <f t="shared" si="94"/>
        <v>LTI</v>
      </c>
      <c r="P1509" s="6" t="str">
        <f t="shared" si="95"/>
        <v>LTI</v>
      </c>
      <c r="Q1509" s="6" t="s">
        <v>2766</v>
      </c>
      <c r="R1509" s="5" t="str">
        <f>INDEX(SAMRASS!$B:$B,MATCH(Q1509,SAMRASS!$A:$A,0))</f>
        <v>Gully scraper</v>
      </c>
      <c r="S1509" s="1" t="s">
        <v>63</v>
      </c>
      <c r="T1509" s="1" t="s">
        <v>1071</v>
      </c>
    </row>
    <row r="1510" spans="1:20" x14ac:dyDescent="0.25">
      <c r="A1510" s="1">
        <v>187</v>
      </c>
      <c r="B1510" s="1">
        <v>2012</v>
      </c>
      <c r="C1510" s="6" t="str">
        <f t="shared" si="92"/>
        <v>2012.187</v>
      </c>
      <c r="D1510" s="12">
        <v>0</v>
      </c>
      <c r="E1510" s="12" t="s">
        <v>3081</v>
      </c>
      <c r="F1510" s="12">
        <v>0</v>
      </c>
      <c r="G1510" s="12" t="s">
        <v>3081</v>
      </c>
      <c r="H1510" s="12">
        <v>0</v>
      </c>
      <c r="I1510" s="12" t="s">
        <v>3081</v>
      </c>
      <c r="J1510" s="12" t="s">
        <v>3081</v>
      </c>
      <c r="K1510" s="12" t="s">
        <v>3081</v>
      </c>
      <c r="L1510" s="1">
        <v>0</v>
      </c>
      <c r="M1510" s="6" t="str">
        <f t="shared" si="93"/>
        <v/>
      </c>
      <c r="N1510" s="1">
        <v>1</v>
      </c>
      <c r="O1510" s="6" t="str">
        <f t="shared" si="94"/>
        <v>LTI</v>
      </c>
      <c r="P1510" s="6" t="str">
        <f t="shared" si="95"/>
        <v>LTI</v>
      </c>
      <c r="Q1510" s="6" t="s">
        <v>2766</v>
      </c>
      <c r="R1510" s="5" t="str">
        <f>INDEX(SAMRASS!$B:$B,MATCH(Q1510,SAMRASS!$A:$A,0))</f>
        <v>Gully scraper</v>
      </c>
      <c r="S1510" s="1" t="s">
        <v>63</v>
      </c>
      <c r="T1510" s="1" t="s">
        <v>1070</v>
      </c>
    </row>
    <row r="1511" spans="1:20" x14ac:dyDescent="0.25">
      <c r="A1511" s="1">
        <v>188</v>
      </c>
      <c r="B1511" s="1">
        <v>2012</v>
      </c>
      <c r="C1511" s="6" t="str">
        <f t="shared" si="92"/>
        <v>2012.188</v>
      </c>
      <c r="D1511" s="12" t="s">
        <v>880</v>
      </c>
      <c r="E1511" s="12" t="s">
        <v>3079</v>
      </c>
      <c r="F1511" s="12">
        <v>0</v>
      </c>
      <c r="G1511" s="12" t="s">
        <v>3081</v>
      </c>
      <c r="H1511" s="12">
        <v>0</v>
      </c>
      <c r="I1511" s="12" t="s">
        <v>3081</v>
      </c>
      <c r="J1511" s="12" t="s">
        <v>3081</v>
      </c>
      <c r="K1511" s="12" t="s">
        <v>3081</v>
      </c>
      <c r="L1511" s="1">
        <v>1</v>
      </c>
      <c r="M1511" s="6" t="str">
        <f t="shared" si="93"/>
        <v>SFI</v>
      </c>
      <c r="N1511" s="1">
        <v>1</v>
      </c>
      <c r="O1511" s="6" t="str">
        <f t="shared" si="94"/>
        <v>LTI</v>
      </c>
      <c r="P1511" s="6" t="str">
        <f t="shared" si="95"/>
        <v>SFI</v>
      </c>
      <c r="Q1511" s="6" t="s">
        <v>541</v>
      </c>
      <c r="R1511" s="5" t="str">
        <f>INDEX(SAMRASS!$B:$B,MATCH(Q1511,SAMRASS!$A:$A,0))</f>
        <v>200-299 ton Haultruck</v>
      </c>
      <c r="S1511" s="1" t="s">
        <v>2241</v>
      </c>
      <c r="T1511" s="1" t="s">
        <v>2104</v>
      </c>
    </row>
    <row r="1512" spans="1:20" x14ac:dyDescent="0.25">
      <c r="A1512" s="1">
        <v>189</v>
      </c>
      <c r="B1512" s="1">
        <v>2012</v>
      </c>
      <c r="C1512" s="6" t="str">
        <f t="shared" si="92"/>
        <v>2012.189</v>
      </c>
      <c r="D1512" s="12">
        <v>0</v>
      </c>
      <c r="E1512" s="12" t="s">
        <v>3081</v>
      </c>
      <c r="F1512" s="12">
        <v>0</v>
      </c>
      <c r="G1512" s="12" t="s">
        <v>3081</v>
      </c>
      <c r="H1512" s="12">
        <v>0</v>
      </c>
      <c r="I1512" s="12" t="s">
        <v>3081</v>
      </c>
      <c r="J1512" s="12" t="s">
        <v>3081</v>
      </c>
      <c r="K1512" s="12" t="s">
        <v>3081</v>
      </c>
      <c r="L1512" s="1">
        <v>0</v>
      </c>
      <c r="M1512" s="6" t="str">
        <f t="shared" si="93"/>
        <v/>
      </c>
      <c r="N1512" s="1">
        <v>1</v>
      </c>
      <c r="O1512" s="6" t="str">
        <f t="shared" si="94"/>
        <v>LTI</v>
      </c>
      <c r="P1512" s="6" t="str">
        <f t="shared" si="95"/>
        <v>LTI</v>
      </c>
      <c r="Q1512" s="6" t="s">
        <v>2766</v>
      </c>
      <c r="R1512" s="5" t="str">
        <f>INDEX(SAMRASS!$B:$B,MATCH(Q1512,SAMRASS!$A:$A,0))</f>
        <v>Gully scraper</v>
      </c>
      <c r="S1512" s="1" t="s">
        <v>63</v>
      </c>
      <c r="T1512" s="1" t="s">
        <v>2103</v>
      </c>
    </row>
    <row r="1513" spans="1:20" x14ac:dyDescent="0.25">
      <c r="A1513" s="1">
        <v>190</v>
      </c>
      <c r="B1513" s="1">
        <v>2012</v>
      </c>
      <c r="C1513" s="6" t="str">
        <f t="shared" si="92"/>
        <v>2012.190</v>
      </c>
      <c r="D1513" s="12">
        <v>0</v>
      </c>
      <c r="E1513" s="12" t="s">
        <v>3081</v>
      </c>
      <c r="F1513" s="12" t="s">
        <v>731</v>
      </c>
      <c r="G1513" s="12" t="s">
        <v>3076</v>
      </c>
      <c r="H1513" s="12" t="s">
        <v>3066</v>
      </c>
      <c r="I1513" s="12" t="s">
        <v>3076</v>
      </c>
      <c r="J1513" s="12" t="s">
        <v>3081</v>
      </c>
      <c r="K1513" s="12" t="s">
        <v>3076</v>
      </c>
      <c r="L1513" s="1">
        <v>0</v>
      </c>
      <c r="M1513" s="6" t="str">
        <f t="shared" si="93"/>
        <v/>
      </c>
      <c r="N1513" s="1">
        <v>1</v>
      </c>
      <c r="O1513" s="6" t="str">
        <f t="shared" si="94"/>
        <v>LTI</v>
      </c>
      <c r="P1513" s="6" t="str">
        <f t="shared" si="95"/>
        <v>LTI</v>
      </c>
      <c r="Q1513" s="6" t="s">
        <v>2906</v>
      </c>
      <c r="R1513" s="5" t="str">
        <f>INDEX(SAMRASS!$B:$B,MATCH(Q1513,SAMRASS!$A:$A,0))</f>
        <v>LHD Unit</v>
      </c>
      <c r="S1513" s="1" t="s">
        <v>572</v>
      </c>
      <c r="T1513" s="1" t="s">
        <v>1453</v>
      </c>
    </row>
    <row r="1514" spans="1:20" x14ac:dyDescent="0.25">
      <c r="A1514" s="1">
        <v>191</v>
      </c>
      <c r="B1514" s="1">
        <v>2012</v>
      </c>
      <c r="C1514" s="6" t="str">
        <f t="shared" si="92"/>
        <v>2012.191</v>
      </c>
      <c r="D1514" s="12" t="s">
        <v>880</v>
      </c>
      <c r="E1514" s="12" t="s">
        <v>3079</v>
      </c>
      <c r="F1514" s="12" t="s">
        <v>731</v>
      </c>
      <c r="G1514" s="12" t="s">
        <v>3081</v>
      </c>
      <c r="H1514" s="12" t="s">
        <v>3066</v>
      </c>
      <c r="I1514" s="12" t="s">
        <v>3081</v>
      </c>
      <c r="J1514" s="12" t="s">
        <v>3081</v>
      </c>
      <c r="K1514" s="12" t="s">
        <v>3081</v>
      </c>
      <c r="L1514" s="1">
        <v>0</v>
      </c>
      <c r="M1514" s="6" t="str">
        <f t="shared" si="93"/>
        <v/>
      </c>
      <c r="N1514" s="1">
        <v>1</v>
      </c>
      <c r="O1514" s="6" t="str">
        <f t="shared" si="94"/>
        <v>LTI</v>
      </c>
      <c r="P1514" s="6" t="str">
        <f t="shared" si="95"/>
        <v>LTI</v>
      </c>
      <c r="Q1514" s="6" t="s">
        <v>2903</v>
      </c>
      <c r="R1514" s="5" t="str">
        <f>INDEX(SAMRASS!$B:$B,MATCH(Q1514,SAMRASS!$A:$A,0))</f>
        <v>LDV</v>
      </c>
      <c r="S1514" s="1" t="s">
        <v>1566</v>
      </c>
      <c r="T1514" s="1" t="s">
        <v>1452</v>
      </c>
    </row>
    <row r="1515" spans="1:20" x14ac:dyDescent="0.25">
      <c r="A1515" s="1">
        <v>192</v>
      </c>
      <c r="B1515" s="1">
        <v>2012</v>
      </c>
      <c r="C1515" s="6" t="str">
        <f t="shared" si="92"/>
        <v>2012.192</v>
      </c>
      <c r="D1515" s="12">
        <v>0</v>
      </c>
      <c r="E1515" s="12" t="s">
        <v>3081</v>
      </c>
      <c r="F1515" s="12" t="s">
        <v>731</v>
      </c>
      <c r="G1515" s="12" t="s">
        <v>3076</v>
      </c>
      <c r="H1515" s="12" t="s">
        <v>3066</v>
      </c>
      <c r="I1515" s="12" t="s">
        <v>3076</v>
      </c>
      <c r="J1515" s="12" t="s">
        <v>3081</v>
      </c>
      <c r="K1515" s="12" t="s">
        <v>3076</v>
      </c>
      <c r="L1515" s="1">
        <v>0</v>
      </c>
      <c r="M1515" s="6" t="str">
        <f t="shared" si="93"/>
        <v/>
      </c>
      <c r="N1515" s="1">
        <v>1</v>
      </c>
      <c r="O1515" s="6" t="str">
        <f t="shared" si="94"/>
        <v>LTI</v>
      </c>
      <c r="P1515" s="6" t="str">
        <f t="shared" si="95"/>
        <v>LTI</v>
      </c>
      <c r="Q1515" s="6" t="s">
        <v>2906</v>
      </c>
      <c r="R1515" s="5" t="str">
        <f>INDEX(SAMRASS!$B:$B,MATCH(Q1515,SAMRASS!$A:$A,0))</f>
        <v>LHD Unit</v>
      </c>
      <c r="S1515" s="1" t="s">
        <v>572</v>
      </c>
      <c r="T1515" s="1" t="s">
        <v>397</v>
      </c>
    </row>
    <row r="1516" spans="1:20" x14ac:dyDescent="0.25">
      <c r="A1516" s="1">
        <v>193</v>
      </c>
      <c r="B1516" s="1">
        <v>2012</v>
      </c>
      <c r="C1516" s="6" t="str">
        <f t="shared" si="92"/>
        <v>2012.193</v>
      </c>
      <c r="D1516" s="12">
        <v>0</v>
      </c>
      <c r="E1516" s="12" t="s">
        <v>3081</v>
      </c>
      <c r="F1516" s="12">
        <v>0</v>
      </c>
      <c r="G1516" s="12" t="s">
        <v>3081</v>
      </c>
      <c r="H1516" s="12">
        <v>0</v>
      </c>
      <c r="I1516" s="12" t="s">
        <v>3081</v>
      </c>
      <c r="J1516" s="12" t="s">
        <v>3081</v>
      </c>
      <c r="K1516" s="12" t="s">
        <v>3081</v>
      </c>
      <c r="L1516" s="1">
        <v>0</v>
      </c>
      <c r="M1516" s="6" t="str">
        <f t="shared" si="93"/>
        <v/>
      </c>
      <c r="N1516" s="1">
        <v>1</v>
      </c>
      <c r="O1516" s="6" t="str">
        <f t="shared" si="94"/>
        <v>LTI</v>
      </c>
      <c r="P1516" s="6" t="str">
        <f t="shared" si="95"/>
        <v>LTI</v>
      </c>
      <c r="Q1516" s="6" t="s">
        <v>848</v>
      </c>
      <c r="R1516" s="5" t="str">
        <f>INDEX(SAMRASS!$B:$B,MATCH(Q1516,SAMRASS!$A:$A,0))</f>
        <v>Face scraper</v>
      </c>
      <c r="S1516" s="1" t="s">
        <v>2432</v>
      </c>
      <c r="T1516" s="1" t="s">
        <v>2965</v>
      </c>
    </row>
    <row r="1517" spans="1:20" x14ac:dyDescent="0.25">
      <c r="A1517" s="1">
        <v>194</v>
      </c>
      <c r="B1517" s="1">
        <v>2012</v>
      </c>
      <c r="C1517" s="6" t="str">
        <f t="shared" si="92"/>
        <v>2012.194</v>
      </c>
      <c r="D1517" s="12">
        <v>0</v>
      </c>
      <c r="E1517" s="12" t="s">
        <v>3081</v>
      </c>
      <c r="F1517" s="12">
        <v>0</v>
      </c>
      <c r="G1517" s="12" t="s">
        <v>3081</v>
      </c>
      <c r="H1517" s="12">
        <v>0</v>
      </c>
      <c r="I1517" s="12" t="s">
        <v>3081</v>
      </c>
      <c r="J1517" s="12" t="s">
        <v>3081</v>
      </c>
      <c r="K1517" s="12" t="s">
        <v>3081</v>
      </c>
      <c r="L1517" s="1">
        <v>0</v>
      </c>
      <c r="M1517" s="6" t="str">
        <f t="shared" si="93"/>
        <v/>
      </c>
      <c r="N1517" s="1">
        <v>1</v>
      </c>
      <c r="O1517" s="6" t="str">
        <f t="shared" si="94"/>
        <v>LTI</v>
      </c>
      <c r="P1517" s="6" t="str">
        <f t="shared" si="95"/>
        <v>LTI</v>
      </c>
      <c r="Q1517" s="6" t="s">
        <v>710</v>
      </c>
      <c r="R1517" s="5" t="str">
        <f>INDEX(SAMRASS!$B:$B,MATCH(Q1517,SAMRASS!$A:$A,0))</f>
        <v>Double drum winch</v>
      </c>
      <c r="S1517" s="1" t="s">
        <v>561</v>
      </c>
      <c r="T1517" s="1" t="s">
        <v>2964</v>
      </c>
    </row>
    <row r="1518" spans="1:20" x14ac:dyDescent="0.25">
      <c r="A1518" s="1">
        <v>195</v>
      </c>
      <c r="B1518" s="1">
        <v>2012</v>
      </c>
      <c r="C1518" s="6" t="str">
        <f t="shared" si="92"/>
        <v>2012.195</v>
      </c>
      <c r="D1518" s="12">
        <v>0</v>
      </c>
      <c r="E1518" s="12" t="s">
        <v>3081</v>
      </c>
      <c r="F1518" s="12">
        <v>0</v>
      </c>
      <c r="G1518" s="12" t="s">
        <v>3081</v>
      </c>
      <c r="H1518" s="12" t="s">
        <v>3066</v>
      </c>
      <c r="I1518" s="12" t="s">
        <v>3081</v>
      </c>
      <c r="J1518" s="12" t="s">
        <v>3081</v>
      </c>
      <c r="K1518" s="12" t="s">
        <v>3081</v>
      </c>
      <c r="L1518" s="1">
        <v>0</v>
      </c>
      <c r="M1518" s="6" t="str">
        <f t="shared" si="93"/>
        <v/>
      </c>
      <c r="N1518" s="1">
        <v>1</v>
      </c>
      <c r="O1518" s="6" t="str">
        <f t="shared" si="94"/>
        <v>LTI</v>
      </c>
      <c r="P1518" s="6" t="str">
        <f t="shared" si="95"/>
        <v>LTI</v>
      </c>
      <c r="Q1518" s="6" t="s">
        <v>180</v>
      </c>
      <c r="R1518" s="5" t="str">
        <f>INDEX(SAMRASS!$B:$B,MATCH(Q1518,SAMRASS!$A:$A,0))</f>
        <v>Multi purpose vehicle or utility vehicle</v>
      </c>
      <c r="S1518" s="1" t="s">
        <v>334</v>
      </c>
      <c r="T1518" s="1" t="s">
        <v>739</v>
      </c>
    </row>
    <row r="1519" spans="1:20" x14ac:dyDescent="0.25">
      <c r="A1519" s="1">
        <v>196</v>
      </c>
      <c r="B1519" s="1">
        <v>2012</v>
      </c>
      <c r="C1519" s="6" t="str">
        <f t="shared" si="92"/>
        <v>2012.196</v>
      </c>
      <c r="D1519" s="12">
        <v>0</v>
      </c>
      <c r="E1519" s="12" t="s">
        <v>3081</v>
      </c>
      <c r="F1519" s="12">
        <v>0</v>
      </c>
      <c r="G1519" s="12" t="s">
        <v>3081</v>
      </c>
      <c r="H1519" s="12" t="s">
        <v>3066</v>
      </c>
      <c r="I1519" s="12" t="s">
        <v>3081</v>
      </c>
      <c r="J1519" s="12" t="s">
        <v>3081</v>
      </c>
      <c r="K1519" s="12" t="s">
        <v>3081</v>
      </c>
      <c r="L1519" s="1">
        <v>0</v>
      </c>
      <c r="M1519" s="6" t="str">
        <f t="shared" si="93"/>
        <v/>
      </c>
      <c r="N1519" s="1">
        <v>1</v>
      </c>
      <c r="O1519" s="6" t="str">
        <f t="shared" si="94"/>
        <v>LTI</v>
      </c>
      <c r="P1519" s="6" t="str">
        <f t="shared" si="95"/>
        <v>LTI</v>
      </c>
      <c r="Q1519" s="6" t="s">
        <v>2884</v>
      </c>
      <c r="R1519" s="5" t="str">
        <f>INDEX(SAMRASS!$B:$B,MATCH(Q1519,SAMRASS!$A:$A,0))</f>
        <v>Other transporters (specify)</v>
      </c>
      <c r="S1519" s="1" t="s">
        <v>884</v>
      </c>
      <c r="T1519" s="1" t="s">
        <v>2727</v>
      </c>
    </row>
    <row r="1520" spans="1:20" x14ac:dyDescent="0.25">
      <c r="A1520" s="1">
        <v>197</v>
      </c>
      <c r="B1520" s="1">
        <v>2012</v>
      </c>
      <c r="C1520" s="6" t="str">
        <f t="shared" si="92"/>
        <v>2012.197</v>
      </c>
      <c r="D1520" s="12" t="s">
        <v>880</v>
      </c>
      <c r="E1520" s="12" t="s">
        <v>3081</v>
      </c>
      <c r="F1520" s="12">
        <v>0</v>
      </c>
      <c r="G1520" s="12" t="s">
        <v>3081</v>
      </c>
      <c r="H1520" s="12" t="s">
        <v>3066</v>
      </c>
      <c r="I1520" s="12" t="s">
        <v>3081</v>
      </c>
      <c r="J1520" s="12" t="s">
        <v>3081</v>
      </c>
      <c r="K1520" s="12" t="s">
        <v>3081</v>
      </c>
      <c r="L1520" s="1">
        <v>0</v>
      </c>
      <c r="M1520" s="6" t="str">
        <f t="shared" si="93"/>
        <v/>
      </c>
      <c r="N1520" s="1">
        <v>1</v>
      </c>
      <c r="O1520" s="6" t="str">
        <f t="shared" si="94"/>
        <v>LTI</v>
      </c>
      <c r="P1520" s="6" t="str">
        <f t="shared" si="95"/>
        <v>LTI</v>
      </c>
      <c r="Q1520" s="6" t="s">
        <v>1333</v>
      </c>
      <c r="R1520" s="5" t="str">
        <f>INDEX(SAMRASS!$B:$B,MATCH(Q1520,SAMRASS!$A:$A,0))</f>
        <v>Forklift</v>
      </c>
      <c r="S1520" s="1" t="s">
        <v>1202</v>
      </c>
      <c r="T1520" s="1" t="s">
        <v>2728</v>
      </c>
    </row>
    <row r="1521" spans="1:20" x14ac:dyDescent="0.25">
      <c r="A1521" s="1">
        <v>198</v>
      </c>
      <c r="B1521" s="1">
        <v>2012</v>
      </c>
      <c r="C1521" s="6" t="str">
        <f t="shared" si="92"/>
        <v>2012.198</v>
      </c>
      <c r="D1521" s="12">
        <v>0</v>
      </c>
      <c r="E1521" s="12" t="s">
        <v>3081</v>
      </c>
      <c r="F1521" s="12">
        <v>0</v>
      </c>
      <c r="G1521" s="12" t="s">
        <v>3081</v>
      </c>
      <c r="H1521" s="12">
        <v>0</v>
      </c>
      <c r="I1521" s="12" t="s">
        <v>3081</v>
      </c>
      <c r="J1521" s="12" t="s">
        <v>3081</v>
      </c>
      <c r="K1521" s="12" t="s">
        <v>3081</v>
      </c>
      <c r="L1521" s="1">
        <v>0</v>
      </c>
      <c r="M1521" s="6" t="str">
        <f t="shared" si="93"/>
        <v/>
      </c>
      <c r="N1521" s="1">
        <v>1</v>
      </c>
      <c r="O1521" s="6" t="str">
        <f t="shared" si="94"/>
        <v>LTI</v>
      </c>
      <c r="P1521" s="6" t="str">
        <f t="shared" si="95"/>
        <v>LTI</v>
      </c>
      <c r="Q1521" s="6" t="s">
        <v>727</v>
      </c>
      <c r="R1521" s="5" t="str">
        <f>INDEX(SAMRASS!$B:$B,MATCH(Q1521,SAMRASS!$A:$A,0))</f>
        <v>Battery</v>
      </c>
      <c r="S1521" s="1" t="s">
        <v>939</v>
      </c>
      <c r="T1521" s="1" t="s">
        <v>1448</v>
      </c>
    </row>
    <row r="1522" spans="1:20" x14ac:dyDescent="0.25">
      <c r="A1522" s="1">
        <v>199</v>
      </c>
      <c r="B1522" s="1">
        <v>2012</v>
      </c>
      <c r="C1522" s="6" t="str">
        <f t="shared" si="92"/>
        <v>2012.199</v>
      </c>
      <c r="D1522" s="12">
        <v>0</v>
      </c>
      <c r="E1522" s="12" t="s">
        <v>3081</v>
      </c>
      <c r="F1522" s="12">
        <v>0</v>
      </c>
      <c r="G1522" s="12" t="s">
        <v>3081</v>
      </c>
      <c r="H1522" s="12">
        <v>0</v>
      </c>
      <c r="I1522" s="12" t="s">
        <v>3081</v>
      </c>
      <c r="J1522" s="12" t="s">
        <v>3081</v>
      </c>
      <c r="K1522" s="12" t="s">
        <v>3081</v>
      </c>
      <c r="L1522" s="1">
        <v>0</v>
      </c>
      <c r="M1522" s="6" t="str">
        <f t="shared" si="93"/>
        <v/>
      </c>
      <c r="N1522" s="1">
        <v>1</v>
      </c>
      <c r="O1522" s="6" t="str">
        <f t="shared" si="94"/>
        <v>LTI</v>
      </c>
      <c r="P1522" s="6" t="str">
        <f t="shared" si="95"/>
        <v>LTI</v>
      </c>
      <c r="Q1522" s="6" t="s">
        <v>707</v>
      </c>
      <c r="R1522" s="5" t="str">
        <f>INDEX(SAMRASS!$B:$B,MATCH(Q1522,SAMRASS!$A:$A,0))</f>
        <v>Hopper</v>
      </c>
      <c r="S1522" s="1" t="s">
        <v>2486</v>
      </c>
      <c r="T1522" s="1" t="s">
        <v>1449</v>
      </c>
    </row>
    <row r="1523" spans="1:20" x14ac:dyDescent="0.25">
      <c r="A1523" s="1">
        <v>200</v>
      </c>
      <c r="B1523" s="1">
        <v>2012</v>
      </c>
      <c r="C1523" s="6" t="str">
        <f t="shared" si="92"/>
        <v>2012.200</v>
      </c>
      <c r="D1523" s="12">
        <v>0</v>
      </c>
      <c r="E1523" s="12" t="s">
        <v>3081</v>
      </c>
      <c r="F1523" s="12">
        <v>0</v>
      </c>
      <c r="G1523" s="12" t="s">
        <v>3081</v>
      </c>
      <c r="H1523" s="12">
        <v>0</v>
      </c>
      <c r="I1523" s="12" t="s">
        <v>3081</v>
      </c>
      <c r="J1523" s="12" t="s">
        <v>3081</v>
      </c>
      <c r="K1523" s="12" t="s">
        <v>3081</v>
      </c>
      <c r="L1523" s="1">
        <v>0</v>
      </c>
      <c r="M1523" s="6" t="str">
        <f t="shared" si="93"/>
        <v/>
      </c>
      <c r="N1523" s="1">
        <v>1</v>
      </c>
      <c r="O1523" s="6" t="str">
        <f t="shared" si="94"/>
        <v>LTI</v>
      </c>
      <c r="P1523" s="6" t="str">
        <f t="shared" si="95"/>
        <v>LTI</v>
      </c>
      <c r="Q1523" s="6" t="s">
        <v>2924</v>
      </c>
      <c r="R1523" s="5" t="str">
        <f>INDEX(SAMRASS!$B:$B,MATCH(Q1523,SAMRASS!$A:$A,0))</f>
        <v>Coupling/uncoupling</v>
      </c>
      <c r="S1523" s="1" t="s">
        <v>674</v>
      </c>
      <c r="T1523" s="1" t="s">
        <v>2475</v>
      </c>
    </row>
    <row r="1524" spans="1:20" x14ac:dyDescent="0.25">
      <c r="A1524" s="1">
        <v>201</v>
      </c>
      <c r="B1524" s="1">
        <v>2012</v>
      </c>
      <c r="C1524" s="6" t="str">
        <f t="shared" si="92"/>
        <v>2012.201</v>
      </c>
      <c r="D1524" s="12">
        <v>0</v>
      </c>
      <c r="E1524" s="12" t="s">
        <v>3081</v>
      </c>
      <c r="F1524" s="12">
        <v>0</v>
      </c>
      <c r="G1524" s="12" t="s">
        <v>3081</v>
      </c>
      <c r="H1524" s="12">
        <v>0</v>
      </c>
      <c r="I1524" s="12" t="s">
        <v>3081</v>
      </c>
      <c r="J1524" s="12" t="s">
        <v>3081</v>
      </c>
      <c r="K1524" s="12" t="s">
        <v>3081</v>
      </c>
      <c r="L1524" s="1">
        <v>0</v>
      </c>
      <c r="M1524" s="6" t="str">
        <f t="shared" si="93"/>
        <v/>
      </c>
      <c r="N1524" s="1">
        <v>1</v>
      </c>
      <c r="O1524" s="6" t="str">
        <f t="shared" si="94"/>
        <v>LTI</v>
      </c>
      <c r="P1524" s="6" t="str">
        <f t="shared" si="95"/>
        <v>LTI</v>
      </c>
      <c r="Q1524" s="6" t="s">
        <v>846</v>
      </c>
      <c r="R1524" s="5" t="str">
        <f>INDEX(SAMRASS!$B:$B,MATCH(Q1524,SAMRASS!$A:$A,0))</f>
        <v>Mancarriage</v>
      </c>
      <c r="S1524" s="1" t="s">
        <v>2786</v>
      </c>
      <c r="T1524" s="1" t="s">
        <v>2476</v>
      </c>
    </row>
    <row r="1525" spans="1:20" x14ac:dyDescent="0.25">
      <c r="A1525" s="1">
        <v>202</v>
      </c>
      <c r="B1525" s="1">
        <v>2012</v>
      </c>
      <c r="C1525" s="6" t="str">
        <f t="shared" si="92"/>
        <v>2012.202</v>
      </c>
      <c r="D1525" s="12">
        <v>0</v>
      </c>
      <c r="E1525" s="12" t="s">
        <v>3081</v>
      </c>
      <c r="F1525" s="12">
        <v>0</v>
      </c>
      <c r="G1525" s="12" t="s">
        <v>3081</v>
      </c>
      <c r="H1525" s="12">
        <v>0</v>
      </c>
      <c r="I1525" s="12" t="s">
        <v>3081</v>
      </c>
      <c r="J1525" s="12" t="s">
        <v>3081</v>
      </c>
      <c r="K1525" s="12" t="s">
        <v>3081</v>
      </c>
      <c r="L1525" s="1">
        <v>0</v>
      </c>
      <c r="M1525" s="6" t="str">
        <f t="shared" si="93"/>
        <v/>
      </c>
      <c r="N1525" s="1">
        <v>1</v>
      </c>
      <c r="O1525" s="6" t="str">
        <f t="shared" si="94"/>
        <v>LTI</v>
      </c>
      <c r="P1525" s="6" t="str">
        <f t="shared" si="95"/>
        <v>LTI</v>
      </c>
      <c r="Q1525" s="6" t="s">
        <v>727</v>
      </c>
      <c r="R1525" s="5" t="str">
        <f>INDEX(SAMRASS!$B:$B,MATCH(Q1525,SAMRASS!$A:$A,0))</f>
        <v>Battery</v>
      </c>
      <c r="S1525" s="1" t="s">
        <v>939</v>
      </c>
      <c r="T1525" s="1" t="s">
        <v>2477</v>
      </c>
    </row>
    <row r="1526" spans="1:20" x14ac:dyDescent="0.25">
      <c r="A1526" s="1">
        <v>203</v>
      </c>
      <c r="B1526" s="1">
        <v>2012</v>
      </c>
      <c r="C1526" s="6" t="str">
        <f t="shared" si="92"/>
        <v>2012.203</v>
      </c>
      <c r="D1526" s="12">
        <v>0</v>
      </c>
      <c r="E1526" s="12" t="s">
        <v>3081</v>
      </c>
      <c r="F1526" s="12">
        <v>0</v>
      </c>
      <c r="G1526" s="12" t="s">
        <v>3081</v>
      </c>
      <c r="H1526" s="12">
        <v>0</v>
      </c>
      <c r="I1526" s="12" t="s">
        <v>3081</v>
      </c>
      <c r="J1526" s="12" t="s">
        <v>3081</v>
      </c>
      <c r="K1526" s="12" t="s">
        <v>3081</v>
      </c>
      <c r="L1526" s="1">
        <v>0</v>
      </c>
      <c r="M1526" s="6" t="str">
        <f t="shared" si="93"/>
        <v/>
      </c>
      <c r="N1526" s="1">
        <v>1</v>
      </c>
      <c r="O1526" s="6" t="str">
        <f t="shared" si="94"/>
        <v>LTI</v>
      </c>
      <c r="P1526" s="6" t="str">
        <f t="shared" si="95"/>
        <v>LTI</v>
      </c>
      <c r="Q1526" s="6" t="s">
        <v>707</v>
      </c>
      <c r="R1526" s="5" t="str">
        <f>INDEX(SAMRASS!$B:$B,MATCH(Q1526,SAMRASS!$A:$A,0))</f>
        <v>Hopper</v>
      </c>
      <c r="S1526" s="1" t="s">
        <v>2486</v>
      </c>
      <c r="T1526" s="1" t="s">
        <v>2445</v>
      </c>
    </row>
    <row r="1527" spans="1:20" x14ac:dyDescent="0.25">
      <c r="A1527" s="1">
        <v>204</v>
      </c>
      <c r="B1527" s="1">
        <v>2012</v>
      </c>
      <c r="C1527" s="6" t="str">
        <f t="shared" si="92"/>
        <v>2012.204</v>
      </c>
      <c r="D1527" s="12">
        <v>0</v>
      </c>
      <c r="E1527" s="12" t="s">
        <v>3081</v>
      </c>
      <c r="F1527" s="12">
        <v>0</v>
      </c>
      <c r="G1527" s="12" t="s">
        <v>3081</v>
      </c>
      <c r="H1527" s="12">
        <v>0</v>
      </c>
      <c r="I1527" s="12" t="s">
        <v>3081</v>
      </c>
      <c r="J1527" s="12" t="s">
        <v>3081</v>
      </c>
      <c r="K1527" s="12" t="s">
        <v>3081</v>
      </c>
      <c r="L1527" s="1">
        <v>0</v>
      </c>
      <c r="M1527" s="6" t="str">
        <f t="shared" si="93"/>
        <v/>
      </c>
      <c r="N1527" s="1">
        <v>1</v>
      </c>
      <c r="O1527" s="6" t="str">
        <f t="shared" si="94"/>
        <v>LTI</v>
      </c>
      <c r="P1527" s="6" t="str">
        <f t="shared" si="95"/>
        <v>LTI</v>
      </c>
      <c r="Q1527" s="6" t="s">
        <v>709</v>
      </c>
      <c r="R1527" s="5" t="str">
        <f>INDEX(SAMRASS!$B:$B,MATCH(Q1527,SAMRASS!$A:$A,0))</f>
        <v>Single drum winch</v>
      </c>
      <c r="S1527" s="1" t="s">
        <v>292</v>
      </c>
      <c r="T1527" s="1" t="s">
        <v>2446</v>
      </c>
    </row>
    <row r="1528" spans="1:20" x14ac:dyDescent="0.25">
      <c r="A1528" s="1">
        <v>205</v>
      </c>
      <c r="B1528" s="1">
        <v>2012</v>
      </c>
      <c r="C1528" s="6" t="str">
        <f t="shared" si="92"/>
        <v>2012.205</v>
      </c>
      <c r="D1528" s="12">
        <v>0</v>
      </c>
      <c r="E1528" s="12" t="s">
        <v>3081</v>
      </c>
      <c r="F1528" s="12">
        <v>0</v>
      </c>
      <c r="G1528" s="12" t="s">
        <v>3081</v>
      </c>
      <c r="H1528" s="12">
        <v>0</v>
      </c>
      <c r="I1528" s="12" t="s">
        <v>3081</v>
      </c>
      <c r="J1528" s="12" t="s">
        <v>3081</v>
      </c>
      <c r="K1528" s="12" t="s">
        <v>3081</v>
      </c>
      <c r="L1528" s="1">
        <v>0</v>
      </c>
      <c r="M1528" s="6" t="str">
        <f t="shared" si="93"/>
        <v/>
      </c>
      <c r="N1528" s="1">
        <v>1</v>
      </c>
      <c r="O1528" s="6" t="str">
        <f t="shared" si="94"/>
        <v>LTI</v>
      </c>
      <c r="P1528" s="6" t="str">
        <f t="shared" si="95"/>
        <v>LTI</v>
      </c>
      <c r="Q1528" s="6" t="s">
        <v>848</v>
      </c>
      <c r="R1528" s="5" t="str">
        <f>INDEX(SAMRASS!$B:$B,MATCH(Q1528,SAMRASS!$A:$A,0))</f>
        <v>Face scraper</v>
      </c>
      <c r="S1528" s="1" t="s">
        <v>2432</v>
      </c>
      <c r="T1528" s="1" t="s">
        <v>413</v>
      </c>
    </row>
    <row r="1529" spans="1:20" x14ac:dyDescent="0.25">
      <c r="A1529" s="1">
        <v>206</v>
      </c>
      <c r="B1529" s="1">
        <v>2012</v>
      </c>
      <c r="C1529" s="6" t="str">
        <f t="shared" si="92"/>
        <v>2012.206</v>
      </c>
      <c r="D1529" s="12">
        <v>0</v>
      </c>
      <c r="E1529" s="12" t="s">
        <v>3081</v>
      </c>
      <c r="F1529" s="12">
        <v>0</v>
      </c>
      <c r="G1529" s="12" t="s">
        <v>3081</v>
      </c>
      <c r="H1529" s="12">
        <v>0</v>
      </c>
      <c r="I1529" s="12" t="s">
        <v>3081</v>
      </c>
      <c r="J1529" s="12" t="s">
        <v>3081</v>
      </c>
      <c r="K1529" s="12" t="s">
        <v>3081</v>
      </c>
      <c r="L1529" s="1">
        <v>0</v>
      </c>
      <c r="M1529" s="6" t="str">
        <f t="shared" si="93"/>
        <v/>
      </c>
      <c r="N1529" s="1">
        <v>1</v>
      </c>
      <c r="O1529" s="6" t="str">
        <f t="shared" si="94"/>
        <v>LTI</v>
      </c>
      <c r="P1529" s="6" t="str">
        <f t="shared" si="95"/>
        <v>LTI</v>
      </c>
      <c r="Q1529" s="6" t="s">
        <v>2919</v>
      </c>
      <c r="R1529" s="5" t="str">
        <f>INDEX(SAMRASS!$B:$B,MATCH(Q1529,SAMRASS!$A:$A,0))</f>
        <v>Rerailing</v>
      </c>
      <c r="S1529" s="1" t="s">
        <v>2433</v>
      </c>
      <c r="T1529" s="1" t="s">
        <v>2447</v>
      </c>
    </row>
    <row r="1530" spans="1:20" x14ac:dyDescent="0.25">
      <c r="A1530" s="1">
        <v>207</v>
      </c>
      <c r="B1530" s="1">
        <v>2012</v>
      </c>
      <c r="C1530" s="6" t="str">
        <f t="shared" si="92"/>
        <v>2012.207</v>
      </c>
      <c r="D1530" s="12">
        <v>0</v>
      </c>
      <c r="E1530" s="12" t="s">
        <v>3081</v>
      </c>
      <c r="F1530" s="12">
        <v>0</v>
      </c>
      <c r="G1530" s="12" t="s">
        <v>3081</v>
      </c>
      <c r="H1530" s="12">
        <v>0</v>
      </c>
      <c r="I1530" s="12" t="s">
        <v>3081</v>
      </c>
      <c r="J1530" s="12" t="s">
        <v>3081</v>
      </c>
      <c r="K1530" s="12" t="s">
        <v>3081</v>
      </c>
      <c r="L1530" s="1">
        <v>0</v>
      </c>
      <c r="M1530" s="6" t="str">
        <f t="shared" si="93"/>
        <v/>
      </c>
      <c r="N1530" s="1">
        <v>1</v>
      </c>
      <c r="O1530" s="6" t="str">
        <f t="shared" si="94"/>
        <v>LTI</v>
      </c>
      <c r="P1530" s="6" t="str">
        <f t="shared" si="95"/>
        <v>LTI</v>
      </c>
      <c r="Q1530" s="6" t="s">
        <v>2766</v>
      </c>
      <c r="R1530" s="5" t="str">
        <f>INDEX(SAMRASS!$B:$B,MATCH(Q1530,SAMRASS!$A:$A,0))</f>
        <v>Gully scraper</v>
      </c>
      <c r="S1530" s="1" t="s">
        <v>63</v>
      </c>
      <c r="T1530" s="1" t="s">
        <v>412</v>
      </c>
    </row>
    <row r="1531" spans="1:20" x14ac:dyDescent="0.25">
      <c r="A1531" s="1">
        <v>208</v>
      </c>
      <c r="B1531" s="1">
        <v>2012</v>
      </c>
      <c r="C1531" s="6" t="str">
        <f t="shared" si="92"/>
        <v>2012.208</v>
      </c>
      <c r="D1531" s="12">
        <v>0</v>
      </c>
      <c r="E1531" s="12" t="s">
        <v>3081</v>
      </c>
      <c r="F1531" s="12">
        <v>0</v>
      </c>
      <c r="G1531" s="12" t="s">
        <v>3081</v>
      </c>
      <c r="H1531" s="12">
        <v>0</v>
      </c>
      <c r="I1531" s="12" t="s">
        <v>3081</v>
      </c>
      <c r="J1531" s="12" t="s">
        <v>3081</v>
      </c>
      <c r="K1531" s="12" t="s">
        <v>3081</v>
      </c>
      <c r="L1531" s="1">
        <v>0</v>
      </c>
      <c r="M1531" s="6" t="str">
        <f t="shared" si="93"/>
        <v/>
      </c>
      <c r="N1531" s="1">
        <v>1</v>
      </c>
      <c r="O1531" s="6" t="str">
        <f t="shared" si="94"/>
        <v>LTI</v>
      </c>
      <c r="P1531" s="6" t="str">
        <f t="shared" si="95"/>
        <v>LTI</v>
      </c>
      <c r="Q1531" s="6" t="s">
        <v>727</v>
      </c>
      <c r="R1531" s="5" t="str">
        <f>INDEX(SAMRASS!$B:$B,MATCH(Q1531,SAMRASS!$A:$A,0))</f>
        <v>Battery</v>
      </c>
      <c r="S1531" s="1" t="s">
        <v>939</v>
      </c>
      <c r="T1531" s="1" t="s">
        <v>1509</v>
      </c>
    </row>
    <row r="1532" spans="1:20" x14ac:dyDescent="0.25">
      <c r="A1532" s="1">
        <v>209</v>
      </c>
      <c r="B1532" s="1">
        <v>2012</v>
      </c>
      <c r="C1532" s="6" t="str">
        <f t="shared" si="92"/>
        <v>2012.209</v>
      </c>
      <c r="D1532" s="12">
        <v>0</v>
      </c>
      <c r="E1532" s="12" t="s">
        <v>3081</v>
      </c>
      <c r="F1532" s="12">
        <v>0</v>
      </c>
      <c r="G1532" s="12" t="s">
        <v>3081</v>
      </c>
      <c r="H1532" s="12">
        <v>0</v>
      </c>
      <c r="I1532" s="12" t="s">
        <v>3081</v>
      </c>
      <c r="J1532" s="12" t="s">
        <v>3081</v>
      </c>
      <c r="K1532" s="12" t="s">
        <v>3081</v>
      </c>
      <c r="L1532" s="1">
        <v>0</v>
      </c>
      <c r="M1532" s="6" t="str">
        <f t="shared" si="93"/>
        <v/>
      </c>
      <c r="N1532" s="1">
        <v>1</v>
      </c>
      <c r="O1532" s="6" t="str">
        <f t="shared" si="94"/>
        <v>LTI</v>
      </c>
      <c r="P1532" s="6" t="str">
        <f t="shared" si="95"/>
        <v>LTI</v>
      </c>
      <c r="Q1532" s="6" t="s">
        <v>1755</v>
      </c>
      <c r="R1532" s="5" t="str">
        <f>INDEX(SAMRASS!$B:$B,MATCH(Q1532,SAMRASS!$A:$A,0))</f>
        <v>Hand tramming</v>
      </c>
      <c r="S1532" s="1" t="s">
        <v>26</v>
      </c>
      <c r="T1532" s="1" t="s">
        <v>1510</v>
      </c>
    </row>
    <row r="1533" spans="1:20" x14ac:dyDescent="0.25">
      <c r="A1533" s="1">
        <v>210</v>
      </c>
      <c r="B1533" s="1">
        <v>2012</v>
      </c>
      <c r="C1533" s="6" t="str">
        <f t="shared" si="92"/>
        <v>2012.210</v>
      </c>
      <c r="D1533" s="12">
        <v>0</v>
      </c>
      <c r="E1533" s="12" t="s">
        <v>3081</v>
      </c>
      <c r="F1533" s="12">
        <v>0</v>
      </c>
      <c r="G1533" s="12" t="s">
        <v>3081</v>
      </c>
      <c r="H1533" s="12">
        <v>0</v>
      </c>
      <c r="I1533" s="12" t="s">
        <v>3081</v>
      </c>
      <c r="J1533" s="12" t="s">
        <v>3081</v>
      </c>
      <c r="K1533" s="12" t="s">
        <v>3081</v>
      </c>
      <c r="L1533" s="1">
        <v>0</v>
      </c>
      <c r="M1533" s="6" t="str">
        <f t="shared" si="93"/>
        <v/>
      </c>
      <c r="N1533" s="1">
        <v>1</v>
      </c>
      <c r="O1533" s="6" t="str">
        <f t="shared" si="94"/>
        <v>LTI</v>
      </c>
      <c r="P1533" s="6" t="str">
        <f t="shared" si="95"/>
        <v>LTI</v>
      </c>
      <c r="Q1533" s="6" t="s">
        <v>727</v>
      </c>
      <c r="R1533" s="5" t="str">
        <f>INDEX(SAMRASS!$B:$B,MATCH(Q1533,SAMRASS!$A:$A,0))</f>
        <v>Battery</v>
      </c>
      <c r="S1533" s="1" t="s">
        <v>939</v>
      </c>
      <c r="T1533" s="1" t="s">
        <v>683</v>
      </c>
    </row>
    <row r="1534" spans="1:20" x14ac:dyDescent="0.25">
      <c r="A1534" s="1">
        <v>211</v>
      </c>
      <c r="B1534" s="1">
        <v>2012</v>
      </c>
      <c r="C1534" s="6" t="str">
        <f t="shared" si="92"/>
        <v>2012.211</v>
      </c>
      <c r="D1534" s="12">
        <v>0</v>
      </c>
      <c r="E1534" s="12" t="s">
        <v>3081</v>
      </c>
      <c r="F1534" s="12">
        <v>0</v>
      </c>
      <c r="G1534" s="12" t="s">
        <v>3081</v>
      </c>
      <c r="H1534" s="12">
        <v>0</v>
      </c>
      <c r="I1534" s="12" t="s">
        <v>3081</v>
      </c>
      <c r="J1534" s="12" t="s">
        <v>3081</v>
      </c>
      <c r="K1534" s="12" t="s">
        <v>3081</v>
      </c>
      <c r="L1534" s="1">
        <v>0</v>
      </c>
      <c r="M1534" s="6" t="str">
        <f t="shared" si="93"/>
        <v/>
      </c>
      <c r="N1534" s="1">
        <v>1</v>
      </c>
      <c r="O1534" s="6" t="str">
        <f t="shared" si="94"/>
        <v>LTI</v>
      </c>
      <c r="P1534" s="6" t="str">
        <f t="shared" si="95"/>
        <v>LTI</v>
      </c>
      <c r="Q1534" s="6" t="s">
        <v>1248</v>
      </c>
      <c r="R1534" s="5" t="str">
        <f>INDEX(SAMRASS!$B:$B,MATCH(Q1534,SAMRASS!$A:$A,0))</f>
        <v>Rocker arm shovel (boesman)</v>
      </c>
      <c r="S1534" s="1" t="s">
        <v>1699</v>
      </c>
      <c r="T1534" s="1" t="s">
        <v>1511</v>
      </c>
    </row>
    <row r="1535" spans="1:20" x14ac:dyDescent="0.25">
      <c r="A1535" s="1">
        <v>212</v>
      </c>
      <c r="B1535" s="1">
        <v>2012</v>
      </c>
      <c r="C1535" s="6" t="str">
        <f t="shared" si="92"/>
        <v>2012.212</v>
      </c>
      <c r="D1535" s="12">
        <v>0</v>
      </c>
      <c r="E1535" s="12" t="s">
        <v>3081</v>
      </c>
      <c r="F1535" s="12">
        <v>0</v>
      </c>
      <c r="G1535" s="12" t="s">
        <v>3081</v>
      </c>
      <c r="H1535" s="12">
        <v>0</v>
      </c>
      <c r="I1535" s="12" t="s">
        <v>3081</v>
      </c>
      <c r="J1535" s="12" t="s">
        <v>3081</v>
      </c>
      <c r="K1535" s="12" t="s">
        <v>3081</v>
      </c>
      <c r="L1535" s="1">
        <v>0</v>
      </c>
      <c r="M1535" s="6" t="str">
        <f t="shared" si="93"/>
        <v/>
      </c>
      <c r="N1535" s="1">
        <v>1</v>
      </c>
      <c r="O1535" s="6" t="str">
        <f t="shared" si="94"/>
        <v>LTI</v>
      </c>
      <c r="P1535" s="6" t="str">
        <f t="shared" si="95"/>
        <v>LTI</v>
      </c>
      <c r="Q1535" s="6" t="s">
        <v>2766</v>
      </c>
      <c r="R1535" s="5" t="str">
        <f>INDEX(SAMRASS!$B:$B,MATCH(Q1535,SAMRASS!$A:$A,0))</f>
        <v>Gully scraper</v>
      </c>
      <c r="S1535" s="1" t="s">
        <v>63</v>
      </c>
      <c r="T1535" s="1" t="s">
        <v>1323</v>
      </c>
    </row>
    <row r="1536" spans="1:20" x14ac:dyDescent="0.25">
      <c r="A1536" s="1">
        <v>213</v>
      </c>
      <c r="B1536" s="1">
        <v>2012</v>
      </c>
      <c r="C1536" s="6" t="str">
        <f t="shared" si="92"/>
        <v>2012.213</v>
      </c>
      <c r="D1536" s="12" t="s">
        <v>880</v>
      </c>
      <c r="E1536" s="12" t="s">
        <v>3079</v>
      </c>
      <c r="F1536" s="12">
        <v>0</v>
      </c>
      <c r="G1536" s="12" t="s">
        <v>3081</v>
      </c>
      <c r="H1536" s="12">
        <v>0</v>
      </c>
      <c r="I1536" s="12" t="s">
        <v>3081</v>
      </c>
      <c r="J1536" s="12" t="s">
        <v>3081</v>
      </c>
      <c r="K1536" s="12" t="s">
        <v>3081</v>
      </c>
      <c r="L1536" s="1">
        <v>1</v>
      </c>
      <c r="M1536" s="6" t="str">
        <f t="shared" si="93"/>
        <v>SFI</v>
      </c>
      <c r="N1536" s="1">
        <v>0</v>
      </c>
      <c r="O1536" s="6" t="str">
        <f t="shared" si="94"/>
        <v/>
      </c>
      <c r="P1536" s="6" t="str">
        <f t="shared" si="95"/>
        <v>SFI</v>
      </c>
      <c r="Q1536" s="6" t="s">
        <v>79</v>
      </c>
      <c r="R1536" s="5" t="str">
        <f>INDEX(SAMRASS!$B:$B,MATCH(Q1536,SAMRASS!$A:$A,0))</f>
        <v>20-99 ton Haultruck</v>
      </c>
      <c r="S1536" s="1" t="s">
        <v>1658</v>
      </c>
      <c r="T1536" s="1" t="s">
        <v>1325</v>
      </c>
    </row>
    <row r="1537" spans="1:20" x14ac:dyDescent="0.25">
      <c r="A1537" s="1">
        <v>214</v>
      </c>
      <c r="B1537" s="1">
        <v>2012</v>
      </c>
      <c r="C1537" s="6" t="str">
        <f t="shared" si="92"/>
        <v>2012.214</v>
      </c>
      <c r="D1537" s="12">
        <v>0</v>
      </c>
      <c r="E1537" s="12" t="s">
        <v>3081</v>
      </c>
      <c r="F1537" s="12">
        <v>0</v>
      </c>
      <c r="G1537" s="12" t="s">
        <v>3081</v>
      </c>
      <c r="H1537" s="12">
        <v>0</v>
      </c>
      <c r="I1537" s="12" t="s">
        <v>3081</v>
      </c>
      <c r="J1537" s="12" t="s">
        <v>3081</v>
      </c>
      <c r="K1537" s="12" t="s">
        <v>3081</v>
      </c>
      <c r="L1537" s="1">
        <v>0</v>
      </c>
      <c r="M1537" s="6" t="str">
        <f t="shared" si="93"/>
        <v/>
      </c>
      <c r="N1537" s="1">
        <v>1</v>
      </c>
      <c r="O1537" s="6" t="str">
        <f t="shared" si="94"/>
        <v>LTI</v>
      </c>
      <c r="P1537" s="6" t="str">
        <f t="shared" si="95"/>
        <v>LTI</v>
      </c>
      <c r="Q1537" s="6" t="s">
        <v>1755</v>
      </c>
      <c r="R1537" s="5" t="str">
        <f>INDEX(SAMRASS!$B:$B,MATCH(Q1537,SAMRASS!$A:$A,0))</f>
        <v>Hand tramming</v>
      </c>
      <c r="S1537" s="1" t="s">
        <v>26</v>
      </c>
      <c r="T1537" s="1" t="s">
        <v>1324</v>
      </c>
    </row>
    <row r="1538" spans="1:20" x14ac:dyDescent="0.25">
      <c r="A1538" s="1">
        <v>215</v>
      </c>
      <c r="B1538" s="1">
        <v>2012</v>
      </c>
      <c r="C1538" s="6" t="str">
        <f t="shared" si="92"/>
        <v>2012.215</v>
      </c>
      <c r="D1538" s="12">
        <v>0</v>
      </c>
      <c r="E1538" s="12" t="s">
        <v>3081</v>
      </c>
      <c r="F1538" s="12">
        <v>0</v>
      </c>
      <c r="G1538" s="12" t="s">
        <v>3081</v>
      </c>
      <c r="H1538" s="12">
        <v>0</v>
      </c>
      <c r="I1538" s="12" t="s">
        <v>3081</v>
      </c>
      <c r="J1538" s="12" t="s">
        <v>3081</v>
      </c>
      <c r="K1538" s="12" t="s">
        <v>3081</v>
      </c>
      <c r="L1538" s="1">
        <v>0</v>
      </c>
      <c r="M1538" s="6" t="str">
        <f t="shared" si="93"/>
        <v/>
      </c>
      <c r="N1538" s="1">
        <v>1</v>
      </c>
      <c r="O1538" s="6" t="str">
        <f t="shared" si="94"/>
        <v>LTI</v>
      </c>
      <c r="P1538" s="6" t="str">
        <f t="shared" si="95"/>
        <v>LTI</v>
      </c>
      <c r="Q1538" s="6" t="s">
        <v>707</v>
      </c>
      <c r="R1538" s="5" t="str">
        <f>INDEX(SAMRASS!$B:$B,MATCH(Q1538,SAMRASS!$A:$A,0))</f>
        <v>Hopper</v>
      </c>
      <c r="S1538" s="1" t="s">
        <v>2486</v>
      </c>
      <c r="T1538" s="1" t="s">
        <v>316</v>
      </c>
    </row>
    <row r="1539" spans="1:20" x14ac:dyDescent="0.25">
      <c r="A1539" s="1">
        <v>216</v>
      </c>
      <c r="B1539" s="1">
        <v>2012</v>
      </c>
      <c r="C1539" s="6" t="str">
        <f t="shared" si="92"/>
        <v>2012.216</v>
      </c>
      <c r="D1539" s="12">
        <v>0</v>
      </c>
      <c r="E1539" s="12" t="s">
        <v>3081</v>
      </c>
      <c r="F1539" s="12">
        <v>0</v>
      </c>
      <c r="G1539" s="12" t="s">
        <v>3081</v>
      </c>
      <c r="H1539" s="12">
        <v>0</v>
      </c>
      <c r="I1539" s="12" t="s">
        <v>3081</v>
      </c>
      <c r="J1539" s="12" t="s">
        <v>3081</v>
      </c>
      <c r="K1539" s="12" t="s">
        <v>3081</v>
      </c>
      <c r="L1539" s="1">
        <v>0</v>
      </c>
      <c r="M1539" s="6" t="str">
        <f t="shared" si="93"/>
        <v/>
      </c>
      <c r="N1539" s="1">
        <v>1</v>
      </c>
      <c r="O1539" s="6" t="str">
        <f t="shared" si="94"/>
        <v>LTI</v>
      </c>
      <c r="P1539" s="6" t="str">
        <f t="shared" si="95"/>
        <v>LTI</v>
      </c>
      <c r="Q1539" s="6" t="s">
        <v>727</v>
      </c>
      <c r="R1539" s="5" t="str">
        <f>INDEX(SAMRASS!$B:$B,MATCH(Q1539,SAMRASS!$A:$A,0))</f>
        <v>Battery</v>
      </c>
      <c r="S1539" s="1" t="s">
        <v>939</v>
      </c>
      <c r="T1539" s="1" t="s">
        <v>684</v>
      </c>
    </row>
    <row r="1540" spans="1:20" x14ac:dyDescent="0.25">
      <c r="A1540" s="1">
        <v>217</v>
      </c>
      <c r="B1540" s="1">
        <v>2012</v>
      </c>
      <c r="C1540" s="6" t="str">
        <f t="shared" si="92"/>
        <v>2012.217</v>
      </c>
      <c r="D1540" s="12">
        <v>0</v>
      </c>
      <c r="E1540" s="12" t="s">
        <v>3081</v>
      </c>
      <c r="F1540" s="12">
        <v>0</v>
      </c>
      <c r="G1540" s="12" t="s">
        <v>3081</v>
      </c>
      <c r="H1540" s="12">
        <v>0</v>
      </c>
      <c r="I1540" s="12" t="s">
        <v>3081</v>
      </c>
      <c r="J1540" s="12" t="s">
        <v>3081</v>
      </c>
      <c r="K1540" s="12" t="s">
        <v>3081</v>
      </c>
      <c r="L1540" s="1">
        <v>0</v>
      </c>
      <c r="M1540" s="6" t="str">
        <f t="shared" si="93"/>
        <v/>
      </c>
      <c r="N1540" s="1">
        <v>1</v>
      </c>
      <c r="O1540" s="6" t="str">
        <f t="shared" si="94"/>
        <v>LTI</v>
      </c>
      <c r="P1540" s="6" t="str">
        <f t="shared" si="95"/>
        <v>LTI</v>
      </c>
      <c r="Q1540" s="6" t="s">
        <v>1755</v>
      </c>
      <c r="R1540" s="5" t="str">
        <f>INDEX(SAMRASS!$B:$B,MATCH(Q1540,SAMRASS!$A:$A,0))</f>
        <v>Hand tramming</v>
      </c>
      <c r="S1540" s="1" t="s">
        <v>26</v>
      </c>
      <c r="T1540" s="1" t="s">
        <v>317</v>
      </c>
    </row>
    <row r="1541" spans="1:20" x14ac:dyDescent="0.25">
      <c r="A1541" s="1">
        <v>218</v>
      </c>
      <c r="B1541" s="1">
        <v>2012</v>
      </c>
      <c r="C1541" s="6" t="str">
        <f t="shared" si="92"/>
        <v>2012.218</v>
      </c>
      <c r="D1541" s="12">
        <v>0</v>
      </c>
      <c r="E1541" s="12" t="s">
        <v>3081</v>
      </c>
      <c r="F1541" s="12">
        <v>0</v>
      </c>
      <c r="G1541" s="12" t="s">
        <v>3081</v>
      </c>
      <c r="H1541" s="12">
        <v>0</v>
      </c>
      <c r="I1541" s="12" t="s">
        <v>3081</v>
      </c>
      <c r="J1541" s="12" t="s">
        <v>3081</v>
      </c>
      <c r="K1541" s="12" t="s">
        <v>3081</v>
      </c>
      <c r="L1541" s="1">
        <v>0</v>
      </c>
      <c r="M1541" s="6" t="str">
        <f t="shared" si="93"/>
        <v/>
      </c>
      <c r="N1541" s="1">
        <v>1</v>
      </c>
      <c r="O1541" s="6" t="str">
        <f t="shared" si="94"/>
        <v>LTI</v>
      </c>
      <c r="P1541" s="6" t="str">
        <f t="shared" si="95"/>
        <v>LTI</v>
      </c>
      <c r="Q1541" s="6" t="s">
        <v>727</v>
      </c>
      <c r="R1541" s="5" t="str">
        <f>INDEX(SAMRASS!$B:$B,MATCH(Q1541,SAMRASS!$A:$A,0))</f>
        <v>Battery</v>
      </c>
      <c r="S1541" s="1" t="s">
        <v>939</v>
      </c>
      <c r="T1541" s="1" t="s">
        <v>318</v>
      </c>
    </row>
    <row r="1542" spans="1:20" x14ac:dyDescent="0.25">
      <c r="A1542" s="1">
        <v>219</v>
      </c>
      <c r="B1542" s="1">
        <v>2012</v>
      </c>
      <c r="C1542" s="6" t="str">
        <f t="shared" si="92"/>
        <v>2012.219</v>
      </c>
      <c r="D1542" s="12">
        <v>0</v>
      </c>
      <c r="E1542" s="12" t="s">
        <v>3081</v>
      </c>
      <c r="F1542" s="12">
        <v>0</v>
      </c>
      <c r="G1542" s="12" t="s">
        <v>3081</v>
      </c>
      <c r="H1542" s="12">
        <v>0</v>
      </c>
      <c r="I1542" s="12" t="s">
        <v>3081</v>
      </c>
      <c r="J1542" s="12" t="s">
        <v>3081</v>
      </c>
      <c r="K1542" s="12" t="s">
        <v>3081</v>
      </c>
      <c r="L1542" s="1">
        <v>0</v>
      </c>
      <c r="M1542" s="6" t="str">
        <f t="shared" si="93"/>
        <v/>
      </c>
      <c r="N1542" s="1">
        <v>1</v>
      </c>
      <c r="O1542" s="6" t="str">
        <f t="shared" si="94"/>
        <v>LTI</v>
      </c>
      <c r="P1542" s="6" t="str">
        <f t="shared" si="95"/>
        <v>LTI</v>
      </c>
      <c r="Q1542" s="6" t="s">
        <v>2771</v>
      </c>
      <c r="R1542" s="5" t="str">
        <f>INDEX(SAMRASS!$B:$B,MATCH(Q1542,SAMRASS!$A:$A,0))</f>
        <v>rail switches</v>
      </c>
      <c r="S1542" s="1" t="s">
        <v>2700</v>
      </c>
      <c r="T1542" s="1" t="s">
        <v>162</v>
      </c>
    </row>
    <row r="1543" spans="1:20" x14ac:dyDescent="0.25">
      <c r="A1543" s="1">
        <v>220</v>
      </c>
      <c r="B1543" s="1">
        <v>2012</v>
      </c>
      <c r="C1543" s="6" t="str">
        <f t="shared" si="92"/>
        <v>2012.220</v>
      </c>
      <c r="D1543" s="12">
        <v>0</v>
      </c>
      <c r="E1543" s="12" t="s">
        <v>3081</v>
      </c>
      <c r="F1543" s="12">
        <v>0</v>
      </c>
      <c r="G1543" s="12" t="s">
        <v>3081</v>
      </c>
      <c r="H1543" s="12">
        <v>0</v>
      </c>
      <c r="I1543" s="12" t="s">
        <v>3081</v>
      </c>
      <c r="J1543" s="12" t="s">
        <v>3081</v>
      </c>
      <c r="K1543" s="12" t="s">
        <v>3081</v>
      </c>
      <c r="L1543" s="1">
        <v>0</v>
      </c>
      <c r="M1543" s="6" t="str">
        <f t="shared" si="93"/>
        <v/>
      </c>
      <c r="N1543" s="1">
        <v>1</v>
      </c>
      <c r="O1543" s="6" t="str">
        <f t="shared" si="94"/>
        <v>LTI</v>
      </c>
      <c r="P1543" s="6" t="str">
        <f t="shared" si="95"/>
        <v>LTI</v>
      </c>
      <c r="Q1543" s="6" t="s">
        <v>2924</v>
      </c>
      <c r="R1543" s="5" t="str">
        <f>INDEX(SAMRASS!$B:$B,MATCH(Q1543,SAMRASS!$A:$A,0))</f>
        <v>Coupling/uncoupling</v>
      </c>
      <c r="S1543" s="1" t="s">
        <v>674</v>
      </c>
      <c r="T1543" s="1" t="s">
        <v>1170</v>
      </c>
    </row>
    <row r="1544" spans="1:20" x14ac:dyDescent="0.25">
      <c r="A1544" s="1">
        <v>221</v>
      </c>
      <c r="B1544" s="1">
        <v>2012</v>
      </c>
      <c r="C1544" s="6" t="str">
        <f t="shared" ref="C1544:C1607" si="96">B1544&amp;"."&amp;RIGHT("00"&amp;A1544,3)</f>
        <v>2012.221</v>
      </c>
      <c r="D1544" s="12">
        <v>0</v>
      </c>
      <c r="E1544" s="12" t="s">
        <v>3081</v>
      </c>
      <c r="F1544" s="12">
        <v>0</v>
      </c>
      <c r="G1544" s="12" t="s">
        <v>3081</v>
      </c>
      <c r="H1544" s="12">
        <v>0</v>
      </c>
      <c r="I1544" s="12" t="s">
        <v>3081</v>
      </c>
      <c r="J1544" s="12" t="s">
        <v>3081</v>
      </c>
      <c r="K1544" s="12" t="s">
        <v>3081</v>
      </c>
      <c r="L1544" s="1">
        <v>0</v>
      </c>
      <c r="M1544" s="6" t="str">
        <f t="shared" ref="M1544:M1607" si="97">IF(L1544&gt;1,"MFI",IF(L1544&gt;0,"SFI",""))</f>
        <v/>
      </c>
      <c r="N1544" s="1">
        <v>1</v>
      </c>
      <c r="O1544" s="6" t="str">
        <f t="shared" ref="O1544:O1607" si="98">IF(N1544&gt;0,"LTI","")</f>
        <v>LTI</v>
      </c>
      <c r="P1544" s="6" t="str">
        <f t="shared" ref="P1544:P1607" si="99">IF(M1544&lt;&gt;"",M1544,O1544)</f>
        <v>LTI</v>
      </c>
      <c r="Q1544" s="6" t="s">
        <v>1758</v>
      </c>
      <c r="R1544" s="5" t="str">
        <f>INDEX(SAMRASS!$B:$B,MATCH(Q1544,SAMRASS!$A:$A,0))</f>
        <v>Mono-rope installation</v>
      </c>
      <c r="S1544" s="1" t="s">
        <v>1423</v>
      </c>
      <c r="T1544" s="1" t="s">
        <v>1169</v>
      </c>
    </row>
    <row r="1545" spans="1:20" x14ac:dyDescent="0.25">
      <c r="A1545" s="1">
        <v>222</v>
      </c>
      <c r="B1545" s="1">
        <v>2012</v>
      </c>
      <c r="C1545" s="6" t="str">
        <f t="shared" si="96"/>
        <v>2012.222</v>
      </c>
      <c r="D1545" s="12">
        <v>0</v>
      </c>
      <c r="E1545" s="12" t="s">
        <v>3081</v>
      </c>
      <c r="F1545" s="12">
        <v>0</v>
      </c>
      <c r="G1545" s="12" t="s">
        <v>3081</v>
      </c>
      <c r="H1545" s="12">
        <v>0</v>
      </c>
      <c r="I1545" s="12" t="s">
        <v>3081</v>
      </c>
      <c r="J1545" s="12" t="s">
        <v>3081</v>
      </c>
      <c r="K1545" s="12" t="s">
        <v>3081</v>
      </c>
      <c r="L1545" s="1">
        <v>0</v>
      </c>
      <c r="M1545" s="6" t="str">
        <f t="shared" si="97"/>
        <v/>
      </c>
      <c r="N1545" s="1">
        <v>1</v>
      </c>
      <c r="O1545" s="6" t="str">
        <f t="shared" si="98"/>
        <v>LTI</v>
      </c>
      <c r="P1545" s="6" t="str">
        <f t="shared" si="99"/>
        <v>LTI</v>
      </c>
      <c r="Q1545" s="6" t="s">
        <v>727</v>
      </c>
      <c r="R1545" s="5" t="str">
        <f>INDEX(SAMRASS!$B:$B,MATCH(Q1545,SAMRASS!$A:$A,0))</f>
        <v>Battery</v>
      </c>
      <c r="S1545" s="1" t="s">
        <v>939</v>
      </c>
      <c r="T1545" s="1" t="s">
        <v>1171</v>
      </c>
    </row>
    <row r="1546" spans="1:20" x14ac:dyDescent="0.25">
      <c r="A1546" s="1">
        <v>223</v>
      </c>
      <c r="B1546" s="1">
        <v>2012</v>
      </c>
      <c r="C1546" s="6" t="str">
        <f t="shared" si="96"/>
        <v>2012.223</v>
      </c>
      <c r="D1546" s="12">
        <v>0</v>
      </c>
      <c r="E1546" s="12" t="s">
        <v>3081</v>
      </c>
      <c r="F1546" s="12">
        <v>0</v>
      </c>
      <c r="G1546" s="12" t="s">
        <v>3081</v>
      </c>
      <c r="H1546" s="12">
        <v>0</v>
      </c>
      <c r="I1546" s="12" t="s">
        <v>3081</v>
      </c>
      <c r="J1546" s="12" t="s">
        <v>3081</v>
      </c>
      <c r="K1546" s="12" t="s">
        <v>3081</v>
      </c>
      <c r="L1546" s="1">
        <v>0</v>
      </c>
      <c r="M1546" s="6" t="str">
        <f t="shared" si="97"/>
        <v/>
      </c>
      <c r="N1546" s="1">
        <v>1</v>
      </c>
      <c r="O1546" s="6" t="str">
        <f t="shared" si="98"/>
        <v>LTI</v>
      </c>
      <c r="P1546" s="6" t="str">
        <f t="shared" si="99"/>
        <v>LTI</v>
      </c>
      <c r="Q1546" s="6" t="s">
        <v>1755</v>
      </c>
      <c r="R1546" s="5" t="str">
        <f>INDEX(SAMRASS!$B:$B,MATCH(Q1546,SAMRASS!$A:$A,0))</f>
        <v>Hand tramming</v>
      </c>
      <c r="S1546" s="1" t="s">
        <v>26</v>
      </c>
      <c r="T1546" s="1" t="s">
        <v>2483</v>
      </c>
    </row>
    <row r="1547" spans="1:20" x14ac:dyDescent="0.25">
      <c r="A1547" s="1">
        <v>224</v>
      </c>
      <c r="B1547" s="1">
        <v>2012</v>
      </c>
      <c r="C1547" s="6" t="str">
        <f t="shared" si="96"/>
        <v>2012.224</v>
      </c>
      <c r="D1547" s="12" t="s">
        <v>880</v>
      </c>
      <c r="E1547" s="12" t="s">
        <v>3081</v>
      </c>
      <c r="F1547" s="12">
        <v>0</v>
      </c>
      <c r="G1547" s="12" t="s">
        <v>3081</v>
      </c>
      <c r="H1547" s="12">
        <v>0</v>
      </c>
      <c r="I1547" s="12" t="s">
        <v>3081</v>
      </c>
      <c r="J1547" s="12" t="s">
        <v>3081</v>
      </c>
      <c r="K1547" s="12" t="s">
        <v>3081</v>
      </c>
      <c r="L1547" s="1">
        <v>0</v>
      </c>
      <c r="M1547" s="6" t="str">
        <f t="shared" si="97"/>
        <v/>
      </c>
      <c r="N1547" s="1">
        <v>1</v>
      </c>
      <c r="O1547" s="6" t="str">
        <f t="shared" si="98"/>
        <v>LTI</v>
      </c>
      <c r="P1547" s="6" t="str">
        <f t="shared" si="99"/>
        <v>LTI</v>
      </c>
      <c r="Q1547" s="6" t="s">
        <v>2767</v>
      </c>
      <c r="R1547" s="5" t="str">
        <f>INDEX(SAMRASS!$B:$B,MATCH(Q1547,SAMRASS!$A:$A,0))</f>
        <v>Front end loader</v>
      </c>
      <c r="S1547" s="1" t="s">
        <v>443</v>
      </c>
      <c r="T1547" s="1" t="s">
        <v>2484</v>
      </c>
    </row>
    <row r="1548" spans="1:20" x14ac:dyDescent="0.25">
      <c r="A1548" s="1">
        <v>225</v>
      </c>
      <c r="B1548" s="1">
        <v>2012</v>
      </c>
      <c r="C1548" s="6" t="str">
        <f t="shared" si="96"/>
        <v>2012.225</v>
      </c>
      <c r="D1548" s="12">
        <v>0</v>
      </c>
      <c r="E1548" s="12" t="s">
        <v>3081</v>
      </c>
      <c r="F1548" s="12">
        <v>0</v>
      </c>
      <c r="G1548" s="12" t="s">
        <v>3081</v>
      </c>
      <c r="H1548" s="12">
        <v>0</v>
      </c>
      <c r="I1548" s="12" t="s">
        <v>3081</v>
      </c>
      <c r="J1548" s="12" t="s">
        <v>3081</v>
      </c>
      <c r="K1548" s="12" t="s">
        <v>3081</v>
      </c>
      <c r="L1548" s="1">
        <v>0</v>
      </c>
      <c r="M1548" s="6" t="str">
        <f t="shared" si="97"/>
        <v/>
      </c>
      <c r="N1548" s="1">
        <v>1</v>
      </c>
      <c r="O1548" s="6" t="str">
        <f t="shared" si="98"/>
        <v>LTI</v>
      </c>
      <c r="P1548" s="6" t="str">
        <f t="shared" si="99"/>
        <v>LTI</v>
      </c>
      <c r="Q1548" s="6" t="s">
        <v>710</v>
      </c>
      <c r="R1548" s="5" t="str">
        <f>INDEX(SAMRASS!$B:$B,MATCH(Q1548,SAMRASS!$A:$A,0))</f>
        <v>Double drum winch</v>
      </c>
      <c r="S1548" s="1" t="s">
        <v>561</v>
      </c>
      <c r="T1548" s="1" t="s">
        <v>1259</v>
      </c>
    </row>
    <row r="1549" spans="1:20" x14ac:dyDescent="0.25">
      <c r="A1549" s="1">
        <v>226</v>
      </c>
      <c r="B1549" s="1">
        <v>2012</v>
      </c>
      <c r="C1549" s="6" t="str">
        <f t="shared" si="96"/>
        <v>2012.226</v>
      </c>
      <c r="D1549" s="12">
        <v>0</v>
      </c>
      <c r="E1549" s="12" t="s">
        <v>3081</v>
      </c>
      <c r="F1549" s="12" t="s">
        <v>731</v>
      </c>
      <c r="G1549" s="12" t="s">
        <v>3081</v>
      </c>
      <c r="H1549" s="12" t="s">
        <v>3066</v>
      </c>
      <c r="I1549" s="12" t="s">
        <v>3081</v>
      </c>
      <c r="J1549" s="12" t="s">
        <v>3081</v>
      </c>
      <c r="K1549" s="12" t="s">
        <v>3081</v>
      </c>
      <c r="L1549" s="1">
        <v>0</v>
      </c>
      <c r="M1549" s="6" t="str">
        <f t="shared" si="97"/>
        <v/>
      </c>
      <c r="N1549" s="1">
        <v>1</v>
      </c>
      <c r="O1549" s="6" t="str">
        <f t="shared" si="98"/>
        <v>LTI</v>
      </c>
      <c r="P1549" s="6" t="str">
        <f t="shared" si="99"/>
        <v>LTI</v>
      </c>
      <c r="Q1549" s="6" t="s">
        <v>2906</v>
      </c>
      <c r="R1549" s="5" t="str">
        <f>INDEX(SAMRASS!$B:$B,MATCH(Q1549,SAMRASS!$A:$A,0))</f>
        <v>LHD Unit</v>
      </c>
      <c r="S1549" s="1" t="s">
        <v>572</v>
      </c>
      <c r="T1549" s="1" t="s">
        <v>2485</v>
      </c>
    </row>
    <row r="1550" spans="1:20" x14ac:dyDescent="0.25">
      <c r="A1550" s="1">
        <v>227</v>
      </c>
      <c r="B1550" s="1">
        <v>2012</v>
      </c>
      <c r="C1550" s="6" t="str">
        <f t="shared" si="96"/>
        <v>2012.227</v>
      </c>
      <c r="D1550" s="12">
        <v>0</v>
      </c>
      <c r="E1550" s="12" t="s">
        <v>3081</v>
      </c>
      <c r="F1550" s="12">
        <v>0</v>
      </c>
      <c r="G1550" s="12" t="s">
        <v>3081</v>
      </c>
      <c r="H1550" s="12">
        <v>0</v>
      </c>
      <c r="I1550" s="12" t="s">
        <v>3081</v>
      </c>
      <c r="J1550" s="12" t="s">
        <v>3081</v>
      </c>
      <c r="K1550" s="12" t="s">
        <v>3081</v>
      </c>
      <c r="L1550" s="1">
        <v>0</v>
      </c>
      <c r="M1550" s="6" t="str">
        <f t="shared" si="97"/>
        <v/>
      </c>
      <c r="N1550" s="1">
        <v>1</v>
      </c>
      <c r="O1550" s="6" t="str">
        <f t="shared" si="98"/>
        <v>LTI</v>
      </c>
      <c r="P1550" s="6" t="str">
        <f t="shared" si="99"/>
        <v>LTI</v>
      </c>
      <c r="Q1550" s="6" t="s">
        <v>1248</v>
      </c>
      <c r="R1550" s="5" t="str">
        <f>INDEX(SAMRASS!$B:$B,MATCH(Q1550,SAMRASS!$A:$A,0))</f>
        <v>Rocker arm shovel (boesman)</v>
      </c>
      <c r="S1550" s="1" t="s">
        <v>1699</v>
      </c>
      <c r="T1550" s="1" t="s">
        <v>1260</v>
      </c>
    </row>
    <row r="1551" spans="1:20" x14ac:dyDescent="0.25">
      <c r="A1551" s="1">
        <v>228</v>
      </c>
      <c r="B1551" s="1">
        <v>2012</v>
      </c>
      <c r="C1551" s="6" t="str">
        <f t="shared" si="96"/>
        <v>2012.228</v>
      </c>
      <c r="D1551" s="12">
        <v>0</v>
      </c>
      <c r="E1551" s="12" t="s">
        <v>3081</v>
      </c>
      <c r="F1551" s="12">
        <v>0</v>
      </c>
      <c r="G1551" s="12" t="s">
        <v>3081</v>
      </c>
      <c r="H1551" s="12">
        <v>0</v>
      </c>
      <c r="I1551" s="12" t="s">
        <v>3081</v>
      </c>
      <c r="J1551" s="12" t="s">
        <v>3081</v>
      </c>
      <c r="K1551" s="12" t="s">
        <v>3081</v>
      </c>
      <c r="L1551" s="1">
        <v>0</v>
      </c>
      <c r="M1551" s="6" t="str">
        <f t="shared" si="97"/>
        <v/>
      </c>
      <c r="N1551" s="1">
        <v>1</v>
      </c>
      <c r="O1551" s="6" t="str">
        <f t="shared" si="98"/>
        <v>LTI</v>
      </c>
      <c r="P1551" s="6" t="str">
        <f t="shared" si="99"/>
        <v>LTI</v>
      </c>
      <c r="Q1551" s="6" t="s">
        <v>2918</v>
      </c>
      <c r="R1551" s="5" t="str">
        <f>INDEX(SAMRASS!$B:$B,MATCH(Q1551,SAMRASS!$A:$A,0))</f>
        <v>Other (specify)</v>
      </c>
      <c r="S1551" s="1" t="s">
        <v>1500</v>
      </c>
      <c r="T1551" s="1" t="s">
        <v>1261</v>
      </c>
    </row>
    <row r="1552" spans="1:20" x14ac:dyDescent="0.25">
      <c r="A1552" s="1">
        <v>229</v>
      </c>
      <c r="B1552" s="1">
        <v>2012</v>
      </c>
      <c r="C1552" s="6" t="str">
        <f t="shared" si="96"/>
        <v>2012.229</v>
      </c>
      <c r="D1552" s="12">
        <v>0</v>
      </c>
      <c r="E1552" s="12" t="s">
        <v>3081</v>
      </c>
      <c r="F1552" s="12">
        <v>0</v>
      </c>
      <c r="G1552" s="12" t="s">
        <v>3081</v>
      </c>
      <c r="H1552" s="12">
        <v>0</v>
      </c>
      <c r="I1552" s="12" t="s">
        <v>3081</v>
      </c>
      <c r="J1552" s="12" t="s">
        <v>3081</v>
      </c>
      <c r="K1552" s="12" t="s">
        <v>3081</v>
      </c>
      <c r="L1552" s="1">
        <v>0</v>
      </c>
      <c r="M1552" s="6" t="str">
        <f t="shared" si="97"/>
        <v/>
      </c>
      <c r="N1552" s="1">
        <v>1</v>
      </c>
      <c r="O1552" s="6" t="str">
        <f t="shared" si="98"/>
        <v>LTI</v>
      </c>
      <c r="P1552" s="6" t="str">
        <f t="shared" si="99"/>
        <v>LTI</v>
      </c>
      <c r="Q1552" s="6" t="s">
        <v>2766</v>
      </c>
      <c r="R1552" s="5" t="str">
        <f>INDEX(SAMRASS!$B:$B,MATCH(Q1552,SAMRASS!$A:$A,0))</f>
        <v>Gully scraper</v>
      </c>
      <c r="S1552" s="1" t="s">
        <v>63</v>
      </c>
      <c r="T1552" s="1" t="s">
        <v>204</v>
      </c>
    </row>
    <row r="1553" spans="1:20" x14ac:dyDescent="0.25">
      <c r="A1553" s="1">
        <v>230</v>
      </c>
      <c r="B1553" s="1">
        <v>2012</v>
      </c>
      <c r="C1553" s="6" t="str">
        <f t="shared" si="96"/>
        <v>2012.230</v>
      </c>
      <c r="D1553" s="12">
        <v>0</v>
      </c>
      <c r="E1553" s="12" t="s">
        <v>3081</v>
      </c>
      <c r="F1553" s="12">
        <v>0</v>
      </c>
      <c r="G1553" s="12" t="s">
        <v>3081</v>
      </c>
      <c r="H1553" s="12">
        <v>0</v>
      </c>
      <c r="I1553" s="12" t="s">
        <v>3081</v>
      </c>
      <c r="J1553" s="12" t="s">
        <v>3081</v>
      </c>
      <c r="K1553" s="12" t="s">
        <v>3081</v>
      </c>
      <c r="L1553" s="1">
        <v>0</v>
      </c>
      <c r="M1553" s="6" t="str">
        <f t="shared" si="97"/>
        <v/>
      </c>
      <c r="N1553" s="1">
        <v>1</v>
      </c>
      <c r="O1553" s="6" t="str">
        <f t="shared" si="98"/>
        <v>LTI</v>
      </c>
      <c r="P1553" s="6" t="str">
        <f t="shared" si="99"/>
        <v>LTI</v>
      </c>
      <c r="Q1553" s="6" t="s">
        <v>709</v>
      </c>
      <c r="R1553" s="5" t="str">
        <f>INDEX(SAMRASS!$B:$B,MATCH(Q1553,SAMRASS!$A:$A,0))</f>
        <v>Single drum winch</v>
      </c>
      <c r="S1553" s="1" t="s">
        <v>292</v>
      </c>
      <c r="T1553" s="1" t="s">
        <v>206</v>
      </c>
    </row>
    <row r="1554" spans="1:20" x14ac:dyDescent="0.25">
      <c r="A1554" s="1">
        <v>231</v>
      </c>
      <c r="B1554" s="1">
        <v>2012</v>
      </c>
      <c r="C1554" s="6" t="str">
        <f t="shared" si="96"/>
        <v>2012.231</v>
      </c>
      <c r="D1554" s="12">
        <v>0</v>
      </c>
      <c r="E1554" s="12" t="s">
        <v>3081</v>
      </c>
      <c r="F1554" s="12">
        <v>0</v>
      </c>
      <c r="G1554" s="12" t="s">
        <v>3081</v>
      </c>
      <c r="H1554" s="12">
        <v>0</v>
      </c>
      <c r="I1554" s="12" t="s">
        <v>3081</v>
      </c>
      <c r="J1554" s="12" t="s">
        <v>3081</v>
      </c>
      <c r="K1554" s="12" t="s">
        <v>3081</v>
      </c>
      <c r="L1554" s="1">
        <v>0</v>
      </c>
      <c r="M1554" s="6" t="str">
        <f t="shared" si="97"/>
        <v/>
      </c>
      <c r="N1554" s="1">
        <v>1</v>
      </c>
      <c r="O1554" s="6" t="str">
        <f t="shared" si="98"/>
        <v>LTI</v>
      </c>
      <c r="P1554" s="6" t="str">
        <f t="shared" si="99"/>
        <v>LTI</v>
      </c>
      <c r="Q1554" s="6" t="s">
        <v>1248</v>
      </c>
      <c r="R1554" s="5" t="str">
        <f>INDEX(SAMRASS!$B:$B,MATCH(Q1554,SAMRASS!$A:$A,0))</f>
        <v>Rocker arm shovel (boesman)</v>
      </c>
      <c r="S1554" s="1" t="s">
        <v>1699</v>
      </c>
      <c r="T1554" s="1" t="s">
        <v>205</v>
      </c>
    </row>
    <row r="1555" spans="1:20" x14ac:dyDescent="0.25">
      <c r="A1555" s="1">
        <v>232</v>
      </c>
      <c r="B1555" s="1">
        <v>2012</v>
      </c>
      <c r="C1555" s="6" t="str">
        <f t="shared" si="96"/>
        <v>2012.232</v>
      </c>
      <c r="D1555" s="12">
        <v>0</v>
      </c>
      <c r="E1555" s="12" t="s">
        <v>3081</v>
      </c>
      <c r="F1555" s="12">
        <v>0</v>
      </c>
      <c r="G1555" s="12" t="s">
        <v>3081</v>
      </c>
      <c r="H1555" s="12">
        <v>0</v>
      </c>
      <c r="I1555" s="12" t="s">
        <v>3081</v>
      </c>
      <c r="J1555" s="12" t="s">
        <v>3081</v>
      </c>
      <c r="K1555" s="12" t="s">
        <v>3081</v>
      </c>
      <c r="L1555" s="1">
        <v>0</v>
      </c>
      <c r="M1555" s="6" t="str">
        <f t="shared" si="97"/>
        <v/>
      </c>
      <c r="N1555" s="1">
        <v>1</v>
      </c>
      <c r="O1555" s="6" t="str">
        <f t="shared" si="98"/>
        <v>LTI</v>
      </c>
      <c r="P1555" s="6" t="str">
        <f t="shared" si="99"/>
        <v>LTI</v>
      </c>
      <c r="Q1555" s="6" t="s">
        <v>709</v>
      </c>
      <c r="R1555" s="5" t="str">
        <f>INDEX(SAMRASS!$B:$B,MATCH(Q1555,SAMRASS!$A:$A,0))</f>
        <v>Single drum winch</v>
      </c>
      <c r="S1555" s="1" t="s">
        <v>292</v>
      </c>
      <c r="T1555" s="1" t="s">
        <v>3016</v>
      </c>
    </row>
    <row r="1556" spans="1:20" x14ac:dyDescent="0.25">
      <c r="A1556" s="1">
        <v>233</v>
      </c>
      <c r="B1556" s="1">
        <v>2012</v>
      </c>
      <c r="C1556" s="6" t="str">
        <f t="shared" si="96"/>
        <v>2012.233</v>
      </c>
      <c r="D1556" s="12">
        <v>0</v>
      </c>
      <c r="E1556" s="12" t="s">
        <v>3081</v>
      </c>
      <c r="F1556" s="12">
        <v>0</v>
      </c>
      <c r="G1556" s="12" t="s">
        <v>3081</v>
      </c>
      <c r="H1556" s="12">
        <v>0</v>
      </c>
      <c r="I1556" s="12" t="s">
        <v>3081</v>
      </c>
      <c r="J1556" s="12" t="s">
        <v>3081</v>
      </c>
      <c r="K1556" s="12" t="s">
        <v>3081</v>
      </c>
      <c r="L1556" s="1">
        <v>0</v>
      </c>
      <c r="M1556" s="6" t="str">
        <f t="shared" si="97"/>
        <v/>
      </c>
      <c r="N1556" s="1">
        <v>1</v>
      </c>
      <c r="O1556" s="6" t="str">
        <f t="shared" si="98"/>
        <v>LTI</v>
      </c>
      <c r="P1556" s="6" t="str">
        <f t="shared" si="99"/>
        <v>LTI</v>
      </c>
      <c r="Q1556" s="6" t="s">
        <v>1758</v>
      </c>
      <c r="R1556" s="5" t="str">
        <f>INDEX(SAMRASS!$B:$B,MATCH(Q1556,SAMRASS!$A:$A,0))</f>
        <v>Mono-rope installation</v>
      </c>
      <c r="S1556" s="1" t="s">
        <v>1423</v>
      </c>
      <c r="T1556" s="1" t="s">
        <v>3017</v>
      </c>
    </row>
    <row r="1557" spans="1:20" x14ac:dyDescent="0.25">
      <c r="A1557" s="1">
        <v>234</v>
      </c>
      <c r="B1557" s="1">
        <v>2012</v>
      </c>
      <c r="C1557" s="6" t="str">
        <f t="shared" si="96"/>
        <v>2012.234</v>
      </c>
      <c r="D1557" s="12">
        <v>0</v>
      </c>
      <c r="E1557" s="12" t="s">
        <v>3081</v>
      </c>
      <c r="F1557" s="12">
        <v>0</v>
      </c>
      <c r="G1557" s="12" t="s">
        <v>3081</v>
      </c>
      <c r="H1557" s="12">
        <v>0</v>
      </c>
      <c r="I1557" s="12" t="s">
        <v>3081</v>
      </c>
      <c r="J1557" s="12" t="s">
        <v>3081</v>
      </c>
      <c r="K1557" s="12" t="s">
        <v>3081</v>
      </c>
      <c r="L1557" s="1">
        <v>0</v>
      </c>
      <c r="M1557" s="6" t="str">
        <f t="shared" si="97"/>
        <v/>
      </c>
      <c r="N1557" s="1">
        <v>1</v>
      </c>
      <c r="O1557" s="6" t="str">
        <f t="shared" si="98"/>
        <v>LTI</v>
      </c>
      <c r="P1557" s="6" t="str">
        <f t="shared" si="99"/>
        <v>LTI</v>
      </c>
      <c r="Q1557" s="6" t="s">
        <v>2766</v>
      </c>
      <c r="R1557" s="5" t="str">
        <f>INDEX(SAMRASS!$B:$B,MATCH(Q1557,SAMRASS!$A:$A,0))</f>
        <v>Gully scraper</v>
      </c>
      <c r="S1557" s="1" t="s">
        <v>63</v>
      </c>
      <c r="T1557" s="1" t="s">
        <v>3018</v>
      </c>
    </row>
    <row r="1558" spans="1:20" x14ac:dyDescent="0.25">
      <c r="A1558" s="1">
        <v>235</v>
      </c>
      <c r="B1558" s="1">
        <v>2012</v>
      </c>
      <c r="C1558" s="6" t="str">
        <f t="shared" si="96"/>
        <v>2012.235</v>
      </c>
      <c r="D1558" s="12">
        <v>0</v>
      </c>
      <c r="E1558" s="12" t="s">
        <v>3081</v>
      </c>
      <c r="F1558" s="12">
        <v>0</v>
      </c>
      <c r="G1558" s="12" t="s">
        <v>3081</v>
      </c>
      <c r="H1558" s="12">
        <v>0</v>
      </c>
      <c r="I1558" s="12" t="s">
        <v>3081</v>
      </c>
      <c r="J1558" s="12" t="s">
        <v>3081</v>
      </c>
      <c r="K1558" s="12" t="s">
        <v>3081</v>
      </c>
      <c r="L1558" s="1">
        <v>0</v>
      </c>
      <c r="M1558" s="6" t="str">
        <f t="shared" si="97"/>
        <v/>
      </c>
      <c r="N1558" s="1">
        <v>1</v>
      </c>
      <c r="O1558" s="6" t="str">
        <f t="shared" si="98"/>
        <v>LTI</v>
      </c>
      <c r="P1558" s="6" t="str">
        <f t="shared" si="99"/>
        <v>LTI</v>
      </c>
      <c r="Q1558" s="6" t="s">
        <v>848</v>
      </c>
      <c r="R1558" s="5" t="str">
        <f>INDEX(SAMRASS!$B:$B,MATCH(Q1558,SAMRASS!$A:$A,0))</f>
        <v>Face scraper</v>
      </c>
      <c r="S1558" s="1" t="s">
        <v>2432</v>
      </c>
      <c r="T1558" s="1" t="s">
        <v>1130</v>
      </c>
    </row>
    <row r="1559" spans="1:20" x14ac:dyDescent="0.25">
      <c r="A1559" s="1">
        <v>236</v>
      </c>
      <c r="B1559" s="1">
        <v>2012</v>
      </c>
      <c r="C1559" s="6" t="str">
        <f t="shared" si="96"/>
        <v>2012.236</v>
      </c>
      <c r="D1559" s="12">
        <v>0</v>
      </c>
      <c r="E1559" s="12" t="s">
        <v>3081</v>
      </c>
      <c r="F1559" s="12">
        <v>0</v>
      </c>
      <c r="G1559" s="12" t="s">
        <v>3081</v>
      </c>
      <c r="H1559" s="12">
        <v>0</v>
      </c>
      <c r="I1559" s="12" t="s">
        <v>3081</v>
      </c>
      <c r="J1559" s="12" t="s">
        <v>3081</v>
      </c>
      <c r="K1559" s="12" t="s">
        <v>3081</v>
      </c>
      <c r="L1559" s="1">
        <v>0</v>
      </c>
      <c r="M1559" s="6" t="str">
        <f t="shared" si="97"/>
        <v/>
      </c>
      <c r="N1559" s="1">
        <v>1</v>
      </c>
      <c r="O1559" s="6" t="str">
        <f t="shared" si="98"/>
        <v>LTI</v>
      </c>
      <c r="P1559" s="6" t="str">
        <f t="shared" si="99"/>
        <v>LTI</v>
      </c>
      <c r="Q1559" s="6" t="s">
        <v>707</v>
      </c>
      <c r="R1559" s="5" t="str">
        <f>INDEX(SAMRASS!$B:$B,MATCH(Q1559,SAMRASS!$A:$A,0))</f>
        <v>Hopper</v>
      </c>
      <c r="S1559" s="1" t="s">
        <v>2486</v>
      </c>
      <c r="T1559" s="1" t="s">
        <v>1129</v>
      </c>
    </row>
    <row r="1560" spans="1:20" x14ac:dyDescent="0.25">
      <c r="A1560" s="1">
        <v>237</v>
      </c>
      <c r="B1560" s="1">
        <v>2012</v>
      </c>
      <c r="C1560" s="6" t="str">
        <f t="shared" si="96"/>
        <v>2012.237</v>
      </c>
      <c r="D1560" s="12">
        <v>0</v>
      </c>
      <c r="E1560" s="12" t="s">
        <v>3081</v>
      </c>
      <c r="F1560" s="12">
        <v>0</v>
      </c>
      <c r="G1560" s="12" t="s">
        <v>3081</v>
      </c>
      <c r="H1560" s="12">
        <v>0</v>
      </c>
      <c r="I1560" s="12" t="s">
        <v>3081</v>
      </c>
      <c r="J1560" s="12" t="s">
        <v>3081</v>
      </c>
      <c r="K1560" s="12" t="s">
        <v>3081</v>
      </c>
      <c r="L1560" s="1">
        <v>0</v>
      </c>
      <c r="M1560" s="6" t="str">
        <f t="shared" si="97"/>
        <v/>
      </c>
      <c r="N1560" s="1">
        <v>1</v>
      </c>
      <c r="O1560" s="6" t="str">
        <f t="shared" si="98"/>
        <v>LTI</v>
      </c>
      <c r="P1560" s="6" t="str">
        <f t="shared" si="99"/>
        <v>LTI</v>
      </c>
      <c r="Q1560" s="6" t="s">
        <v>2766</v>
      </c>
      <c r="R1560" s="5" t="str">
        <f>INDEX(SAMRASS!$B:$B,MATCH(Q1560,SAMRASS!$A:$A,0))</f>
        <v>Gully scraper</v>
      </c>
      <c r="S1560" s="1" t="s">
        <v>63</v>
      </c>
      <c r="T1560" s="1" t="s">
        <v>326</v>
      </c>
    </row>
    <row r="1561" spans="1:20" x14ac:dyDescent="0.25">
      <c r="A1561" s="1">
        <v>238</v>
      </c>
      <c r="B1561" s="1">
        <v>2012</v>
      </c>
      <c r="C1561" s="6" t="str">
        <f t="shared" si="96"/>
        <v>2012.238</v>
      </c>
      <c r="D1561" s="12" t="s">
        <v>880</v>
      </c>
      <c r="E1561" s="12" t="s">
        <v>3081</v>
      </c>
      <c r="F1561" s="12">
        <v>0</v>
      </c>
      <c r="G1561" s="12" t="s">
        <v>3081</v>
      </c>
      <c r="H1561" s="12" t="s">
        <v>3066</v>
      </c>
      <c r="I1561" s="12" t="s">
        <v>3081</v>
      </c>
      <c r="J1561" s="12" t="s">
        <v>3081</v>
      </c>
      <c r="K1561" s="12" t="s">
        <v>3081</v>
      </c>
      <c r="L1561" s="1">
        <v>0</v>
      </c>
      <c r="M1561" s="6" t="str">
        <f t="shared" si="97"/>
        <v/>
      </c>
      <c r="N1561" s="1">
        <v>1</v>
      </c>
      <c r="O1561" s="6" t="str">
        <f t="shared" si="98"/>
        <v>LTI</v>
      </c>
      <c r="P1561" s="6" t="str">
        <f t="shared" si="99"/>
        <v>LTI</v>
      </c>
      <c r="Q1561" s="6" t="s">
        <v>1333</v>
      </c>
      <c r="R1561" s="5" t="str">
        <f>INDEX(SAMRASS!$B:$B,MATCH(Q1561,SAMRASS!$A:$A,0))</f>
        <v>Forklift</v>
      </c>
      <c r="S1561" s="1" t="s">
        <v>1202</v>
      </c>
      <c r="T1561" s="1" t="s">
        <v>327</v>
      </c>
    </row>
    <row r="1562" spans="1:20" x14ac:dyDescent="0.25">
      <c r="A1562" s="1">
        <v>239</v>
      </c>
      <c r="B1562" s="1">
        <v>2012</v>
      </c>
      <c r="C1562" s="6" t="str">
        <f t="shared" si="96"/>
        <v>2012.239</v>
      </c>
      <c r="D1562" s="12">
        <v>0</v>
      </c>
      <c r="E1562" s="12" t="s">
        <v>3081</v>
      </c>
      <c r="F1562" s="12">
        <v>0</v>
      </c>
      <c r="G1562" s="12" t="s">
        <v>3081</v>
      </c>
      <c r="H1562" s="12">
        <v>0</v>
      </c>
      <c r="I1562" s="12" t="s">
        <v>3081</v>
      </c>
      <c r="J1562" s="12" t="s">
        <v>3081</v>
      </c>
      <c r="K1562" s="12" t="s">
        <v>3081</v>
      </c>
      <c r="L1562" s="1">
        <v>0</v>
      </c>
      <c r="M1562" s="6" t="str">
        <f t="shared" si="97"/>
        <v/>
      </c>
      <c r="N1562" s="1">
        <v>1</v>
      </c>
      <c r="O1562" s="6" t="str">
        <f t="shared" si="98"/>
        <v>LTI</v>
      </c>
      <c r="P1562" s="6" t="str">
        <f t="shared" si="99"/>
        <v>LTI</v>
      </c>
      <c r="Q1562" s="6" t="s">
        <v>2885</v>
      </c>
      <c r="R1562" s="5" t="str">
        <f>INDEX(SAMRASS!$B:$B,MATCH(Q1562,SAMRASS!$A:$A,0))</f>
        <v>Other motor vehicles(specify)</v>
      </c>
      <c r="S1562" s="1" t="s">
        <v>1381</v>
      </c>
      <c r="T1562" s="1" t="s">
        <v>328</v>
      </c>
    </row>
    <row r="1563" spans="1:20" x14ac:dyDescent="0.25">
      <c r="A1563" s="1">
        <v>240</v>
      </c>
      <c r="B1563" s="1">
        <v>2012</v>
      </c>
      <c r="C1563" s="6" t="str">
        <f t="shared" si="96"/>
        <v>2012.240</v>
      </c>
      <c r="D1563" s="12" t="s">
        <v>880</v>
      </c>
      <c r="E1563" s="12" t="s">
        <v>3081</v>
      </c>
      <c r="F1563" s="12">
        <v>0</v>
      </c>
      <c r="G1563" s="12" t="s">
        <v>3081</v>
      </c>
      <c r="H1563" s="12" t="s">
        <v>3066</v>
      </c>
      <c r="I1563" s="12" t="s">
        <v>3081</v>
      </c>
      <c r="J1563" s="12" t="s">
        <v>3081</v>
      </c>
      <c r="K1563" s="12" t="s">
        <v>3081</v>
      </c>
      <c r="L1563" s="1">
        <v>0</v>
      </c>
      <c r="M1563" s="6" t="str">
        <f t="shared" si="97"/>
        <v/>
      </c>
      <c r="N1563" s="1">
        <v>1</v>
      </c>
      <c r="O1563" s="6" t="str">
        <f t="shared" si="98"/>
        <v>LTI</v>
      </c>
      <c r="P1563" s="6" t="str">
        <f t="shared" si="99"/>
        <v>LTI</v>
      </c>
      <c r="Q1563" s="6" t="s">
        <v>1333</v>
      </c>
      <c r="R1563" s="5" t="str">
        <f>INDEX(SAMRASS!$B:$B,MATCH(Q1563,SAMRASS!$A:$A,0))</f>
        <v>Forklift</v>
      </c>
      <c r="S1563" s="1" t="s">
        <v>1202</v>
      </c>
      <c r="T1563" s="1" t="s">
        <v>1300</v>
      </c>
    </row>
    <row r="1564" spans="1:20" x14ac:dyDescent="0.25">
      <c r="A1564" s="1">
        <v>241</v>
      </c>
      <c r="B1564" s="1">
        <v>2012</v>
      </c>
      <c r="C1564" s="6" t="str">
        <f t="shared" si="96"/>
        <v>2012.241</v>
      </c>
      <c r="D1564" s="12">
        <v>0</v>
      </c>
      <c r="E1564" s="12" t="s">
        <v>3081</v>
      </c>
      <c r="F1564" s="12">
        <v>0</v>
      </c>
      <c r="G1564" s="12" t="s">
        <v>3081</v>
      </c>
      <c r="H1564" s="12">
        <v>0</v>
      </c>
      <c r="I1564" s="12" t="s">
        <v>3081</v>
      </c>
      <c r="J1564" s="12" t="s">
        <v>3081</v>
      </c>
      <c r="K1564" s="12" t="s">
        <v>3081</v>
      </c>
      <c r="L1564" s="1">
        <v>0</v>
      </c>
      <c r="M1564" s="6" t="str">
        <f t="shared" si="97"/>
        <v/>
      </c>
      <c r="N1564" s="1">
        <v>1</v>
      </c>
      <c r="O1564" s="6" t="str">
        <f t="shared" si="98"/>
        <v>LTI</v>
      </c>
      <c r="P1564" s="6" t="str">
        <f t="shared" si="99"/>
        <v>LTI</v>
      </c>
      <c r="Q1564" s="6" t="s">
        <v>1755</v>
      </c>
      <c r="R1564" s="5" t="str">
        <f>INDEX(SAMRASS!$B:$B,MATCH(Q1564,SAMRASS!$A:$A,0))</f>
        <v>Hand tramming</v>
      </c>
      <c r="S1564" s="1" t="s">
        <v>26</v>
      </c>
      <c r="T1564" s="1" t="s">
        <v>1299</v>
      </c>
    </row>
    <row r="1565" spans="1:20" x14ac:dyDescent="0.25">
      <c r="A1565" s="1">
        <v>242</v>
      </c>
      <c r="B1565" s="1">
        <v>2012</v>
      </c>
      <c r="C1565" s="6" t="str">
        <f t="shared" si="96"/>
        <v>2012.242</v>
      </c>
      <c r="D1565" s="12">
        <v>0</v>
      </c>
      <c r="E1565" s="12" t="s">
        <v>3081</v>
      </c>
      <c r="F1565" s="12">
        <v>0</v>
      </c>
      <c r="G1565" s="12" t="s">
        <v>3081</v>
      </c>
      <c r="H1565" s="12">
        <v>0</v>
      </c>
      <c r="I1565" s="12" t="s">
        <v>3081</v>
      </c>
      <c r="J1565" s="12" t="s">
        <v>3081</v>
      </c>
      <c r="K1565" s="12" t="s">
        <v>3081</v>
      </c>
      <c r="L1565" s="1">
        <v>0</v>
      </c>
      <c r="M1565" s="6" t="str">
        <f t="shared" si="97"/>
        <v/>
      </c>
      <c r="N1565" s="1">
        <v>1</v>
      </c>
      <c r="O1565" s="6" t="str">
        <f t="shared" si="98"/>
        <v>LTI</v>
      </c>
      <c r="P1565" s="6" t="str">
        <f t="shared" si="99"/>
        <v>LTI</v>
      </c>
      <c r="Q1565" s="6" t="s">
        <v>1758</v>
      </c>
      <c r="R1565" s="5" t="str">
        <f>INDEX(SAMRASS!$B:$B,MATCH(Q1565,SAMRASS!$A:$A,0))</f>
        <v>Mono-rope installation</v>
      </c>
      <c r="S1565" s="1" t="s">
        <v>1423</v>
      </c>
      <c r="T1565" s="1" t="s">
        <v>734</v>
      </c>
    </row>
    <row r="1566" spans="1:20" x14ac:dyDescent="0.25">
      <c r="A1566" s="1">
        <v>243</v>
      </c>
      <c r="B1566" s="1">
        <v>2012</v>
      </c>
      <c r="C1566" s="6" t="str">
        <f t="shared" si="96"/>
        <v>2012.243</v>
      </c>
      <c r="D1566" s="12">
        <v>0</v>
      </c>
      <c r="E1566" s="12" t="s">
        <v>3081</v>
      </c>
      <c r="F1566" s="12" t="s">
        <v>731</v>
      </c>
      <c r="G1566" s="12" t="s">
        <v>3081</v>
      </c>
      <c r="H1566" s="12">
        <v>0</v>
      </c>
      <c r="I1566" s="12" t="s">
        <v>3081</v>
      </c>
      <c r="J1566" s="12" t="s">
        <v>3081</v>
      </c>
      <c r="K1566" s="12" t="s">
        <v>3081</v>
      </c>
      <c r="L1566" s="1">
        <v>0</v>
      </c>
      <c r="M1566" s="6" t="str">
        <f t="shared" si="97"/>
        <v/>
      </c>
      <c r="N1566" s="1">
        <v>1</v>
      </c>
      <c r="O1566" s="6" t="str">
        <f t="shared" si="98"/>
        <v>LTI</v>
      </c>
      <c r="P1566" s="6" t="str">
        <f t="shared" si="99"/>
        <v>LTI</v>
      </c>
      <c r="Q1566" s="6" t="s">
        <v>10</v>
      </c>
      <c r="R1566" s="5" t="str">
        <f>INDEX(SAMRASS!$B:$B,MATCH(Q1566,SAMRASS!$A:$A,0))</f>
        <v>Diesel Locomotive</v>
      </c>
      <c r="S1566" s="1" t="s">
        <v>192</v>
      </c>
      <c r="T1566" s="1" t="s">
        <v>735</v>
      </c>
    </row>
    <row r="1567" spans="1:20" x14ac:dyDescent="0.25">
      <c r="A1567" s="1">
        <v>244</v>
      </c>
      <c r="B1567" s="1">
        <v>2012</v>
      </c>
      <c r="C1567" s="6" t="str">
        <f t="shared" si="96"/>
        <v>2012.244</v>
      </c>
      <c r="D1567" s="12">
        <v>0</v>
      </c>
      <c r="E1567" s="12" t="s">
        <v>3081</v>
      </c>
      <c r="F1567" s="12">
        <v>0</v>
      </c>
      <c r="G1567" s="12" t="s">
        <v>3081</v>
      </c>
      <c r="H1567" s="12" t="s">
        <v>3066</v>
      </c>
      <c r="I1567" s="12" t="s">
        <v>3081</v>
      </c>
      <c r="J1567" s="12" t="s">
        <v>3081</v>
      </c>
      <c r="K1567" s="12" t="s">
        <v>3081</v>
      </c>
      <c r="L1567" s="1">
        <v>0</v>
      </c>
      <c r="M1567" s="6" t="str">
        <f t="shared" si="97"/>
        <v/>
      </c>
      <c r="N1567" s="1">
        <v>1</v>
      </c>
      <c r="O1567" s="6" t="str">
        <f t="shared" si="98"/>
        <v>LTI</v>
      </c>
      <c r="P1567" s="6" t="str">
        <f t="shared" si="99"/>
        <v>LTI</v>
      </c>
      <c r="Q1567" s="6" t="s">
        <v>2884</v>
      </c>
      <c r="R1567" s="5" t="str">
        <f>INDEX(SAMRASS!$B:$B,MATCH(Q1567,SAMRASS!$A:$A,0))</f>
        <v>Other transporters (specify)</v>
      </c>
      <c r="S1567" s="1" t="s">
        <v>884</v>
      </c>
      <c r="T1567" s="1" t="s">
        <v>736</v>
      </c>
    </row>
    <row r="1568" spans="1:20" x14ac:dyDescent="0.25">
      <c r="A1568" s="1">
        <v>245</v>
      </c>
      <c r="B1568" s="1">
        <v>2012</v>
      </c>
      <c r="C1568" s="6" t="str">
        <f t="shared" si="96"/>
        <v>2012.245</v>
      </c>
      <c r="D1568" s="12">
        <v>0</v>
      </c>
      <c r="E1568" s="12" t="s">
        <v>3081</v>
      </c>
      <c r="F1568" s="12">
        <v>0</v>
      </c>
      <c r="G1568" s="12" t="s">
        <v>3081</v>
      </c>
      <c r="H1568" s="12">
        <v>0</v>
      </c>
      <c r="I1568" s="12" t="s">
        <v>3081</v>
      </c>
      <c r="J1568" s="12" t="s">
        <v>3081</v>
      </c>
      <c r="K1568" s="12" t="s">
        <v>3081</v>
      </c>
      <c r="L1568" s="1">
        <v>0</v>
      </c>
      <c r="M1568" s="6" t="str">
        <f t="shared" si="97"/>
        <v/>
      </c>
      <c r="N1568" s="1">
        <v>1</v>
      </c>
      <c r="O1568" s="6" t="str">
        <f t="shared" si="98"/>
        <v>LTI</v>
      </c>
      <c r="P1568" s="6" t="str">
        <f t="shared" si="99"/>
        <v>LTI</v>
      </c>
      <c r="Q1568" s="6" t="s">
        <v>707</v>
      </c>
      <c r="R1568" s="5" t="str">
        <f>INDEX(SAMRASS!$B:$B,MATCH(Q1568,SAMRASS!$A:$A,0))</f>
        <v>Hopper</v>
      </c>
      <c r="S1568" s="1" t="s">
        <v>2486</v>
      </c>
      <c r="T1568" s="1" t="s">
        <v>2479</v>
      </c>
    </row>
    <row r="1569" spans="1:20" x14ac:dyDescent="0.25">
      <c r="A1569" s="1">
        <v>246</v>
      </c>
      <c r="B1569" s="1">
        <v>2012</v>
      </c>
      <c r="C1569" s="6" t="str">
        <f t="shared" si="96"/>
        <v>2012.246</v>
      </c>
      <c r="D1569" s="12">
        <v>0</v>
      </c>
      <c r="E1569" s="12" t="s">
        <v>3081</v>
      </c>
      <c r="F1569" s="12">
        <v>0</v>
      </c>
      <c r="G1569" s="12" t="s">
        <v>3081</v>
      </c>
      <c r="H1569" s="12">
        <v>0</v>
      </c>
      <c r="I1569" s="12" t="s">
        <v>3081</v>
      </c>
      <c r="J1569" s="12" t="s">
        <v>3081</v>
      </c>
      <c r="K1569" s="12" t="s">
        <v>3081</v>
      </c>
      <c r="L1569" s="1">
        <v>0</v>
      </c>
      <c r="M1569" s="6" t="str">
        <f t="shared" si="97"/>
        <v/>
      </c>
      <c r="N1569" s="1">
        <v>1</v>
      </c>
      <c r="O1569" s="6" t="str">
        <f t="shared" si="98"/>
        <v>LTI</v>
      </c>
      <c r="P1569" s="6" t="str">
        <f t="shared" si="99"/>
        <v>LTI</v>
      </c>
      <c r="Q1569" s="6" t="s">
        <v>2772</v>
      </c>
      <c r="R1569" s="5" t="str">
        <f>INDEX(SAMRASS!$B:$B,MATCH(Q1569,SAMRASS!$A:$A,0))</f>
        <v>Other (specify)</v>
      </c>
      <c r="S1569" s="1" t="s">
        <v>2883</v>
      </c>
      <c r="T1569" s="1" t="s">
        <v>2404</v>
      </c>
    </row>
    <row r="1570" spans="1:20" x14ac:dyDescent="0.25">
      <c r="A1570" s="1">
        <v>247</v>
      </c>
      <c r="B1570" s="1">
        <v>2012</v>
      </c>
      <c r="C1570" s="6" t="str">
        <f t="shared" si="96"/>
        <v>2012.247</v>
      </c>
      <c r="D1570" s="12">
        <v>0</v>
      </c>
      <c r="E1570" s="12" t="s">
        <v>3081</v>
      </c>
      <c r="F1570" s="12">
        <v>0</v>
      </c>
      <c r="G1570" s="12" t="s">
        <v>3081</v>
      </c>
      <c r="H1570" s="12">
        <v>0</v>
      </c>
      <c r="I1570" s="12" t="s">
        <v>3081</v>
      </c>
      <c r="J1570" s="12" t="s">
        <v>3081</v>
      </c>
      <c r="K1570" s="12" t="s">
        <v>3081</v>
      </c>
      <c r="L1570" s="1">
        <v>0</v>
      </c>
      <c r="M1570" s="6" t="str">
        <f t="shared" si="97"/>
        <v/>
      </c>
      <c r="N1570" s="1">
        <v>1</v>
      </c>
      <c r="O1570" s="6" t="str">
        <f t="shared" si="98"/>
        <v>LTI</v>
      </c>
      <c r="P1570" s="6" t="str">
        <f t="shared" si="99"/>
        <v>LTI</v>
      </c>
      <c r="Q1570" s="6" t="s">
        <v>2924</v>
      </c>
      <c r="R1570" s="5" t="str">
        <f>INDEX(SAMRASS!$B:$B,MATCH(Q1570,SAMRASS!$A:$A,0))</f>
        <v>Coupling/uncoupling</v>
      </c>
      <c r="S1570" s="1" t="s">
        <v>674</v>
      </c>
      <c r="T1570" s="1" t="s">
        <v>2405</v>
      </c>
    </row>
    <row r="1571" spans="1:20" x14ac:dyDescent="0.25">
      <c r="A1571" s="1">
        <v>248</v>
      </c>
      <c r="B1571" s="1">
        <v>2012</v>
      </c>
      <c r="C1571" s="6" t="str">
        <f t="shared" si="96"/>
        <v>2012.248</v>
      </c>
      <c r="D1571" s="12">
        <v>0</v>
      </c>
      <c r="E1571" s="12" t="s">
        <v>3081</v>
      </c>
      <c r="F1571" s="12">
        <v>0</v>
      </c>
      <c r="G1571" s="12" t="s">
        <v>3081</v>
      </c>
      <c r="H1571" s="12">
        <v>0</v>
      </c>
      <c r="I1571" s="12" t="s">
        <v>3081</v>
      </c>
      <c r="J1571" s="12" t="s">
        <v>3081</v>
      </c>
      <c r="K1571" s="12" t="s">
        <v>3081</v>
      </c>
      <c r="L1571" s="1">
        <v>0</v>
      </c>
      <c r="M1571" s="6" t="str">
        <f t="shared" si="97"/>
        <v/>
      </c>
      <c r="N1571" s="1">
        <v>1</v>
      </c>
      <c r="O1571" s="6" t="str">
        <f t="shared" si="98"/>
        <v>LTI</v>
      </c>
      <c r="P1571" s="6" t="str">
        <f t="shared" si="99"/>
        <v>LTI</v>
      </c>
      <c r="Q1571" s="6" t="s">
        <v>1758</v>
      </c>
      <c r="R1571" s="5" t="str">
        <f>INDEX(SAMRASS!$B:$B,MATCH(Q1571,SAMRASS!$A:$A,0))</f>
        <v>Mono-rope installation</v>
      </c>
      <c r="S1571" s="1" t="s">
        <v>1423</v>
      </c>
      <c r="T1571" s="1" t="s">
        <v>2480</v>
      </c>
    </row>
    <row r="1572" spans="1:20" x14ac:dyDescent="0.25">
      <c r="A1572" s="1">
        <v>249</v>
      </c>
      <c r="B1572" s="1">
        <v>2012</v>
      </c>
      <c r="C1572" s="6" t="str">
        <f t="shared" si="96"/>
        <v>2012.249</v>
      </c>
      <c r="D1572" s="12">
        <v>0</v>
      </c>
      <c r="E1572" s="12" t="s">
        <v>3081</v>
      </c>
      <c r="F1572" s="12">
        <v>0</v>
      </c>
      <c r="G1572" s="12" t="s">
        <v>3081</v>
      </c>
      <c r="H1572" s="12">
        <v>0</v>
      </c>
      <c r="I1572" s="12" t="s">
        <v>3081</v>
      </c>
      <c r="J1572" s="12" t="s">
        <v>3081</v>
      </c>
      <c r="K1572" s="12" t="s">
        <v>3081</v>
      </c>
      <c r="L1572" s="1">
        <v>0</v>
      </c>
      <c r="M1572" s="6" t="str">
        <f t="shared" si="97"/>
        <v/>
      </c>
      <c r="N1572" s="1">
        <v>1</v>
      </c>
      <c r="O1572" s="6" t="str">
        <f t="shared" si="98"/>
        <v>LTI</v>
      </c>
      <c r="P1572" s="6" t="str">
        <f t="shared" si="99"/>
        <v>LTI</v>
      </c>
      <c r="Q1572" s="6" t="s">
        <v>709</v>
      </c>
      <c r="R1572" s="5" t="str">
        <f>INDEX(SAMRASS!$B:$B,MATCH(Q1572,SAMRASS!$A:$A,0))</f>
        <v>Single drum winch</v>
      </c>
      <c r="S1572" s="1" t="s">
        <v>292</v>
      </c>
      <c r="T1572" s="1" t="s">
        <v>2481</v>
      </c>
    </row>
    <row r="1573" spans="1:20" x14ac:dyDescent="0.25">
      <c r="A1573" s="1">
        <v>250</v>
      </c>
      <c r="B1573" s="1">
        <v>2012</v>
      </c>
      <c r="C1573" s="6" t="str">
        <f t="shared" si="96"/>
        <v>2012.250</v>
      </c>
      <c r="D1573" s="12">
        <v>0</v>
      </c>
      <c r="E1573" s="12" t="s">
        <v>3081</v>
      </c>
      <c r="F1573" s="12">
        <v>0</v>
      </c>
      <c r="G1573" s="12" t="s">
        <v>3081</v>
      </c>
      <c r="H1573" s="12">
        <v>0</v>
      </c>
      <c r="I1573" s="12" t="s">
        <v>3081</v>
      </c>
      <c r="J1573" s="12" t="s">
        <v>3081</v>
      </c>
      <c r="K1573" s="12" t="s">
        <v>3081</v>
      </c>
      <c r="L1573" s="1">
        <v>0</v>
      </c>
      <c r="M1573" s="6" t="str">
        <f t="shared" si="97"/>
        <v/>
      </c>
      <c r="N1573" s="1">
        <v>1</v>
      </c>
      <c r="O1573" s="6" t="str">
        <f t="shared" si="98"/>
        <v>LTI</v>
      </c>
      <c r="P1573" s="6" t="str">
        <f t="shared" si="99"/>
        <v>LTI</v>
      </c>
      <c r="Q1573" s="6" t="s">
        <v>709</v>
      </c>
      <c r="R1573" s="5" t="str">
        <f>INDEX(SAMRASS!$B:$B,MATCH(Q1573,SAMRASS!$A:$A,0))</f>
        <v>Single drum winch</v>
      </c>
      <c r="S1573" s="1" t="s">
        <v>292</v>
      </c>
      <c r="T1573" s="1" t="s">
        <v>98</v>
      </c>
    </row>
    <row r="1574" spans="1:20" x14ac:dyDescent="0.25">
      <c r="A1574" s="1">
        <v>251</v>
      </c>
      <c r="B1574" s="1">
        <v>2012</v>
      </c>
      <c r="C1574" s="6" t="str">
        <f t="shared" si="96"/>
        <v>2012.251</v>
      </c>
      <c r="D1574" s="12">
        <v>0</v>
      </c>
      <c r="E1574" s="12" t="s">
        <v>3081</v>
      </c>
      <c r="F1574" s="12">
        <v>0</v>
      </c>
      <c r="G1574" s="12" t="s">
        <v>3081</v>
      </c>
      <c r="H1574" s="12">
        <v>0</v>
      </c>
      <c r="I1574" s="12" t="s">
        <v>3081</v>
      </c>
      <c r="J1574" s="12" t="s">
        <v>3081</v>
      </c>
      <c r="K1574" s="12" t="s">
        <v>3081</v>
      </c>
      <c r="L1574" s="1">
        <v>0</v>
      </c>
      <c r="M1574" s="6" t="str">
        <f t="shared" si="97"/>
        <v/>
      </c>
      <c r="N1574" s="1">
        <v>1</v>
      </c>
      <c r="O1574" s="6" t="str">
        <f t="shared" si="98"/>
        <v>LTI</v>
      </c>
      <c r="P1574" s="6" t="str">
        <f t="shared" si="99"/>
        <v>LTI</v>
      </c>
      <c r="Q1574" s="6" t="s">
        <v>1755</v>
      </c>
      <c r="R1574" s="5" t="str">
        <f>INDEX(SAMRASS!$B:$B,MATCH(Q1574,SAMRASS!$A:$A,0))</f>
        <v>Hand tramming</v>
      </c>
      <c r="S1574" s="1" t="s">
        <v>26</v>
      </c>
      <c r="T1574" s="1" t="s">
        <v>2082</v>
      </c>
    </row>
    <row r="1575" spans="1:20" x14ac:dyDescent="0.25">
      <c r="A1575" s="1">
        <v>252</v>
      </c>
      <c r="B1575" s="1">
        <v>2012</v>
      </c>
      <c r="C1575" s="6" t="str">
        <f t="shared" si="96"/>
        <v>2012.252</v>
      </c>
      <c r="D1575" s="12">
        <v>0</v>
      </c>
      <c r="E1575" s="12" t="s">
        <v>3081</v>
      </c>
      <c r="F1575" s="12" t="s">
        <v>731</v>
      </c>
      <c r="G1575" s="12" t="s">
        <v>3081</v>
      </c>
      <c r="H1575" s="12">
        <v>0</v>
      </c>
      <c r="I1575" s="12" t="s">
        <v>3081</v>
      </c>
      <c r="J1575" s="12" t="s">
        <v>3081</v>
      </c>
      <c r="K1575" s="12" t="s">
        <v>3081</v>
      </c>
      <c r="L1575" s="1">
        <v>0</v>
      </c>
      <c r="M1575" s="6" t="str">
        <f t="shared" si="97"/>
        <v/>
      </c>
      <c r="N1575" s="1">
        <v>1</v>
      </c>
      <c r="O1575" s="6" t="str">
        <f t="shared" si="98"/>
        <v>LTI</v>
      </c>
      <c r="P1575" s="6" t="str">
        <f t="shared" si="99"/>
        <v>LTI</v>
      </c>
      <c r="Q1575" s="6" t="s">
        <v>10</v>
      </c>
      <c r="R1575" s="5" t="str">
        <f>INDEX(SAMRASS!$B:$B,MATCH(Q1575,SAMRASS!$A:$A,0))</f>
        <v>Diesel Locomotive</v>
      </c>
      <c r="S1575" s="1" t="s">
        <v>192</v>
      </c>
      <c r="T1575" s="1" t="s">
        <v>99</v>
      </c>
    </row>
    <row r="1576" spans="1:20" x14ac:dyDescent="0.25">
      <c r="A1576" s="1">
        <v>253</v>
      </c>
      <c r="B1576" s="1">
        <v>2012</v>
      </c>
      <c r="C1576" s="6" t="str">
        <f t="shared" si="96"/>
        <v>2012.253</v>
      </c>
      <c r="D1576" s="12">
        <v>0</v>
      </c>
      <c r="E1576" s="12" t="s">
        <v>3081</v>
      </c>
      <c r="F1576" s="12">
        <v>0</v>
      </c>
      <c r="G1576" s="12" t="s">
        <v>3081</v>
      </c>
      <c r="H1576" s="12">
        <v>0</v>
      </c>
      <c r="I1576" s="12" t="s">
        <v>3081</v>
      </c>
      <c r="J1576" s="12" t="s">
        <v>3081</v>
      </c>
      <c r="K1576" s="12" t="s">
        <v>3081</v>
      </c>
      <c r="L1576" s="1">
        <v>0</v>
      </c>
      <c r="M1576" s="6" t="str">
        <f t="shared" si="97"/>
        <v/>
      </c>
      <c r="N1576" s="1">
        <v>1</v>
      </c>
      <c r="O1576" s="6" t="str">
        <f t="shared" si="98"/>
        <v>LTI</v>
      </c>
      <c r="P1576" s="6" t="str">
        <f t="shared" si="99"/>
        <v>LTI</v>
      </c>
      <c r="Q1576" s="6" t="s">
        <v>2771</v>
      </c>
      <c r="R1576" s="5" t="str">
        <f>INDEX(SAMRASS!$B:$B,MATCH(Q1576,SAMRASS!$A:$A,0))</f>
        <v>rail switches</v>
      </c>
      <c r="S1576" s="1" t="s">
        <v>2700</v>
      </c>
      <c r="T1576" s="1" t="s">
        <v>164</v>
      </c>
    </row>
    <row r="1577" spans="1:20" x14ac:dyDescent="0.25">
      <c r="A1577" s="1">
        <v>254</v>
      </c>
      <c r="B1577" s="1">
        <v>2012</v>
      </c>
      <c r="C1577" s="6" t="str">
        <f t="shared" si="96"/>
        <v>2012.254</v>
      </c>
      <c r="D1577" s="12">
        <v>0</v>
      </c>
      <c r="E1577" s="12" t="s">
        <v>3081</v>
      </c>
      <c r="F1577" s="12">
        <v>0</v>
      </c>
      <c r="G1577" s="12" t="s">
        <v>3081</v>
      </c>
      <c r="H1577" s="12">
        <v>0</v>
      </c>
      <c r="I1577" s="12" t="s">
        <v>3081</v>
      </c>
      <c r="J1577" s="12" t="s">
        <v>3081</v>
      </c>
      <c r="K1577" s="12" t="s">
        <v>3081</v>
      </c>
      <c r="L1577" s="1">
        <v>0</v>
      </c>
      <c r="M1577" s="6" t="str">
        <f t="shared" si="97"/>
        <v/>
      </c>
      <c r="N1577" s="1">
        <v>1</v>
      </c>
      <c r="O1577" s="6" t="str">
        <f t="shared" si="98"/>
        <v>LTI</v>
      </c>
      <c r="P1577" s="6" t="str">
        <f t="shared" si="99"/>
        <v>LTI</v>
      </c>
      <c r="Q1577" s="6" t="s">
        <v>2918</v>
      </c>
      <c r="R1577" s="5" t="str">
        <f>INDEX(SAMRASS!$B:$B,MATCH(Q1577,SAMRASS!$A:$A,0))</f>
        <v>Other (specify)</v>
      </c>
      <c r="S1577" s="1" t="s">
        <v>1500</v>
      </c>
      <c r="T1577" s="1" t="s">
        <v>165</v>
      </c>
    </row>
    <row r="1578" spans="1:20" x14ac:dyDescent="0.25">
      <c r="A1578" s="1">
        <v>255</v>
      </c>
      <c r="B1578" s="1">
        <v>2012</v>
      </c>
      <c r="C1578" s="6" t="str">
        <f t="shared" si="96"/>
        <v>2012.255</v>
      </c>
      <c r="D1578" s="12">
        <v>0</v>
      </c>
      <c r="E1578" s="12" t="s">
        <v>3081</v>
      </c>
      <c r="F1578" s="12">
        <v>0</v>
      </c>
      <c r="G1578" s="12" t="s">
        <v>3081</v>
      </c>
      <c r="H1578" s="12">
        <v>0</v>
      </c>
      <c r="I1578" s="12" t="s">
        <v>3081</v>
      </c>
      <c r="J1578" s="12" t="s">
        <v>3081</v>
      </c>
      <c r="K1578" s="12" t="s">
        <v>3081</v>
      </c>
      <c r="L1578" s="1">
        <v>0</v>
      </c>
      <c r="M1578" s="6" t="str">
        <f t="shared" si="97"/>
        <v/>
      </c>
      <c r="N1578" s="1">
        <v>1</v>
      </c>
      <c r="O1578" s="6" t="str">
        <f t="shared" si="98"/>
        <v>LTI</v>
      </c>
      <c r="P1578" s="6" t="str">
        <f t="shared" si="99"/>
        <v>LTI</v>
      </c>
      <c r="Q1578" s="6" t="s">
        <v>1936</v>
      </c>
      <c r="R1578" s="5" t="str">
        <f>INDEX(SAMRASS!$B:$B,MATCH(Q1578,SAMRASS!$A:$A,0))</f>
        <v>Other (specify)</v>
      </c>
      <c r="S1578" s="1" t="s">
        <v>2434</v>
      </c>
      <c r="T1578" s="1" t="s">
        <v>210</v>
      </c>
    </row>
    <row r="1579" spans="1:20" x14ac:dyDescent="0.25">
      <c r="A1579" s="1">
        <v>256</v>
      </c>
      <c r="B1579" s="1">
        <v>2012</v>
      </c>
      <c r="C1579" s="6" t="str">
        <f t="shared" si="96"/>
        <v>2012.256</v>
      </c>
      <c r="D1579" s="12">
        <v>0</v>
      </c>
      <c r="E1579" s="12" t="s">
        <v>3081</v>
      </c>
      <c r="F1579" s="12">
        <v>0</v>
      </c>
      <c r="G1579" s="12" t="s">
        <v>3081</v>
      </c>
      <c r="H1579" s="12">
        <v>0</v>
      </c>
      <c r="I1579" s="12" t="s">
        <v>3081</v>
      </c>
      <c r="J1579" s="12" t="s">
        <v>3081</v>
      </c>
      <c r="K1579" s="12" t="s">
        <v>3081</v>
      </c>
      <c r="L1579" s="1">
        <v>0</v>
      </c>
      <c r="M1579" s="6" t="str">
        <f t="shared" si="97"/>
        <v/>
      </c>
      <c r="N1579" s="1">
        <v>1</v>
      </c>
      <c r="O1579" s="6" t="str">
        <f t="shared" si="98"/>
        <v>LTI</v>
      </c>
      <c r="P1579" s="6" t="str">
        <f t="shared" si="99"/>
        <v>LTI</v>
      </c>
      <c r="Q1579" s="6" t="s">
        <v>709</v>
      </c>
      <c r="R1579" s="5" t="str">
        <f>INDEX(SAMRASS!$B:$B,MATCH(Q1579,SAMRASS!$A:$A,0))</f>
        <v>Single drum winch</v>
      </c>
      <c r="S1579" s="1" t="s">
        <v>292</v>
      </c>
      <c r="T1579" s="1" t="s">
        <v>166</v>
      </c>
    </row>
    <row r="1580" spans="1:20" x14ac:dyDescent="0.25">
      <c r="A1580" s="1">
        <v>257</v>
      </c>
      <c r="B1580" s="1">
        <v>2012</v>
      </c>
      <c r="C1580" s="6" t="str">
        <f t="shared" si="96"/>
        <v>2012.257</v>
      </c>
      <c r="D1580" s="12">
        <v>0</v>
      </c>
      <c r="E1580" s="12" t="s">
        <v>3081</v>
      </c>
      <c r="F1580" s="12">
        <v>0</v>
      </c>
      <c r="G1580" s="12" t="s">
        <v>3081</v>
      </c>
      <c r="H1580" s="12">
        <v>0</v>
      </c>
      <c r="I1580" s="12" t="s">
        <v>3081</v>
      </c>
      <c r="J1580" s="12" t="s">
        <v>3081</v>
      </c>
      <c r="K1580" s="12" t="s">
        <v>3081</v>
      </c>
      <c r="L1580" s="1">
        <v>0</v>
      </c>
      <c r="M1580" s="6" t="str">
        <f t="shared" si="97"/>
        <v/>
      </c>
      <c r="N1580" s="1">
        <v>1</v>
      </c>
      <c r="O1580" s="6" t="str">
        <f t="shared" si="98"/>
        <v>LTI</v>
      </c>
      <c r="P1580" s="6" t="str">
        <f t="shared" si="99"/>
        <v>LTI</v>
      </c>
      <c r="Q1580" s="6" t="s">
        <v>710</v>
      </c>
      <c r="R1580" s="5" t="str">
        <f>INDEX(SAMRASS!$B:$B,MATCH(Q1580,SAMRASS!$A:$A,0))</f>
        <v>Double drum winch</v>
      </c>
      <c r="S1580" s="1" t="s">
        <v>561</v>
      </c>
      <c r="T1580" s="1" t="s">
        <v>211</v>
      </c>
    </row>
    <row r="1581" spans="1:20" x14ac:dyDescent="0.25">
      <c r="A1581" s="1">
        <v>258</v>
      </c>
      <c r="B1581" s="1">
        <v>2012</v>
      </c>
      <c r="C1581" s="6" t="str">
        <f t="shared" si="96"/>
        <v>2012.258</v>
      </c>
      <c r="D1581" s="12">
        <v>0</v>
      </c>
      <c r="E1581" s="12" t="s">
        <v>3081</v>
      </c>
      <c r="F1581" s="12">
        <v>0</v>
      </c>
      <c r="G1581" s="12" t="s">
        <v>3081</v>
      </c>
      <c r="H1581" s="12">
        <v>0</v>
      </c>
      <c r="I1581" s="12" t="s">
        <v>3081</v>
      </c>
      <c r="J1581" s="12" t="s">
        <v>3081</v>
      </c>
      <c r="K1581" s="12" t="s">
        <v>3081</v>
      </c>
      <c r="L1581" s="1">
        <v>0</v>
      </c>
      <c r="M1581" s="6" t="str">
        <f t="shared" si="97"/>
        <v/>
      </c>
      <c r="N1581" s="1">
        <v>1</v>
      </c>
      <c r="O1581" s="6" t="str">
        <f t="shared" si="98"/>
        <v>LTI</v>
      </c>
      <c r="P1581" s="6" t="str">
        <f t="shared" si="99"/>
        <v>LTI</v>
      </c>
      <c r="Q1581" s="6" t="s">
        <v>1248</v>
      </c>
      <c r="R1581" s="5" t="str">
        <f>INDEX(SAMRASS!$B:$B,MATCH(Q1581,SAMRASS!$A:$A,0))</f>
        <v>Rocker arm shovel (boesman)</v>
      </c>
      <c r="S1581" s="1" t="s">
        <v>1699</v>
      </c>
      <c r="T1581" s="1" t="s">
        <v>212</v>
      </c>
    </row>
    <row r="1582" spans="1:20" x14ac:dyDescent="0.25">
      <c r="A1582" s="1">
        <v>259</v>
      </c>
      <c r="B1582" s="1">
        <v>2012</v>
      </c>
      <c r="C1582" s="6" t="str">
        <f t="shared" si="96"/>
        <v>2012.259</v>
      </c>
      <c r="D1582" s="12">
        <v>0</v>
      </c>
      <c r="E1582" s="12" t="s">
        <v>3081</v>
      </c>
      <c r="F1582" s="12">
        <v>0</v>
      </c>
      <c r="G1582" s="12" t="s">
        <v>3081</v>
      </c>
      <c r="H1582" s="12">
        <v>0</v>
      </c>
      <c r="I1582" s="12" t="s">
        <v>3081</v>
      </c>
      <c r="J1582" s="12" t="s">
        <v>3081</v>
      </c>
      <c r="K1582" s="12" t="s">
        <v>3081</v>
      </c>
      <c r="L1582" s="1">
        <v>0</v>
      </c>
      <c r="M1582" s="6" t="str">
        <f t="shared" si="97"/>
        <v/>
      </c>
      <c r="N1582" s="1">
        <v>1</v>
      </c>
      <c r="O1582" s="6" t="str">
        <f t="shared" si="98"/>
        <v>LTI</v>
      </c>
      <c r="P1582" s="6" t="str">
        <f t="shared" si="99"/>
        <v>LTI</v>
      </c>
      <c r="Q1582" s="6" t="s">
        <v>849</v>
      </c>
      <c r="R1582" s="5" t="str">
        <f>INDEX(SAMRASS!$B:$B,MATCH(Q1582,SAMRASS!$A:$A,0))</f>
        <v>Other</v>
      </c>
      <c r="S1582" s="1" t="s">
        <v>2563</v>
      </c>
      <c r="T1582" s="1" t="s">
        <v>1913</v>
      </c>
    </row>
    <row r="1583" spans="1:20" x14ac:dyDescent="0.25">
      <c r="A1583" s="1">
        <v>260</v>
      </c>
      <c r="B1583" s="1">
        <v>2012</v>
      </c>
      <c r="C1583" s="6" t="str">
        <f t="shared" si="96"/>
        <v>2012.260</v>
      </c>
      <c r="D1583" s="12">
        <v>0</v>
      </c>
      <c r="E1583" s="12" t="s">
        <v>3081</v>
      </c>
      <c r="F1583" s="12">
        <v>0</v>
      </c>
      <c r="G1583" s="12" t="s">
        <v>3081</v>
      </c>
      <c r="H1583" s="12">
        <v>0</v>
      </c>
      <c r="I1583" s="12" t="s">
        <v>3081</v>
      </c>
      <c r="J1583" s="12" t="s">
        <v>3081</v>
      </c>
      <c r="K1583" s="12" t="s">
        <v>3081</v>
      </c>
      <c r="L1583" s="1">
        <v>0</v>
      </c>
      <c r="M1583" s="6" t="str">
        <f t="shared" si="97"/>
        <v/>
      </c>
      <c r="N1583" s="1">
        <v>1</v>
      </c>
      <c r="O1583" s="6" t="str">
        <f t="shared" si="98"/>
        <v>LTI</v>
      </c>
      <c r="P1583" s="6" t="str">
        <f t="shared" si="99"/>
        <v>LTI</v>
      </c>
      <c r="Q1583" s="6" t="s">
        <v>846</v>
      </c>
      <c r="R1583" s="5" t="str">
        <f>INDEX(SAMRASS!$B:$B,MATCH(Q1583,SAMRASS!$A:$A,0))</f>
        <v>Mancarriage</v>
      </c>
      <c r="S1583" s="1" t="s">
        <v>2786</v>
      </c>
      <c r="T1583" s="1" t="s">
        <v>1915</v>
      </c>
    </row>
    <row r="1584" spans="1:20" x14ac:dyDescent="0.25">
      <c r="A1584" s="1">
        <v>261</v>
      </c>
      <c r="B1584" s="1">
        <v>2012</v>
      </c>
      <c r="C1584" s="6" t="str">
        <f t="shared" si="96"/>
        <v>2012.261</v>
      </c>
      <c r="D1584" s="12">
        <v>0</v>
      </c>
      <c r="E1584" s="12" t="s">
        <v>3081</v>
      </c>
      <c r="F1584" s="12">
        <v>0</v>
      </c>
      <c r="G1584" s="12" t="s">
        <v>3081</v>
      </c>
      <c r="H1584" s="12">
        <v>0</v>
      </c>
      <c r="I1584" s="12" t="s">
        <v>3081</v>
      </c>
      <c r="J1584" s="12" t="s">
        <v>3081</v>
      </c>
      <c r="K1584" s="12" t="s">
        <v>3081</v>
      </c>
      <c r="L1584" s="1">
        <v>0</v>
      </c>
      <c r="M1584" s="6" t="str">
        <f t="shared" si="97"/>
        <v/>
      </c>
      <c r="N1584" s="1">
        <v>1</v>
      </c>
      <c r="O1584" s="6" t="str">
        <f t="shared" si="98"/>
        <v>LTI</v>
      </c>
      <c r="P1584" s="6" t="str">
        <f t="shared" si="99"/>
        <v>LTI</v>
      </c>
      <c r="Q1584" s="6" t="s">
        <v>2766</v>
      </c>
      <c r="R1584" s="5" t="str">
        <f>INDEX(SAMRASS!$B:$B,MATCH(Q1584,SAMRASS!$A:$A,0))</f>
        <v>Gully scraper</v>
      </c>
      <c r="S1584" s="1" t="s">
        <v>63</v>
      </c>
      <c r="T1584" s="1" t="s">
        <v>1914</v>
      </c>
    </row>
    <row r="1585" spans="1:20" x14ac:dyDescent="0.25">
      <c r="A1585" s="1">
        <v>262</v>
      </c>
      <c r="B1585" s="1">
        <v>2012</v>
      </c>
      <c r="C1585" s="6" t="str">
        <f t="shared" si="96"/>
        <v>2012.262</v>
      </c>
      <c r="D1585" s="12">
        <v>0</v>
      </c>
      <c r="E1585" s="12" t="s">
        <v>3081</v>
      </c>
      <c r="F1585" s="12">
        <v>0</v>
      </c>
      <c r="G1585" s="12" t="s">
        <v>3081</v>
      </c>
      <c r="H1585" s="12">
        <v>0</v>
      </c>
      <c r="I1585" s="12" t="s">
        <v>3081</v>
      </c>
      <c r="J1585" s="12" t="s">
        <v>3081</v>
      </c>
      <c r="K1585" s="12" t="s">
        <v>3081</v>
      </c>
      <c r="L1585" s="1">
        <v>0</v>
      </c>
      <c r="M1585" s="6" t="str">
        <f t="shared" si="97"/>
        <v/>
      </c>
      <c r="N1585" s="1">
        <v>1</v>
      </c>
      <c r="O1585" s="6" t="str">
        <f t="shared" si="98"/>
        <v>LTI</v>
      </c>
      <c r="P1585" s="6" t="str">
        <f t="shared" si="99"/>
        <v>LTI</v>
      </c>
      <c r="Q1585" s="6" t="s">
        <v>727</v>
      </c>
      <c r="R1585" s="5" t="str">
        <f>INDEX(SAMRASS!$B:$B,MATCH(Q1585,SAMRASS!$A:$A,0))</f>
        <v>Battery</v>
      </c>
      <c r="S1585" s="1" t="s">
        <v>939</v>
      </c>
      <c r="T1585" s="1" t="s">
        <v>2582</v>
      </c>
    </row>
    <row r="1586" spans="1:20" x14ac:dyDescent="0.25">
      <c r="A1586" s="1">
        <v>263</v>
      </c>
      <c r="B1586" s="1">
        <v>2012</v>
      </c>
      <c r="C1586" s="6" t="str">
        <f t="shared" si="96"/>
        <v>2012.263</v>
      </c>
      <c r="D1586" s="12">
        <v>0</v>
      </c>
      <c r="E1586" s="12" t="s">
        <v>3081</v>
      </c>
      <c r="F1586" s="12">
        <v>0</v>
      </c>
      <c r="G1586" s="12" t="s">
        <v>3081</v>
      </c>
      <c r="H1586" s="12">
        <v>0</v>
      </c>
      <c r="I1586" s="12" t="s">
        <v>3081</v>
      </c>
      <c r="J1586" s="12" t="s">
        <v>3081</v>
      </c>
      <c r="K1586" s="12" t="s">
        <v>3081</v>
      </c>
      <c r="L1586" s="1">
        <v>0</v>
      </c>
      <c r="M1586" s="6" t="str">
        <f t="shared" si="97"/>
        <v/>
      </c>
      <c r="N1586" s="1">
        <v>1</v>
      </c>
      <c r="O1586" s="6" t="str">
        <f t="shared" si="98"/>
        <v>LTI</v>
      </c>
      <c r="P1586" s="6" t="str">
        <f t="shared" si="99"/>
        <v>LTI</v>
      </c>
      <c r="Q1586" s="6" t="s">
        <v>707</v>
      </c>
      <c r="R1586" s="5" t="str">
        <f>INDEX(SAMRASS!$B:$B,MATCH(Q1586,SAMRASS!$A:$A,0))</f>
        <v>Hopper</v>
      </c>
      <c r="S1586" s="1" t="s">
        <v>2486</v>
      </c>
      <c r="T1586" s="1" t="s">
        <v>2583</v>
      </c>
    </row>
    <row r="1587" spans="1:20" x14ac:dyDescent="0.25">
      <c r="A1587" s="1">
        <v>264</v>
      </c>
      <c r="B1587" s="1">
        <v>2012</v>
      </c>
      <c r="C1587" s="6" t="str">
        <f t="shared" si="96"/>
        <v>2012.264</v>
      </c>
      <c r="D1587" s="12">
        <v>0</v>
      </c>
      <c r="E1587" s="12" t="s">
        <v>3081</v>
      </c>
      <c r="F1587" s="12">
        <v>0</v>
      </c>
      <c r="G1587" s="12" t="s">
        <v>3081</v>
      </c>
      <c r="H1587" s="12">
        <v>0</v>
      </c>
      <c r="I1587" s="12" t="s">
        <v>3081</v>
      </c>
      <c r="J1587" s="12" t="s">
        <v>3081</v>
      </c>
      <c r="K1587" s="12" t="s">
        <v>3081</v>
      </c>
      <c r="L1587" s="1">
        <v>0</v>
      </c>
      <c r="M1587" s="6" t="str">
        <f t="shared" si="97"/>
        <v/>
      </c>
      <c r="N1587" s="1">
        <v>1</v>
      </c>
      <c r="O1587" s="6" t="str">
        <f t="shared" si="98"/>
        <v>LTI</v>
      </c>
      <c r="P1587" s="6" t="str">
        <f t="shared" si="99"/>
        <v>LTI</v>
      </c>
      <c r="Q1587" s="6" t="s">
        <v>2924</v>
      </c>
      <c r="R1587" s="5" t="str">
        <f>INDEX(SAMRASS!$B:$B,MATCH(Q1587,SAMRASS!$A:$A,0))</f>
        <v>Coupling/uncoupling</v>
      </c>
      <c r="S1587" s="1" t="s">
        <v>674</v>
      </c>
      <c r="T1587" s="1" t="s">
        <v>2584</v>
      </c>
    </row>
    <row r="1588" spans="1:20" x14ac:dyDescent="0.25">
      <c r="A1588" s="1">
        <v>265</v>
      </c>
      <c r="B1588" s="1">
        <v>2012</v>
      </c>
      <c r="C1588" s="6" t="str">
        <f t="shared" si="96"/>
        <v>2012.265</v>
      </c>
      <c r="D1588" s="12">
        <v>0</v>
      </c>
      <c r="E1588" s="12" t="s">
        <v>3081</v>
      </c>
      <c r="F1588" s="12">
        <v>0</v>
      </c>
      <c r="G1588" s="12" t="s">
        <v>3081</v>
      </c>
      <c r="H1588" s="12">
        <v>0</v>
      </c>
      <c r="I1588" s="12" t="s">
        <v>3081</v>
      </c>
      <c r="J1588" s="12" t="s">
        <v>3081</v>
      </c>
      <c r="K1588" s="12" t="s">
        <v>3081</v>
      </c>
      <c r="L1588" s="1">
        <v>0</v>
      </c>
      <c r="M1588" s="6" t="str">
        <f t="shared" si="97"/>
        <v/>
      </c>
      <c r="N1588" s="1">
        <v>1</v>
      </c>
      <c r="O1588" s="6" t="str">
        <f t="shared" si="98"/>
        <v>LTI</v>
      </c>
      <c r="P1588" s="6" t="str">
        <f t="shared" si="99"/>
        <v>LTI</v>
      </c>
      <c r="Q1588" s="6" t="s">
        <v>1755</v>
      </c>
      <c r="R1588" s="5" t="str">
        <f>INDEX(SAMRASS!$B:$B,MATCH(Q1588,SAMRASS!$A:$A,0))</f>
        <v>Hand tramming</v>
      </c>
      <c r="S1588" s="1" t="s">
        <v>26</v>
      </c>
      <c r="T1588" s="1" t="s">
        <v>303</v>
      </c>
    </row>
    <row r="1589" spans="1:20" x14ac:dyDescent="0.25">
      <c r="A1589" s="1">
        <v>266</v>
      </c>
      <c r="B1589" s="1">
        <v>2012</v>
      </c>
      <c r="C1589" s="6" t="str">
        <f t="shared" si="96"/>
        <v>2012.266</v>
      </c>
      <c r="D1589" s="12">
        <v>0</v>
      </c>
      <c r="E1589" s="12" t="s">
        <v>3081</v>
      </c>
      <c r="F1589" s="12" t="s">
        <v>731</v>
      </c>
      <c r="G1589" s="12" t="s">
        <v>3076</v>
      </c>
      <c r="H1589" s="12" t="s">
        <v>3066</v>
      </c>
      <c r="I1589" s="12" t="s">
        <v>3076</v>
      </c>
      <c r="J1589" s="12" t="s">
        <v>3081</v>
      </c>
      <c r="K1589" s="12" t="s">
        <v>3076</v>
      </c>
      <c r="L1589" s="1">
        <v>0</v>
      </c>
      <c r="M1589" s="6" t="str">
        <f t="shared" si="97"/>
        <v/>
      </c>
      <c r="N1589" s="1">
        <v>1</v>
      </c>
      <c r="O1589" s="6" t="str">
        <f t="shared" si="98"/>
        <v>LTI</v>
      </c>
      <c r="P1589" s="6" t="str">
        <f t="shared" si="99"/>
        <v>LTI</v>
      </c>
      <c r="Q1589" s="6" t="s">
        <v>2906</v>
      </c>
      <c r="R1589" s="5" t="str">
        <f>INDEX(SAMRASS!$B:$B,MATCH(Q1589,SAMRASS!$A:$A,0))</f>
        <v>LHD Unit</v>
      </c>
      <c r="S1589" s="1" t="s">
        <v>572</v>
      </c>
      <c r="T1589" s="1" t="s">
        <v>2444</v>
      </c>
    </row>
    <row r="1590" spans="1:20" x14ac:dyDescent="0.25">
      <c r="A1590" s="1">
        <v>267</v>
      </c>
      <c r="B1590" s="1">
        <v>2012</v>
      </c>
      <c r="C1590" s="6" t="str">
        <f t="shared" si="96"/>
        <v>2012.267</v>
      </c>
      <c r="D1590" s="12">
        <v>0</v>
      </c>
      <c r="E1590" s="12" t="s">
        <v>3081</v>
      </c>
      <c r="F1590" s="12" t="s">
        <v>731</v>
      </c>
      <c r="G1590" s="12" t="s">
        <v>3081</v>
      </c>
      <c r="H1590" s="12" t="s">
        <v>3066</v>
      </c>
      <c r="I1590" s="12" t="s">
        <v>3081</v>
      </c>
      <c r="J1590" s="12" t="s">
        <v>3081</v>
      </c>
      <c r="K1590" s="12" t="s">
        <v>3081</v>
      </c>
      <c r="L1590" s="1">
        <v>0</v>
      </c>
      <c r="M1590" s="6" t="str">
        <f t="shared" si="97"/>
        <v/>
      </c>
      <c r="N1590" s="1">
        <v>1</v>
      </c>
      <c r="O1590" s="6" t="str">
        <f t="shared" si="98"/>
        <v>LTI</v>
      </c>
      <c r="P1590" s="6" t="str">
        <f t="shared" si="99"/>
        <v>LTI</v>
      </c>
      <c r="Q1590" s="6" t="s">
        <v>2906</v>
      </c>
      <c r="R1590" s="5" t="str">
        <f>INDEX(SAMRASS!$B:$B,MATCH(Q1590,SAMRASS!$A:$A,0))</f>
        <v>LHD Unit</v>
      </c>
      <c r="S1590" s="1" t="s">
        <v>572</v>
      </c>
      <c r="T1590" s="1" t="s">
        <v>304</v>
      </c>
    </row>
    <row r="1591" spans="1:20" x14ac:dyDescent="0.25">
      <c r="A1591" s="1">
        <v>268</v>
      </c>
      <c r="B1591" s="1">
        <v>2012</v>
      </c>
      <c r="C1591" s="6" t="str">
        <f t="shared" si="96"/>
        <v>2012.268</v>
      </c>
      <c r="D1591" s="12">
        <v>0</v>
      </c>
      <c r="E1591" s="12" t="s">
        <v>3081</v>
      </c>
      <c r="F1591" s="12">
        <v>0</v>
      </c>
      <c r="G1591" s="12" t="s">
        <v>3081</v>
      </c>
      <c r="H1591" s="12">
        <v>0</v>
      </c>
      <c r="I1591" s="12" t="s">
        <v>3081</v>
      </c>
      <c r="J1591" s="12" t="s">
        <v>3081</v>
      </c>
      <c r="K1591" s="12" t="s">
        <v>3081</v>
      </c>
      <c r="L1591" s="1">
        <v>0</v>
      </c>
      <c r="M1591" s="6" t="str">
        <f t="shared" si="97"/>
        <v/>
      </c>
      <c r="N1591" s="1">
        <v>1</v>
      </c>
      <c r="O1591" s="6" t="str">
        <f t="shared" si="98"/>
        <v>LTI</v>
      </c>
      <c r="P1591" s="6" t="str">
        <f t="shared" si="99"/>
        <v>LTI</v>
      </c>
      <c r="Q1591" s="6" t="s">
        <v>2918</v>
      </c>
      <c r="R1591" s="5" t="str">
        <f>INDEX(SAMRASS!$B:$B,MATCH(Q1591,SAMRASS!$A:$A,0))</f>
        <v>Other (specify)</v>
      </c>
      <c r="S1591" s="1" t="s">
        <v>1500</v>
      </c>
      <c r="T1591" s="1" t="s">
        <v>302</v>
      </c>
    </row>
    <row r="1592" spans="1:20" x14ac:dyDescent="0.25">
      <c r="A1592" s="1">
        <v>269</v>
      </c>
      <c r="B1592" s="1">
        <v>2012</v>
      </c>
      <c r="C1592" s="6" t="str">
        <f t="shared" si="96"/>
        <v>2012.269</v>
      </c>
      <c r="D1592" s="12">
        <v>0</v>
      </c>
      <c r="E1592" s="12" t="s">
        <v>3081</v>
      </c>
      <c r="F1592" s="12">
        <v>0</v>
      </c>
      <c r="G1592" s="12" t="s">
        <v>3081</v>
      </c>
      <c r="H1592" s="12">
        <v>0</v>
      </c>
      <c r="I1592" s="12" t="s">
        <v>3081</v>
      </c>
      <c r="J1592" s="12" t="s">
        <v>3081</v>
      </c>
      <c r="K1592" s="12" t="s">
        <v>3081</v>
      </c>
      <c r="L1592" s="1">
        <v>0</v>
      </c>
      <c r="M1592" s="6" t="str">
        <f t="shared" si="97"/>
        <v/>
      </c>
      <c r="N1592" s="1">
        <v>1</v>
      </c>
      <c r="O1592" s="6" t="str">
        <f t="shared" si="98"/>
        <v>LTI</v>
      </c>
      <c r="P1592" s="6" t="str">
        <f t="shared" si="99"/>
        <v>LTI</v>
      </c>
      <c r="Q1592" s="6" t="s">
        <v>707</v>
      </c>
      <c r="R1592" s="5" t="str">
        <f>INDEX(SAMRASS!$B:$B,MATCH(Q1592,SAMRASS!$A:$A,0))</f>
        <v>Hopper</v>
      </c>
      <c r="S1592" s="1" t="s">
        <v>2486</v>
      </c>
      <c r="T1592" s="1" t="s">
        <v>2393</v>
      </c>
    </row>
    <row r="1593" spans="1:20" x14ac:dyDescent="0.25">
      <c r="A1593" s="1">
        <v>270</v>
      </c>
      <c r="B1593" s="1">
        <v>2012</v>
      </c>
      <c r="C1593" s="6" t="str">
        <f t="shared" si="96"/>
        <v>2012.270</v>
      </c>
      <c r="D1593" s="12">
        <v>0</v>
      </c>
      <c r="E1593" s="12" t="s">
        <v>3081</v>
      </c>
      <c r="F1593" s="12">
        <v>0</v>
      </c>
      <c r="G1593" s="12" t="s">
        <v>3081</v>
      </c>
      <c r="H1593" s="12">
        <v>0</v>
      </c>
      <c r="I1593" s="12" t="s">
        <v>3081</v>
      </c>
      <c r="J1593" s="12" t="s">
        <v>3081</v>
      </c>
      <c r="K1593" s="12" t="s">
        <v>3081</v>
      </c>
      <c r="L1593" s="1">
        <v>0</v>
      </c>
      <c r="M1593" s="6" t="str">
        <f t="shared" si="97"/>
        <v/>
      </c>
      <c r="N1593" s="1">
        <v>1</v>
      </c>
      <c r="O1593" s="6" t="str">
        <f t="shared" si="98"/>
        <v>LTI</v>
      </c>
      <c r="P1593" s="6" t="str">
        <f t="shared" si="99"/>
        <v>LTI</v>
      </c>
      <c r="Q1593" s="6" t="s">
        <v>2766</v>
      </c>
      <c r="R1593" s="5" t="str">
        <f>INDEX(SAMRASS!$B:$B,MATCH(Q1593,SAMRASS!$A:$A,0))</f>
        <v>Gully scraper</v>
      </c>
      <c r="S1593" s="1" t="s">
        <v>63</v>
      </c>
      <c r="T1593" s="1" t="s">
        <v>2394</v>
      </c>
    </row>
    <row r="1594" spans="1:20" x14ac:dyDescent="0.25">
      <c r="A1594" s="1">
        <v>271</v>
      </c>
      <c r="B1594" s="1">
        <v>2012</v>
      </c>
      <c r="C1594" s="6" t="str">
        <f t="shared" si="96"/>
        <v>2012.271</v>
      </c>
      <c r="D1594" s="12">
        <v>0</v>
      </c>
      <c r="E1594" s="12" t="s">
        <v>3081</v>
      </c>
      <c r="F1594" s="12">
        <v>0</v>
      </c>
      <c r="G1594" s="12" t="s">
        <v>3081</v>
      </c>
      <c r="H1594" s="12">
        <v>0</v>
      </c>
      <c r="I1594" s="12" t="s">
        <v>3081</v>
      </c>
      <c r="J1594" s="12" t="s">
        <v>3081</v>
      </c>
      <c r="K1594" s="12" t="s">
        <v>3081</v>
      </c>
      <c r="L1594" s="1">
        <v>0</v>
      </c>
      <c r="M1594" s="6" t="str">
        <f t="shared" si="97"/>
        <v/>
      </c>
      <c r="N1594" s="1">
        <v>1</v>
      </c>
      <c r="O1594" s="6" t="str">
        <f t="shared" si="98"/>
        <v>LTI</v>
      </c>
      <c r="P1594" s="6" t="str">
        <f t="shared" si="99"/>
        <v>LTI</v>
      </c>
      <c r="Q1594" s="6" t="s">
        <v>707</v>
      </c>
      <c r="R1594" s="5" t="str">
        <f>INDEX(SAMRASS!$B:$B,MATCH(Q1594,SAMRASS!$A:$A,0))</f>
        <v>Hopper</v>
      </c>
      <c r="S1594" s="1" t="s">
        <v>2486</v>
      </c>
      <c r="T1594" s="1" t="s">
        <v>1507</v>
      </c>
    </row>
    <row r="1595" spans="1:20" x14ac:dyDescent="0.25">
      <c r="A1595" s="1">
        <v>272</v>
      </c>
      <c r="B1595" s="1">
        <v>2012</v>
      </c>
      <c r="C1595" s="6" t="str">
        <f t="shared" si="96"/>
        <v>2012.272</v>
      </c>
      <c r="D1595" s="12">
        <v>0</v>
      </c>
      <c r="E1595" s="12" t="s">
        <v>3081</v>
      </c>
      <c r="F1595" s="12">
        <v>0</v>
      </c>
      <c r="G1595" s="12" t="s">
        <v>3081</v>
      </c>
      <c r="H1595" s="12">
        <v>0</v>
      </c>
      <c r="I1595" s="12" t="s">
        <v>3081</v>
      </c>
      <c r="J1595" s="12" t="s">
        <v>3081</v>
      </c>
      <c r="K1595" s="12" t="s">
        <v>3081</v>
      </c>
      <c r="L1595" s="1">
        <v>0</v>
      </c>
      <c r="M1595" s="6" t="str">
        <f t="shared" si="97"/>
        <v/>
      </c>
      <c r="N1595" s="1">
        <v>1</v>
      </c>
      <c r="O1595" s="6" t="str">
        <f t="shared" si="98"/>
        <v>LTI</v>
      </c>
      <c r="P1595" s="6" t="str">
        <f t="shared" si="99"/>
        <v>LTI</v>
      </c>
      <c r="Q1595" s="6" t="s">
        <v>707</v>
      </c>
      <c r="R1595" s="5" t="str">
        <f>INDEX(SAMRASS!$B:$B,MATCH(Q1595,SAMRASS!$A:$A,0))</f>
        <v>Hopper</v>
      </c>
      <c r="S1595" s="1" t="s">
        <v>2486</v>
      </c>
      <c r="T1595" s="1" t="s">
        <v>2395</v>
      </c>
    </row>
    <row r="1596" spans="1:20" x14ac:dyDescent="0.25">
      <c r="A1596" s="1">
        <v>273</v>
      </c>
      <c r="B1596" s="1">
        <v>2012</v>
      </c>
      <c r="C1596" s="6" t="str">
        <f t="shared" si="96"/>
        <v>2012.273</v>
      </c>
      <c r="D1596" s="12">
        <v>0</v>
      </c>
      <c r="E1596" s="12" t="s">
        <v>3081</v>
      </c>
      <c r="F1596" s="12">
        <v>0</v>
      </c>
      <c r="G1596" s="12" t="s">
        <v>3081</v>
      </c>
      <c r="H1596" s="12">
        <v>0</v>
      </c>
      <c r="I1596" s="12" t="s">
        <v>3081</v>
      </c>
      <c r="J1596" s="12" t="s">
        <v>3081</v>
      </c>
      <c r="K1596" s="12" t="s">
        <v>3081</v>
      </c>
      <c r="L1596" s="1">
        <v>0</v>
      </c>
      <c r="M1596" s="6" t="str">
        <f t="shared" si="97"/>
        <v/>
      </c>
      <c r="N1596" s="1">
        <v>1</v>
      </c>
      <c r="O1596" s="6" t="str">
        <f t="shared" si="98"/>
        <v>LTI</v>
      </c>
      <c r="P1596" s="6" t="str">
        <f t="shared" si="99"/>
        <v>LTI</v>
      </c>
      <c r="Q1596" s="6" t="s">
        <v>2924</v>
      </c>
      <c r="R1596" s="5" t="str">
        <f>INDEX(SAMRASS!$B:$B,MATCH(Q1596,SAMRASS!$A:$A,0))</f>
        <v>Coupling/uncoupling</v>
      </c>
      <c r="S1596" s="1" t="s">
        <v>674</v>
      </c>
      <c r="T1596" s="1" t="s">
        <v>1506</v>
      </c>
    </row>
    <row r="1597" spans="1:20" x14ac:dyDescent="0.25">
      <c r="A1597" s="1">
        <v>274</v>
      </c>
      <c r="B1597" s="1">
        <v>2012</v>
      </c>
      <c r="C1597" s="6" t="str">
        <f t="shared" si="96"/>
        <v>2012.274</v>
      </c>
      <c r="D1597" s="12" t="s">
        <v>880</v>
      </c>
      <c r="E1597" s="12" t="s">
        <v>3081</v>
      </c>
      <c r="F1597" s="12">
        <v>0</v>
      </c>
      <c r="G1597" s="12" t="s">
        <v>3081</v>
      </c>
      <c r="H1597" s="12">
        <v>0</v>
      </c>
      <c r="I1597" s="12" t="s">
        <v>3081</v>
      </c>
      <c r="J1597" s="12" t="s">
        <v>3081</v>
      </c>
      <c r="K1597" s="12" t="s">
        <v>3081</v>
      </c>
      <c r="L1597" s="1">
        <v>0</v>
      </c>
      <c r="M1597" s="6" t="str">
        <f t="shared" si="97"/>
        <v/>
      </c>
      <c r="N1597" s="1">
        <v>1</v>
      </c>
      <c r="O1597" s="6" t="str">
        <f t="shared" si="98"/>
        <v>LTI</v>
      </c>
      <c r="P1597" s="6" t="str">
        <f t="shared" si="99"/>
        <v>LTI</v>
      </c>
      <c r="Q1597" s="6" t="s">
        <v>1250</v>
      </c>
      <c r="R1597" s="5" t="str">
        <f>INDEX(SAMRASS!$B:$B,MATCH(Q1597,SAMRASS!$A:$A,0))</f>
        <v>Excavator</v>
      </c>
      <c r="S1597" s="1" t="s">
        <v>838</v>
      </c>
      <c r="T1597" s="1" t="s">
        <v>559</v>
      </c>
    </row>
    <row r="1598" spans="1:20" x14ac:dyDescent="0.25">
      <c r="A1598" s="1">
        <v>275</v>
      </c>
      <c r="B1598" s="1">
        <v>2012</v>
      </c>
      <c r="C1598" s="6" t="str">
        <f t="shared" si="96"/>
        <v>2012.275</v>
      </c>
      <c r="D1598" s="12">
        <v>0</v>
      </c>
      <c r="E1598" s="12" t="s">
        <v>3081</v>
      </c>
      <c r="F1598" s="12">
        <v>0</v>
      </c>
      <c r="G1598" s="12" t="s">
        <v>3081</v>
      </c>
      <c r="H1598" s="12">
        <v>0</v>
      </c>
      <c r="I1598" s="12" t="s">
        <v>3081</v>
      </c>
      <c r="J1598" s="12" t="s">
        <v>3081</v>
      </c>
      <c r="K1598" s="12" t="s">
        <v>3081</v>
      </c>
      <c r="L1598" s="1">
        <v>0</v>
      </c>
      <c r="M1598" s="6" t="str">
        <f t="shared" si="97"/>
        <v/>
      </c>
      <c r="N1598" s="1">
        <v>1</v>
      </c>
      <c r="O1598" s="6" t="str">
        <f t="shared" si="98"/>
        <v>LTI</v>
      </c>
      <c r="P1598" s="6" t="str">
        <f t="shared" si="99"/>
        <v>LTI</v>
      </c>
      <c r="Q1598" s="6" t="s">
        <v>709</v>
      </c>
      <c r="R1598" s="5" t="str">
        <f>INDEX(SAMRASS!$B:$B,MATCH(Q1598,SAMRASS!$A:$A,0))</f>
        <v>Single drum winch</v>
      </c>
      <c r="S1598" s="1" t="s">
        <v>292</v>
      </c>
      <c r="T1598" s="1" t="s">
        <v>558</v>
      </c>
    </row>
    <row r="1599" spans="1:20" x14ac:dyDescent="0.25">
      <c r="A1599" s="1">
        <v>276</v>
      </c>
      <c r="B1599" s="1">
        <v>2012</v>
      </c>
      <c r="C1599" s="6" t="str">
        <f t="shared" si="96"/>
        <v>2012.276</v>
      </c>
      <c r="D1599" s="12">
        <v>0</v>
      </c>
      <c r="E1599" s="12" t="s">
        <v>3081</v>
      </c>
      <c r="F1599" s="12">
        <v>0</v>
      </c>
      <c r="G1599" s="12" t="s">
        <v>3081</v>
      </c>
      <c r="H1599" s="12">
        <v>0</v>
      </c>
      <c r="I1599" s="12" t="s">
        <v>3081</v>
      </c>
      <c r="J1599" s="12" t="s">
        <v>3081</v>
      </c>
      <c r="K1599" s="12" t="s">
        <v>3081</v>
      </c>
      <c r="L1599" s="1">
        <v>0</v>
      </c>
      <c r="M1599" s="6" t="str">
        <f t="shared" si="97"/>
        <v/>
      </c>
      <c r="N1599" s="1">
        <v>1</v>
      </c>
      <c r="O1599" s="6" t="str">
        <f t="shared" si="98"/>
        <v>LTI</v>
      </c>
      <c r="P1599" s="6" t="str">
        <f t="shared" si="99"/>
        <v>LTI</v>
      </c>
      <c r="Q1599" s="6" t="s">
        <v>727</v>
      </c>
      <c r="R1599" s="5" t="str">
        <f>INDEX(SAMRASS!$B:$B,MATCH(Q1599,SAMRASS!$A:$A,0))</f>
        <v>Battery</v>
      </c>
      <c r="S1599" s="1" t="s">
        <v>939</v>
      </c>
      <c r="T1599" s="1" t="s">
        <v>235</v>
      </c>
    </row>
    <row r="1600" spans="1:20" x14ac:dyDescent="0.25">
      <c r="A1600" s="1">
        <v>277</v>
      </c>
      <c r="B1600" s="1">
        <v>2012</v>
      </c>
      <c r="C1600" s="6" t="str">
        <f t="shared" si="96"/>
        <v>2012.277</v>
      </c>
      <c r="D1600" s="12">
        <v>0</v>
      </c>
      <c r="E1600" s="12" t="s">
        <v>3081</v>
      </c>
      <c r="F1600" s="12">
        <v>0</v>
      </c>
      <c r="G1600" s="12" t="s">
        <v>3081</v>
      </c>
      <c r="H1600" s="12">
        <v>0</v>
      </c>
      <c r="I1600" s="12" t="s">
        <v>3081</v>
      </c>
      <c r="J1600" s="12" t="s">
        <v>3081</v>
      </c>
      <c r="K1600" s="12" t="s">
        <v>3081</v>
      </c>
      <c r="L1600" s="1">
        <v>0</v>
      </c>
      <c r="M1600" s="6" t="str">
        <f t="shared" si="97"/>
        <v/>
      </c>
      <c r="N1600" s="1">
        <v>1</v>
      </c>
      <c r="O1600" s="6" t="str">
        <f t="shared" si="98"/>
        <v>LTI</v>
      </c>
      <c r="P1600" s="6" t="str">
        <f t="shared" si="99"/>
        <v>LTI</v>
      </c>
      <c r="Q1600" s="6" t="s">
        <v>2766</v>
      </c>
      <c r="R1600" s="5" t="str">
        <f>INDEX(SAMRASS!$B:$B,MATCH(Q1600,SAMRASS!$A:$A,0))</f>
        <v>Gully scraper</v>
      </c>
      <c r="S1600" s="1" t="s">
        <v>63</v>
      </c>
      <c r="T1600" s="1" t="s">
        <v>560</v>
      </c>
    </row>
    <row r="1601" spans="1:20" x14ac:dyDescent="0.25">
      <c r="A1601" s="1">
        <v>278</v>
      </c>
      <c r="B1601" s="1">
        <v>2012</v>
      </c>
      <c r="C1601" s="6" t="str">
        <f t="shared" si="96"/>
        <v>2012.278</v>
      </c>
      <c r="D1601" s="12">
        <v>0</v>
      </c>
      <c r="E1601" s="12" t="s">
        <v>3081</v>
      </c>
      <c r="F1601" s="12">
        <v>0</v>
      </c>
      <c r="G1601" s="12" t="s">
        <v>3081</v>
      </c>
      <c r="H1601" s="12">
        <v>0</v>
      </c>
      <c r="I1601" s="12" t="s">
        <v>3081</v>
      </c>
      <c r="J1601" s="12" t="s">
        <v>3081</v>
      </c>
      <c r="K1601" s="12" t="s">
        <v>3081</v>
      </c>
      <c r="L1601" s="1">
        <v>0</v>
      </c>
      <c r="M1601" s="6" t="str">
        <f t="shared" si="97"/>
        <v/>
      </c>
      <c r="N1601" s="1">
        <v>1</v>
      </c>
      <c r="O1601" s="6" t="str">
        <f t="shared" si="98"/>
        <v>LTI</v>
      </c>
      <c r="P1601" s="6" t="str">
        <f t="shared" si="99"/>
        <v>LTI</v>
      </c>
      <c r="Q1601" s="6" t="s">
        <v>2918</v>
      </c>
      <c r="R1601" s="5" t="str">
        <f>INDEX(SAMRASS!$B:$B,MATCH(Q1601,SAMRASS!$A:$A,0))</f>
        <v>Other (specify)</v>
      </c>
      <c r="S1601" s="1" t="s">
        <v>1500</v>
      </c>
      <c r="T1601" s="1" t="s">
        <v>236</v>
      </c>
    </row>
    <row r="1602" spans="1:20" x14ac:dyDescent="0.25">
      <c r="A1602" s="1">
        <v>279</v>
      </c>
      <c r="B1602" s="1">
        <v>2012</v>
      </c>
      <c r="C1602" s="6" t="str">
        <f t="shared" si="96"/>
        <v>2012.279</v>
      </c>
      <c r="D1602" s="12">
        <v>0</v>
      </c>
      <c r="E1602" s="12" t="s">
        <v>3081</v>
      </c>
      <c r="F1602" s="12" t="s">
        <v>731</v>
      </c>
      <c r="G1602" s="12" t="s">
        <v>3081</v>
      </c>
      <c r="H1602" s="12" t="s">
        <v>3066</v>
      </c>
      <c r="I1602" s="12" t="s">
        <v>3081</v>
      </c>
      <c r="J1602" s="12" t="s">
        <v>3081</v>
      </c>
      <c r="K1602" s="12" t="s">
        <v>3081</v>
      </c>
      <c r="L1602" s="1">
        <v>0</v>
      </c>
      <c r="M1602" s="6" t="str">
        <f t="shared" si="97"/>
        <v/>
      </c>
      <c r="N1602" s="1">
        <v>1</v>
      </c>
      <c r="O1602" s="6" t="str">
        <f t="shared" si="98"/>
        <v>LTI</v>
      </c>
      <c r="P1602" s="6" t="str">
        <f t="shared" si="99"/>
        <v>LTI</v>
      </c>
      <c r="Q1602" s="6" t="s">
        <v>2604</v>
      </c>
      <c r="R1602" s="5" t="str">
        <f>INDEX(SAMRASS!$B:$B,MATCH(Q1602,SAMRASS!$A:$A,0))</f>
        <v>Roofbolter</v>
      </c>
      <c r="S1602" s="1" t="s">
        <v>2650</v>
      </c>
      <c r="T1602" s="1" t="s">
        <v>2843</v>
      </c>
    </row>
    <row r="1603" spans="1:20" x14ac:dyDescent="0.25">
      <c r="A1603" s="1">
        <v>280</v>
      </c>
      <c r="B1603" s="1">
        <v>2012</v>
      </c>
      <c r="C1603" s="6" t="str">
        <f t="shared" si="96"/>
        <v>2012.280</v>
      </c>
      <c r="D1603" s="12">
        <v>0</v>
      </c>
      <c r="E1603" s="12" t="s">
        <v>3081</v>
      </c>
      <c r="F1603" s="12">
        <v>0</v>
      </c>
      <c r="G1603" s="12" t="s">
        <v>3081</v>
      </c>
      <c r="H1603" s="12">
        <v>0</v>
      </c>
      <c r="I1603" s="12" t="s">
        <v>3081</v>
      </c>
      <c r="J1603" s="12" t="s">
        <v>3081</v>
      </c>
      <c r="K1603" s="12" t="s">
        <v>3081</v>
      </c>
      <c r="L1603" s="1">
        <v>0</v>
      </c>
      <c r="M1603" s="6" t="str">
        <f t="shared" si="97"/>
        <v/>
      </c>
      <c r="N1603" s="1">
        <v>1</v>
      </c>
      <c r="O1603" s="6" t="str">
        <f t="shared" si="98"/>
        <v>LTI</v>
      </c>
      <c r="P1603" s="6" t="str">
        <f t="shared" si="99"/>
        <v>LTI</v>
      </c>
      <c r="Q1603" s="6" t="s">
        <v>707</v>
      </c>
      <c r="R1603" s="5" t="str">
        <f>INDEX(SAMRASS!$B:$B,MATCH(Q1603,SAMRASS!$A:$A,0))</f>
        <v>Hopper</v>
      </c>
      <c r="S1603" s="1" t="s">
        <v>2486</v>
      </c>
      <c r="T1603" s="1" t="s">
        <v>2842</v>
      </c>
    </row>
    <row r="1604" spans="1:20" x14ac:dyDescent="0.25">
      <c r="A1604" s="1">
        <v>281</v>
      </c>
      <c r="B1604" s="1">
        <v>2012</v>
      </c>
      <c r="C1604" s="6" t="str">
        <f t="shared" si="96"/>
        <v>2012.281</v>
      </c>
      <c r="D1604" s="12">
        <v>0</v>
      </c>
      <c r="E1604" s="12" t="s">
        <v>3081</v>
      </c>
      <c r="F1604" s="12">
        <v>0</v>
      </c>
      <c r="G1604" s="12" t="s">
        <v>3081</v>
      </c>
      <c r="H1604" s="12">
        <v>0</v>
      </c>
      <c r="I1604" s="12" t="s">
        <v>3081</v>
      </c>
      <c r="J1604" s="12" t="s">
        <v>3081</v>
      </c>
      <c r="K1604" s="12" t="s">
        <v>3081</v>
      </c>
      <c r="L1604" s="1">
        <v>0</v>
      </c>
      <c r="M1604" s="6" t="str">
        <f t="shared" si="97"/>
        <v/>
      </c>
      <c r="N1604" s="1">
        <v>1</v>
      </c>
      <c r="O1604" s="6" t="str">
        <f t="shared" si="98"/>
        <v>LTI</v>
      </c>
      <c r="P1604" s="6" t="str">
        <f t="shared" si="99"/>
        <v>LTI</v>
      </c>
      <c r="Q1604" s="6" t="s">
        <v>710</v>
      </c>
      <c r="R1604" s="5" t="str">
        <f>INDEX(SAMRASS!$B:$B,MATCH(Q1604,SAMRASS!$A:$A,0))</f>
        <v>Double drum winch</v>
      </c>
      <c r="S1604" s="1" t="s">
        <v>561</v>
      </c>
      <c r="T1604" s="1" t="s">
        <v>1620</v>
      </c>
    </row>
    <row r="1605" spans="1:20" x14ac:dyDescent="0.25">
      <c r="A1605" s="1">
        <v>282</v>
      </c>
      <c r="B1605" s="1">
        <v>2012</v>
      </c>
      <c r="C1605" s="6" t="str">
        <f t="shared" si="96"/>
        <v>2012.282</v>
      </c>
      <c r="D1605" s="12">
        <v>0</v>
      </c>
      <c r="E1605" s="12" t="s">
        <v>3081</v>
      </c>
      <c r="F1605" s="12">
        <v>0</v>
      </c>
      <c r="G1605" s="12" t="s">
        <v>3081</v>
      </c>
      <c r="H1605" s="12">
        <v>0</v>
      </c>
      <c r="I1605" s="12" t="s">
        <v>3081</v>
      </c>
      <c r="J1605" s="12" t="s">
        <v>3081</v>
      </c>
      <c r="K1605" s="12" t="s">
        <v>3081</v>
      </c>
      <c r="L1605" s="1">
        <v>0</v>
      </c>
      <c r="M1605" s="6" t="str">
        <f t="shared" si="97"/>
        <v/>
      </c>
      <c r="N1605" s="1">
        <v>1</v>
      </c>
      <c r="O1605" s="6" t="str">
        <f t="shared" si="98"/>
        <v>LTI</v>
      </c>
      <c r="P1605" s="6" t="str">
        <f t="shared" si="99"/>
        <v>LTI</v>
      </c>
      <c r="Q1605" s="6" t="s">
        <v>710</v>
      </c>
      <c r="R1605" s="5" t="str">
        <f>INDEX(SAMRASS!$B:$B,MATCH(Q1605,SAMRASS!$A:$A,0))</f>
        <v>Double drum winch</v>
      </c>
      <c r="S1605" s="1" t="s">
        <v>561</v>
      </c>
      <c r="T1605" s="1" t="s">
        <v>2844</v>
      </c>
    </row>
    <row r="1606" spans="1:20" x14ac:dyDescent="0.25">
      <c r="A1606" s="1">
        <v>283</v>
      </c>
      <c r="B1606" s="1">
        <v>2012</v>
      </c>
      <c r="C1606" s="6" t="str">
        <f t="shared" si="96"/>
        <v>2012.283</v>
      </c>
      <c r="D1606" s="12">
        <v>0</v>
      </c>
      <c r="E1606" s="12" t="s">
        <v>3081</v>
      </c>
      <c r="F1606" s="12">
        <v>0</v>
      </c>
      <c r="G1606" s="12" t="s">
        <v>3081</v>
      </c>
      <c r="H1606" s="12">
        <v>0</v>
      </c>
      <c r="I1606" s="12" t="s">
        <v>3081</v>
      </c>
      <c r="J1606" s="12" t="s">
        <v>3081</v>
      </c>
      <c r="K1606" s="12" t="s">
        <v>3081</v>
      </c>
      <c r="L1606" s="1">
        <v>0</v>
      </c>
      <c r="M1606" s="6" t="str">
        <f t="shared" si="97"/>
        <v/>
      </c>
      <c r="N1606" s="1">
        <v>1</v>
      </c>
      <c r="O1606" s="6" t="str">
        <f t="shared" si="98"/>
        <v>LTI</v>
      </c>
      <c r="P1606" s="6" t="str">
        <f t="shared" si="99"/>
        <v>LTI</v>
      </c>
      <c r="Q1606" s="6" t="s">
        <v>707</v>
      </c>
      <c r="R1606" s="5" t="str">
        <f>INDEX(SAMRASS!$B:$B,MATCH(Q1606,SAMRASS!$A:$A,0))</f>
        <v>Hopper</v>
      </c>
      <c r="S1606" s="1" t="s">
        <v>2486</v>
      </c>
      <c r="T1606" s="1" t="s">
        <v>1621</v>
      </c>
    </row>
    <row r="1607" spans="1:20" x14ac:dyDescent="0.25">
      <c r="A1607" s="1">
        <v>284</v>
      </c>
      <c r="B1607" s="1">
        <v>2012</v>
      </c>
      <c r="C1607" s="6" t="str">
        <f t="shared" si="96"/>
        <v>2012.284</v>
      </c>
      <c r="D1607" s="12">
        <v>0</v>
      </c>
      <c r="E1607" s="12" t="s">
        <v>3081</v>
      </c>
      <c r="F1607" s="12">
        <v>0</v>
      </c>
      <c r="G1607" s="12" t="s">
        <v>3081</v>
      </c>
      <c r="H1607" s="12">
        <v>0</v>
      </c>
      <c r="I1607" s="12" t="s">
        <v>3081</v>
      </c>
      <c r="J1607" s="12" t="s">
        <v>3081</v>
      </c>
      <c r="K1607" s="12" t="s">
        <v>3081</v>
      </c>
      <c r="L1607" s="1">
        <v>0</v>
      </c>
      <c r="M1607" s="6" t="str">
        <f t="shared" si="97"/>
        <v/>
      </c>
      <c r="N1607" s="1">
        <v>1</v>
      </c>
      <c r="O1607" s="6" t="str">
        <f t="shared" si="98"/>
        <v>LTI</v>
      </c>
      <c r="P1607" s="6" t="str">
        <f t="shared" si="99"/>
        <v>LTI</v>
      </c>
      <c r="Q1607" s="6" t="s">
        <v>2919</v>
      </c>
      <c r="R1607" s="5" t="str">
        <f>INDEX(SAMRASS!$B:$B,MATCH(Q1607,SAMRASS!$A:$A,0))</f>
        <v>Rerailing</v>
      </c>
      <c r="S1607" s="1" t="s">
        <v>2433</v>
      </c>
      <c r="T1607" s="1" t="s">
        <v>1622</v>
      </c>
    </row>
    <row r="1608" spans="1:20" x14ac:dyDescent="0.25">
      <c r="A1608" s="1">
        <v>285</v>
      </c>
      <c r="B1608" s="1">
        <v>2012</v>
      </c>
      <c r="C1608" s="6" t="str">
        <f t="shared" ref="C1608:C1671" si="100">B1608&amp;"."&amp;RIGHT("00"&amp;A1608,3)</f>
        <v>2012.285</v>
      </c>
      <c r="D1608" s="12">
        <v>0</v>
      </c>
      <c r="E1608" s="12" t="s">
        <v>3081</v>
      </c>
      <c r="F1608" s="12">
        <v>0</v>
      </c>
      <c r="G1608" s="12" t="s">
        <v>3081</v>
      </c>
      <c r="H1608" s="12">
        <v>0</v>
      </c>
      <c r="I1608" s="12" t="s">
        <v>3081</v>
      </c>
      <c r="J1608" s="12" t="s">
        <v>3081</v>
      </c>
      <c r="K1608" s="12" t="s">
        <v>3081</v>
      </c>
      <c r="L1608" s="1">
        <v>0</v>
      </c>
      <c r="M1608" s="6" t="str">
        <f t="shared" ref="M1608:M1671" si="101">IF(L1608&gt;1,"MFI",IF(L1608&gt;0,"SFI",""))</f>
        <v/>
      </c>
      <c r="N1608" s="1">
        <v>1</v>
      </c>
      <c r="O1608" s="6" t="str">
        <f t="shared" ref="O1608:O1671" si="102">IF(N1608&gt;0,"LTI","")</f>
        <v>LTI</v>
      </c>
      <c r="P1608" s="6" t="str">
        <f t="shared" ref="P1608:P1671" si="103">IF(M1608&lt;&gt;"",M1608,O1608)</f>
        <v>LTI</v>
      </c>
      <c r="Q1608" s="6" t="s">
        <v>707</v>
      </c>
      <c r="R1608" s="5" t="str">
        <f>INDEX(SAMRASS!$B:$B,MATCH(Q1608,SAMRASS!$A:$A,0))</f>
        <v>Hopper</v>
      </c>
      <c r="S1608" s="1" t="s">
        <v>2486</v>
      </c>
      <c r="T1608" s="1" t="s">
        <v>1716</v>
      </c>
    </row>
    <row r="1609" spans="1:20" x14ac:dyDescent="0.25">
      <c r="A1609" s="1">
        <v>286</v>
      </c>
      <c r="B1609" s="1">
        <v>2012</v>
      </c>
      <c r="C1609" s="6" t="str">
        <f t="shared" si="100"/>
        <v>2012.286</v>
      </c>
      <c r="D1609" s="12">
        <v>0</v>
      </c>
      <c r="E1609" s="12" t="s">
        <v>3081</v>
      </c>
      <c r="F1609" s="12">
        <v>0</v>
      </c>
      <c r="G1609" s="12" t="s">
        <v>3081</v>
      </c>
      <c r="H1609" s="12">
        <v>0</v>
      </c>
      <c r="I1609" s="12" t="s">
        <v>3081</v>
      </c>
      <c r="J1609" s="12" t="s">
        <v>3081</v>
      </c>
      <c r="K1609" s="12" t="s">
        <v>3081</v>
      </c>
      <c r="L1609" s="1">
        <v>0</v>
      </c>
      <c r="M1609" s="6" t="str">
        <f t="shared" si="101"/>
        <v/>
      </c>
      <c r="N1609" s="1">
        <v>1</v>
      </c>
      <c r="O1609" s="6" t="str">
        <f t="shared" si="102"/>
        <v>LTI</v>
      </c>
      <c r="P1609" s="6" t="str">
        <f t="shared" si="103"/>
        <v>LTI</v>
      </c>
      <c r="Q1609" s="6" t="s">
        <v>848</v>
      </c>
      <c r="R1609" s="5" t="str">
        <f>INDEX(SAMRASS!$B:$B,MATCH(Q1609,SAMRASS!$A:$A,0))</f>
        <v>Face scraper</v>
      </c>
      <c r="S1609" s="1" t="s">
        <v>2432</v>
      </c>
      <c r="T1609" s="1" t="s">
        <v>1717</v>
      </c>
    </row>
    <row r="1610" spans="1:20" x14ac:dyDescent="0.25">
      <c r="A1610" s="1">
        <v>287</v>
      </c>
      <c r="B1610" s="1">
        <v>2012</v>
      </c>
      <c r="C1610" s="6" t="str">
        <f t="shared" si="100"/>
        <v>2012.287</v>
      </c>
      <c r="D1610" s="12">
        <v>0</v>
      </c>
      <c r="E1610" s="12" t="s">
        <v>3081</v>
      </c>
      <c r="F1610" s="12">
        <v>0</v>
      </c>
      <c r="G1610" s="12" t="s">
        <v>3081</v>
      </c>
      <c r="H1610" s="12">
        <v>0</v>
      </c>
      <c r="I1610" s="12" t="s">
        <v>3081</v>
      </c>
      <c r="J1610" s="12" t="s">
        <v>3081</v>
      </c>
      <c r="K1610" s="12" t="s">
        <v>3081</v>
      </c>
      <c r="L1610" s="1">
        <v>0</v>
      </c>
      <c r="M1610" s="6" t="str">
        <f t="shared" si="101"/>
        <v/>
      </c>
      <c r="N1610" s="1">
        <v>1</v>
      </c>
      <c r="O1610" s="6" t="str">
        <f t="shared" si="102"/>
        <v>LTI</v>
      </c>
      <c r="P1610" s="6" t="str">
        <f t="shared" si="103"/>
        <v>LTI</v>
      </c>
      <c r="Q1610" s="6" t="s">
        <v>707</v>
      </c>
      <c r="R1610" s="5" t="str">
        <f>INDEX(SAMRASS!$B:$B,MATCH(Q1610,SAMRASS!$A:$A,0))</f>
        <v>Hopper</v>
      </c>
      <c r="S1610" s="1" t="s">
        <v>2486</v>
      </c>
      <c r="T1610" s="1" t="s">
        <v>1044</v>
      </c>
    </row>
    <row r="1611" spans="1:20" x14ac:dyDescent="0.25">
      <c r="A1611" s="1">
        <v>288</v>
      </c>
      <c r="B1611" s="1">
        <v>2012</v>
      </c>
      <c r="C1611" s="6" t="str">
        <f t="shared" si="100"/>
        <v>2012.288</v>
      </c>
      <c r="D1611" s="12">
        <v>0</v>
      </c>
      <c r="E1611" s="12" t="s">
        <v>3081</v>
      </c>
      <c r="F1611" s="12">
        <v>0</v>
      </c>
      <c r="G1611" s="12" t="s">
        <v>3081</v>
      </c>
      <c r="H1611" s="12">
        <v>0</v>
      </c>
      <c r="I1611" s="12" t="s">
        <v>3081</v>
      </c>
      <c r="J1611" s="12" t="s">
        <v>3081</v>
      </c>
      <c r="K1611" s="12" t="s">
        <v>3081</v>
      </c>
      <c r="L1611" s="1">
        <v>0</v>
      </c>
      <c r="M1611" s="6" t="str">
        <f t="shared" si="101"/>
        <v/>
      </c>
      <c r="N1611" s="1">
        <v>1</v>
      </c>
      <c r="O1611" s="6" t="str">
        <f t="shared" si="102"/>
        <v>LTI</v>
      </c>
      <c r="P1611" s="6" t="str">
        <f t="shared" si="103"/>
        <v>LTI</v>
      </c>
      <c r="Q1611" s="6" t="s">
        <v>2919</v>
      </c>
      <c r="R1611" s="5" t="str">
        <f>INDEX(SAMRASS!$B:$B,MATCH(Q1611,SAMRASS!$A:$A,0))</f>
        <v>Rerailing</v>
      </c>
      <c r="S1611" s="1" t="s">
        <v>2433</v>
      </c>
      <c r="T1611" s="1" t="s">
        <v>1045</v>
      </c>
    </row>
    <row r="1612" spans="1:20" x14ac:dyDescent="0.25">
      <c r="A1612" s="1">
        <v>289</v>
      </c>
      <c r="B1612" s="1">
        <v>2012</v>
      </c>
      <c r="C1612" s="6" t="str">
        <f t="shared" si="100"/>
        <v>2012.289</v>
      </c>
      <c r="D1612" s="12">
        <v>0</v>
      </c>
      <c r="E1612" s="12" t="s">
        <v>3081</v>
      </c>
      <c r="F1612" s="12">
        <v>0</v>
      </c>
      <c r="G1612" s="12" t="s">
        <v>3081</v>
      </c>
      <c r="H1612" s="12">
        <v>0</v>
      </c>
      <c r="I1612" s="12" t="s">
        <v>3081</v>
      </c>
      <c r="J1612" s="12" t="s">
        <v>3081</v>
      </c>
      <c r="K1612" s="12" t="s">
        <v>3081</v>
      </c>
      <c r="L1612" s="1">
        <v>0</v>
      </c>
      <c r="M1612" s="6" t="str">
        <f t="shared" si="101"/>
        <v/>
      </c>
      <c r="N1612" s="1">
        <v>1</v>
      </c>
      <c r="O1612" s="6" t="str">
        <f t="shared" si="102"/>
        <v>LTI</v>
      </c>
      <c r="P1612" s="6" t="str">
        <f t="shared" si="103"/>
        <v>LTI</v>
      </c>
      <c r="Q1612" s="6" t="s">
        <v>2766</v>
      </c>
      <c r="R1612" s="5" t="str">
        <f>INDEX(SAMRASS!$B:$B,MATCH(Q1612,SAMRASS!$A:$A,0))</f>
        <v>Gully scraper</v>
      </c>
      <c r="S1612" s="1" t="s">
        <v>63</v>
      </c>
      <c r="T1612" s="1" t="s">
        <v>1046</v>
      </c>
    </row>
    <row r="1613" spans="1:20" x14ac:dyDescent="0.25">
      <c r="A1613" s="1">
        <v>290</v>
      </c>
      <c r="B1613" s="1">
        <v>2012</v>
      </c>
      <c r="C1613" s="6" t="str">
        <f t="shared" si="100"/>
        <v>2012.290</v>
      </c>
      <c r="D1613" s="12">
        <v>0</v>
      </c>
      <c r="E1613" s="12" t="s">
        <v>3081</v>
      </c>
      <c r="F1613" s="12">
        <v>0</v>
      </c>
      <c r="G1613" s="12" t="s">
        <v>3081</v>
      </c>
      <c r="H1613" s="12">
        <v>0</v>
      </c>
      <c r="I1613" s="12" t="s">
        <v>3081</v>
      </c>
      <c r="J1613" s="12" t="s">
        <v>3081</v>
      </c>
      <c r="K1613" s="12" t="s">
        <v>3081</v>
      </c>
      <c r="L1613" s="1">
        <v>0</v>
      </c>
      <c r="M1613" s="6" t="str">
        <f t="shared" si="101"/>
        <v/>
      </c>
      <c r="N1613" s="1">
        <v>1</v>
      </c>
      <c r="O1613" s="6" t="str">
        <f t="shared" si="102"/>
        <v>LTI</v>
      </c>
      <c r="P1613" s="6" t="str">
        <f t="shared" si="103"/>
        <v>LTI</v>
      </c>
      <c r="Q1613" s="6" t="s">
        <v>846</v>
      </c>
      <c r="R1613" s="5" t="str">
        <f>INDEX(SAMRASS!$B:$B,MATCH(Q1613,SAMRASS!$A:$A,0))</f>
        <v>Mancarriage</v>
      </c>
      <c r="S1613" s="1" t="s">
        <v>2786</v>
      </c>
      <c r="T1613" s="1" t="s">
        <v>3042</v>
      </c>
    </row>
    <row r="1614" spans="1:20" x14ac:dyDescent="0.25">
      <c r="A1614" s="1">
        <v>291</v>
      </c>
      <c r="B1614" s="1">
        <v>2012</v>
      </c>
      <c r="C1614" s="6" t="str">
        <f t="shared" si="100"/>
        <v>2012.291</v>
      </c>
      <c r="D1614" s="12">
        <v>0</v>
      </c>
      <c r="E1614" s="12" t="s">
        <v>3081</v>
      </c>
      <c r="F1614" s="12">
        <v>0</v>
      </c>
      <c r="G1614" s="12" t="s">
        <v>3081</v>
      </c>
      <c r="H1614" s="12">
        <v>0</v>
      </c>
      <c r="I1614" s="12" t="s">
        <v>3081</v>
      </c>
      <c r="J1614" s="12" t="s">
        <v>3081</v>
      </c>
      <c r="K1614" s="12" t="s">
        <v>3081</v>
      </c>
      <c r="L1614" s="1">
        <v>0</v>
      </c>
      <c r="M1614" s="6" t="str">
        <f t="shared" si="101"/>
        <v/>
      </c>
      <c r="N1614" s="1">
        <v>1</v>
      </c>
      <c r="O1614" s="6" t="str">
        <f t="shared" si="102"/>
        <v>LTI</v>
      </c>
      <c r="P1614" s="6" t="str">
        <f t="shared" si="103"/>
        <v>LTI</v>
      </c>
      <c r="Q1614" s="6" t="s">
        <v>2766</v>
      </c>
      <c r="R1614" s="5" t="str">
        <f>INDEX(SAMRASS!$B:$B,MATCH(Q1614,SAMRASS!$A:$A,0))</f>
        <v>Gully scraper</v>
      </c>
      <c r="S1614" s="1" t="s">
        <v>63</v>
      </c>
      <c r="T1614" s="1" t="s">
        <v>3044</v>
      </c>
    </row>
    <row r="1615" spans="1:20" x14ac:dyDescent="0.25">
      <c r="A1615" s="1">
        <v>292</v>
      </c>
      <c r="B1615" s="1">
        <v>2012</v>
      </c>
      <c r="C1615" s="6" t="str">
        <f t="shared" si="100"/>
        <v>2012.292</v>
      </c>
      <c r="D1615" s="12">
        <v>0</v>
      </c>
      <c r="E1615" s="12" t="s">
        <v>3081</v>
      </c>
      <c r="F1615" s="12">
        <v>0</v>
      </c>
      <c r="G1615" s="12" t="s">
        <v>3081</v>
      </c>
      <c r="H1615" s="12">
        <v>0</v>
      </c>
      <c r="I1615" s="12" t="s">
        <v>3081</v>
      </c>
      <c r="J1615" s="12" t="s">
        <v>3081</v>
      </c>
      <c r="K1615" s="12" t="s">
        <v>3081</v>
      </c>
      <c r="L1615" s="1">
        <v>0</v>
      </c>
      <c r="M1615" s="6" t="str">
        <f t="shared" si="101"/>
        <v/>
      </c>
      <c r="N1615" s="1">
        <v>1</v>
      </c>
      <c r="O1615" s="6" t="str">
        <f t="shared" si="102"/>
        <v>LTI</v>
      </c>
      <c r="P1615" s="6" t="str">
        <f t="shared" si="103"/>
        <v>LTI</v>
      </c>
      <c r="Q1615" s="6" t="s">
        <v>707</v>
      </c>
      <c r="R1615" s="5" t="str">
        <f>INDEX(SAMRASS!$B:$B,MATCH(Q1615,SAMRASS!$A:$A,0))</f>
        <v>Hopper</v>
      </c>
      <c r="S1615" s="1" t="s">
        <v>2486</v>
      </c>
      <c r="T1615" s="1" t="s">
        <v>3043</v>
      </c>
    </row>
    <row r="1616" spans="1:20" x14ac:dyDescent="0.25">
      <c r="A1616" s="1">
        <v>293</v>
      </c>
      <c r="B1616" s="1">
        <v>2012</v>
      </c>
      <c r="C1616" s="6" t="str">
        <f t="shared" si="100"/>
        <v>2012.293</v>
      </c>
      <c r="D1616" s="12">
        <v>0</v>
      </c>
      <c r="E1616" s="12" t="s">
        <v>3081</v>
      </c>
      <c r="F1616" s="12">
        <v>0</v>
      </c>
      <c r="G1616" s="12" t="s">
        <v>3081</v>
      </c>
      <c r="H1616" s="12">
        <v>0</v>
      </c>
      <c r="I1616" s="12" t="s">
        <v>3081</v>
      </c>
      <c r="J1616" s="12" t="s">
        <v>3081</v>
      </c>
      <c r="K1616" s="12" t="s">
        <v>3081</v>
      </c>
      <c r="L1616" s="1">
        <v>0</v>
      </c>
      <c r="M1616" s="6" t="str">
        <f t="shared" si="101"/>
        <v/>
      </c>
      <c r="N1616" s="1">
        <v>1</v>
      </c>
      <c r="O1616" s="6" t="str">
        <f t="shared" si="102"/>
        <v>LTI</v>
      </c>
      <c r="P1616" s="6" t="str">
        <f t="shared" si="103"/>
        <v>LTI</v>
      </c>
      <c r="Q1616" s="6" t="s">
        <v>2177</v>
      </c>
      <c r="R1616" s="5" t="str">
        <f>INDEX(SAMRASS!$B:$B,MATCH(Q1616,SAMRASS!$A:$A,0))</f>
        <v>Other lifting machines (specify)</v>
      </c>
      <c r="S1616" s="1" t="s">
        <v>2811</v>
      </c>
      <c r="T1616" s="1" t="s">
        <v>951</v>
      </c>
    </row>
    <row r="1617" spans="1:20" x14ac:dyDescent="0.25">
      <c r="A1617" s="1">
        <v>294</v>
      </c>
      <c r="B1617" s="1">
        <v>2012</v>
      </c>
      <c r="C1617" s="6" t="str">
        <f t="shared" si="100"/>
        <v>2012.294</v>
      </c>
      <c r="D1617" s="12">
        <v>0</v>
      </c>
      <c r="E1617" s="12" t="s">
        <v>3081</v>
      </c>
      <c r="F1617" s="12">
        <v>0</v>
      </c>
      <c r="G1617" s="12" t="s">
        <v>3081</v>
      </c>
      <c r="H1617" s="12">
        <v>0</v>
      </c>
      <c r="I1617" s="12" t="s">
        <v>3081</v>
      </c>
      <c r="J1617" s="12" t="s">
        <v>3081</v>
      </c>
      <c r="K1617" s="12" t="s">
        <v>3081</v>
      </c>
      <c r="L1617" s="1">
        <v>1</v>
      </c>
      <c r="M1617" s="6" t="str">
        <f t="shared" si="101"/>
        <v>SFI</v>
      </c>
      <c r="N1617" s="1">
        <v>0</v>
      </c>
      <c r="O1617" s="6" t="str">
        <f t="shared" si="102"/>
        <v/>
      </c>
      <c r="P1617" s="6" t="str">
        <f t="shared" si="103"/>
        <v>SFI</v>
      </c>
      <c r="Q1617" s="6" t="s">
        <v>707</v>
      </c>
      <c r="R1617" s="5" t="str">
        <f>INDEX(SAMRASS!$B:$B,MATCH(Q1617,SAMRASS!$A:$A,0))</f>
        <v>Hopper</v>
      </c>
      <c r="S1617" s="1" t="s">
        <v>2486</v>
      </c>
      <c r="T1617" s="1" t="s">
        <v>950</v>
      </c>
    </row>
    <row r="1618" spans="1:20" x14ac:dyDescent="0.25">
      <c r="A1618" s="1">
        <v>295</v>
      </c>
      <c r="B1618" s="1">
        <v>2012</v>
      </c>
      <c r="C1618" s="6" t="str">
        <f t="shared" si="100"/>
        <v>2012.295</v>
      </c>
      <c r="D1618" s="12">
        <v>0</v>
      </c>
      <c r="E1618" s="12" t="s">
        <v>3081</v>
      </c>
      <c r="F1618" s="12">
        <v>0</v>
      </c>
      <c r="G1618" s="12" t="s">
        <v>3081</v>
      </c>
      <c r="H1618" s="12">
        <v>0</v>
      </c>
      <c r="I1618" s="12" t="s">
        <v>3081</v>
      </c>
      <c r="J1618" s="12" t="s">
        <v>3081</v>
      </c>
      <c r="K1618" s="12" t="s">
        <v>3081</v>
      </c>
      <c r="L1618" s="1">
        <v>1</v>
      </c>
      <c r="M1618" s="6" t="str">
        <f t="shared" si="101"/>
        <v>SFI</v>
      </c>
      <c r="N1618" s="1">
        <v>0</v>
      </c>
      <c r="O1618" s="6" t="str">
        <f t="shared" si="102"/>
        <v/>
      </c>
      <c r="P1618" s="6" t="str">
        <f t="shared" si="103"/>
        <v>SFI</v>
      </c>
      <c r="Q1618" s="6" t="s">
        <v>2885</v>
      </c>
      <c r="R1618" s="5" t="str">
        <f>INDEX(SAMRASS!$B:$B,MATCH(Q1618,SAMRASS!$A:$A,0))</f>
        <v>Other motor vehicles(specify)</v>
      </c>
      <c r="S1618" s="1" t="s">
        <v>1381</v>
      </c>
      <c r="T1618" s="1" t="s">
        <v>2981</v>
      </c>
    </row>
    <row r="1619" spans="1:20" x14ac:dyDescent="0.25">
      <c r="A1619" s="1">
        <v>296</v>
      </c>
      <c r="B1619" s="1">
        <v>2012</v>
      </c>
      <c r="C1619" s="6" t="str">
        <f t="shared" si="100"/>
        <v>2012.296</v>
      </c>
      <c r="D1619" s="12">
        <v>0</v>
      </c>
      <c r="E1619" s="12" t="s">
        <v>3081</v>
      </c>
      <c r="F1619" s="12">
        <v>0</v>
      </c>
      <c r="G1619" s="12" t="s">
        <v>3081</v>
      </c>
      <c r="H1619" s="12">
        <v>0</v>
      </c>
      <c r="I1619" s="12" t="s">
        <v>3081</v>
      </c>
      <c r="J1619" s="12" t="s">
        <v>3081</v>
      </c>
      <c r="K1619" s="12" t="s">
        <v>3081</v>
      </c>
      <c r="L1619" s="1">
        <v>0</v>
      </c>
      <c r="M1619" s="6" t="str">
        <f t="shared" si="101"/>
        <v/>
      </c>
      <c r="N1619" s="1">
        <v>1</v>
      </c>
      <c r="O1619" s="6" t="str">
        <f t="shared" si="102"/>
        <v>LTI</v>
      </c>
      <c r="P1619" s="6" t="str">
        <f t="shared" si="103"/>
        <v>LTI</v>
      </c>
      <c r="Q1619" s="6" t="s">
        <v>848</v>
      </c>
      <c r="R1619" s="5" t="str">
        <f>INDEX(SAMRASS!$B:$B,MATCH(Q1619,SAMRASS!$A:$A,0))</f>
        <v>Face scraper</v>
      </c>
      <c r="S1619" s="1" t="s">
        <v>2432</v>
      </c>
      <c r="T1619" s="1" t="s">
        <v>2983</v>
      </c>
    </row>
    <row r="1620" spans="1:20" x14ac:dyDescent="0.25">
      <c r="A1620" s="1">
        <v>297</v>
      </c>
      <c r="B1620" s="1">
        <v>2012</v>
      </c>
      <c r="C1620" s="6" t="str">
        <f t="shared" si="100"/>
        <v>2012.297</v>
      </c>
      <c r="D1620" s="12">
        <v>0</v>
      </c>
      <c r="E1620" s="12" t="s">
        <v>3081</v>
      </c>
      <c r="F1620" s="12">
        <v>0</v>
      </c>
      <c r="G1620" s="12" t="s">
        <v>3081</v>
      </c>
      <c r="H1620" s="12">
        <v>0</v>
      </c>
      <c r="I1620" s="12" t="s">
        <v>3081</v>
      </c>
      <c r="J1620" s="12" t="s">
        <v>3081</v>
      </c>
      <c r="K1620" s="12" t="s">
        <v>3081</v>
      </c>
      <c r="L1620" s="1">
        <v>0</v>
      </c>
      <c r="M1620" s="6" t="str">
        <f t="shared" si="101"/>
        <v/>
      </c>
      <c r="N1620" s="1">
        <v>1</v>
      </c>
      <c r="O1620" s="6" t="str">
        <f t="shared" si="102"/>
        <v>LTI</v>
      </c>
      <c r="P1620" s="6" t="str">
        <f t="shared" si="103"/>
        <v>LTI</v>
      </c>
      <c r="Q1620" s="6" t="s">
        <v>848</v>
      </c>
      <c r="R1620" s="5" t="str">
        <f>INDEX(SAMRASS!$B:$B,MATCH(Q1620,SAMRASS!$A:$A,0))</f>
        <v>Face scraper</v>
      </c>
      <c r="S1620" s="1" t="s">
        <v>2432</v>
      </c>
      <c r="T1620" s="1" t="s">
        <v>2982</v>
      </c>
    </row>
    <row r="1621" spans="1:20" x14ac:dyDescent="0.25">
      <c r="A1621" s="1">
        <v>298</v>
      </c>
      <c r="B1621" s="1">
        <v>2012</v>
      </c>
      <c r="C1621" s="6" t="str">
        <f t="shared" si="100"/>
        <v>2012.298</v>
      </c>
      <c r="D1621" s="12">
        <v>0</v>
      </c>
      <c r="E1621" s="12" t="s">
        <v>3081</v>
      </c>
      <c r="F1621" s="12">
        <v>0</v>
      </c>
      <c r="G1621" s="12" t="s">
        <v>3081</v>
      </c>
      <c r="H1621" s="12">
        <v>0</v>
      </c>
      <c r="I1621" s="12" t="s">
        <v>3081</v>
      </c>
      <c r="J1621" s="12" t="s">
        <v>3081</v>
      </c>
      <c r="K1621" s="12" t="s">
        <v>3081</v>
      </c>
      <c r="L1621" s="1">
        <v>0</v>
      </c>
      <c r="M1621" s="6" t="str">
        <f t="shared" si="101"/>
        <v/>
      </c>
      <c r="N1621" s="1">
        <v>1</v>
      </c>
      <c r="O1621" s="6" t="str">
        <f t="shared" si="102"/>
        <v>LTI</v>
      </c>
      <c r="P1621" s="6" t="str">
        <f t="shared" si="103"/>
        <v>LTI</v>
      </c>
      <c r="Q1621" s="6" t="s">
        <v>2924</v>
      </c>
      <c r="R1621" s="5" t="str">
        <f>INDEX(SAMRASS!$B:$B,MATCH(Q1621,SAMRASS!$A:$A,0))</f>
        <v>Coupling/uncoupling</v>
      </c>
      <c r="S1621" s="1" t="s">
        <v>674</v>
      </c>
      <c r="T1621" s="1" t="s">
        <v>2491</v>
      </c>
    </row>
    <row r="1622" spans="1:20" x14ac:dyDescent="0.25">
      <c r="A1622" s="1">
        <v>299</v>
      </c>
      <c r="B1622" s="1">
        <v>2012</v>
      </c>
      <c r="C1622" s="6" t="str">
        <f t="shared" si="100"/>
        <v>2012.299</v>
      </c>
      <c r="D1622" s="12">
        <v>0</v>
      </c>
      <c r="E1622" s="12" t="s">
        <v>3081</v>
      </c>
      <c r="F1622" s="12">
        <v>0</v>
      </c>
      <c r="G1622" s="12" t="s">
        <v>3081</v>
      </c>
      <c r="H1622" s="12">
        <v>0</v>
      </c>
      <c r="I1622" s="12" t="s">
        <v>3081</v>
      </c>
      <c r="J1622" s="12" t="s">
        <v>3081</v>
      </c>
      <c r="K1622" s="12" t="s">
        <v>3081</v>
      </c>
      <c r="L1622" s="1">
        <v>0</v>
      </c>
      <c r="M1622" s="6" t="str">
        <f t="shared" si="101"/>
        <v/>
      </c>
      <c r="N1622" s="1">
        <v>1</v>
      </c>
      <c r="O1622" s="6" t="str">
        <f t="shared" si="102"/>
        <v>LTI</v>
      </c>
      <c r="P1622" s="6" t="str">
        <f t="shared" si="103"/>
        <v>LTI</v>
      </c>
      <c r="Q1622" s="6" t="s">
        <v>2924</v>
      </c>
      <c r="R1622" s="5" t="str">
        <f>INDEX(SAMRASS!$B:$B,MATCH(Q1622,SAMRASS!$A:$A,0))</f>
        <v>Coupling/uncoupling</v>
      </c>
      <c r="S1622" s="1" t="s">
        <v>674</v>
      </c>
      <c r="T1622" s="1" t="s">
        <v>2492</v>
      </c>
    </row>
    <row r="1623" spans="1:20" x14ac:dyDescent="0.25">
      <c r="A1623" s="1">
        <v>300</v>
      </c>
      <c r="B1623" s="1">
        <v>2012</v>
      </c>
      <c r="C1623" s="6" t="str">
        <f t="shared" si="100"/>
        <v>2012.300</v>
      </c>
      <c r="D1623" s="12">
        <v>0</v>
      </c>
      <c r="E1623" s="12" t="s">
        <v>3081</v>
      </c>
      <c r="F1623" s="12">
        <v>0</v>
      </c>
      <c r="G1623" s="12" t="s">
        <v>3081</v>
      </c>
      <c r="H1623" s="12">
        <v>0</v>
      </c>
      <c r="I1623" s="12" t="s">
        <v>3081</v>
      </c>
      <c r="J1623" s="12" t="s">
        <v>3081</v>
      </c>
      <c r="K1623" s="12" t="s">
        <v>3081</v>
      </c>
      <c r="L1623" s="1">
        <v>0</v>
      </c>
      <c r="M1623" s="6" t="str">
        <f t="shared" si="101"/>
        <v/>
      </c>
      <c r="N1623" s="1">
        <v>1</v>
      </c>
      <c r="O1623" s="6" t="str">
        <f t="shared" si="102"/>
        <v>LTI</v>
      </c>
      <c r="P1623" s="6" t="str">
        <f t="shared" si="103"/>
        <v>LTI</v>
      </c>
      <c r="Q1623" s="6" t="s">
        <v>2851</v>
      </c>
      <c r="R1623" s="5" t="str">
        <f>INDEX(SAMRASS!$B:$B,MATCH(Q1623,SAMRASS!$A:$A,0))</f>
        <v>Other (specify)</v>
      </c>
      <c r="S1623" s="1" t="s">
        <v>2962</v>
      </c>
      <c r="T1623" s="1" t="s">
        <v>2252</v>
      </c>
    </row>
    <row r="1624" spans="1:20" x14ac:dyDescent="0.25">
      <c r="A1624" s="1">
        <v>301</v>
      </c>
      <c r="B1624" s="1">
        <v>2012</v>
      </c>
      <c r="C1624" s="6" t="str">
        <f t="shared" si="100"/>
        <v>2012.301</v>
      </c>
      <c r="D1624" s="12">
        <v>0</v>
      </c>
      <c r="E1624" s="12" t="s">
        <v>3081</v>
      </c>
      <c r="F1624" s="12">
        <v>0</v>
      </c>
      <c r="G1624" s="12" t="s">
        <v>3081</v>
      </c>
      <c r="H1624" s="12">
        <v>0</v>
      </c>
      <c r="I1624" s="12" t="s">
        <v>3081</v>
      </c>
      <c r="J1624" s="12" t="s">
        <v>3081</v>
      </c>
      <c r="K1624" s="12" t="s">
        <v>3081</v>
      </c>
      <c r="L1624" s="1">
        <v>0</v>
      </c>
      <c r="M1624" s="6" t="str">
        <f t="shared" si="101"/>
        <v/>
      </c>
      <c r="N1624" s="1">
        <v>1</v>
      </c>
      <c r="O1624" s="6" t="str">
        <f t="shared" si="102"/>
        <v>LTI</v>
      </c>
      <c r="P1624" s="6" t="str">
        <f t="shared" si="103"/>
        <v>LTI</v>
      </c>
      <c r="Q1624" s="6" t="s">
        <v>2924</v>
      </c>
      <c r="R1624" s="5" t="str">
        <f>INDEX(SAMRASS!$B:$B,MATCH(Q1624,SAMRASS!$A:$A,0))</f>
        <v>Coupling/uncoupling</v>
      </c>
      <c r="S1624" s="1" t="s">
        <v>674</v>
      </c>
      <c r="T1624" s="1" t="s">
        <v>2251</v>
      </c>
    </row>
    <row r="1625" spans="1:20" x14ac:dyDescent="0.25">
      <c r="A1625" s="1">
        <v>302</v>
      </c>
      <c r="B1625" s="1">
        <v>2012</v>
      </c>
      <c r="C1625" s="6" t="str">
        <f t="shared" si="100"/>
        <v>2012.302</v>
      </c>
      <c r="D1625" s="12">
        <v>0</v>
      </c>
      <c r="E1625" s="12" t="s">
        <v>3081</v>
      </c>
      <c r="F1625" s="12">
        <v>0</v>
      </c>
      <c r="G1625" s="12" t="s">
        <v>3081</v>
      </c>
      <c r="H1625" s="12">
        <v>0</v>
      </c>
      <c r="I1625" s="12" t="s">
        <v>3081</v>
      </c>
      <c r="J1625" s="12" t="s">
        <v>3081</v>
      </c>
      <c r="K1625" s="12" t="s">
        <v>3081</v>
      </c>
      <c r="L1625" s="1">
        <v>0</v>
      </c>
      <c r="M1625" s="6" t="str">
        <f t="shared" si="101"/>
        <v/>
      </c>
      <c r="N1625" s="1">
        <v>1</v>
      </c>
      <c r="O1625" s="6" t="str">
        <f t="shared" si="102"/>
        <v>LTI</v>
      </c>
      <c r="P1625" s="6" t="str">
        <f t="shared" si="103"/>
        <v>LTI</v>
      </c>
      <c r="Q1625" s="6" t="s">
        <v>707</v>
      </c>
      <c r="R1625" s="5" t="str">
        <f>INDEX(SAMRASS!$B:$B,MATCH(Q1625,SAMRASS!$A:$A,0))</f>
        <v>Hopper</v>
      </c>
      <c r="S1625" s="1" t="s">
        <v>2486</v>
      </c>
      <c r="T1625" s="1" t="s">
        <v>1894</v>
      </c>
    </row>
    <row r="1626" spans="1:20" x14ac:dyDescent="0.25">
      <c r="A1626" s="1">
        <v>303</v>
      </c>
      <c r="B1626" s="1">
        <v>2012</v>
      </c>
      <c r="C1626" s="6" t="str">
        <f t="shared" si="100"/>
        <v>2012.303</v>
      </c>
      <c r="D1626" s="12" t="s">
        <v>880</v>
      </c>
      <c r="E1626" s="12" t="s">
        <v>3079</v>
      </c>
      <c r="F1626" s="12">
        <v>0</v>
      </c>
      <c r="G1626" s="12" t="s">
        <v>3081</v>
      </c>
      <c r="H1626" s="12">
        <v>0</v>
      </c>
      <c r="I1626" s="12" t="s">
        <v>3081</v>
      </c>
      <c r="J1626" s="12" t="s">
        <v>3081</v>
      </c>
      <c r="K1626" s="12" t="s">
        <v>3081</v>
      </c>
      <c r="L1626" s="1">
        <v>0</v>
      </c>
      <c r="M1626" s="6" t="str">
        <f t="shared" si="101"/>
        <v/>
      </c>
      <c r="N1626" s="1">
        <v>1</v>
      </c>
      <c r="O1626" s="6" t="str">
        <f t="shared" si="102"/>
        <v>LTI</v>
      </c>
      <c r="P1626" s="6" t="str">
        <f t="shared" si="103"/>
        <v>LTI</v>
      </c>
      <c r="Q1626" s="6" t="s">
        <v>79</v>
      </c>
      <c r="R1626" s="5" t="str">
        <f>INDEX(SAMRASS!$B:$B,MATCH(Q1626,SAMRASS!$A:$A,0))</f>
        <v>20-99 ton Haultruck</v>
      </c>
      <c r="S1626" s="1" t="s">
        <v>1658</v>
      </c>
      <c r="T1626" s="1" t="s">
        <v>1896</v>
      </c>
    </row>
    <row r="1627" spans="1:20" x14ac:dyDescent="0.25">
      <c r="A1627" s="1">
        <v>304</v>
      </c>
      <c r="B1627" s="1">
        <v>2012</v>
      </c>
      <c r="C1627" s="6" t="str">
        <f t="shared" si="100"/>
        <v>2012.304</v>
      </c>
      <c r="D1627" s="12">
        <v>0</v>
      </c>
      <c r="E1627" s="12" t="s">
        <v>3081</v>
      </c>
      <c r="F1627" s="12">
        <v>0</v>
      </c>
      <c r="G1627" s="12" t="s">
        <v>3081</v>
      </c>
      <c r="H1627" s="12">
        <v>0</v>
      </c>
      <c r="I1627" s="12" t="s">
        <v>3081</v>
      </c>
      <c r="J1627" s="12" t="s">
        <v>3081</v>
      </c>
      <c r="K1627" s="12" t="s">
        <v>3081</v>
      </c>
      <c r="L1627" s="1">
        <v>0</v>
      </c>
      <c r="M1627" s="6" t="str">
        <f t="shared" si="101"/>
        <v/>
      </c>
      <c r="N1627" s="1">
        <v>1</v>
      </c>
      <c r="O1627" s="6" t="str">
        <f t="shared" si="102"/>
        <v>LTI</v>
      </c>
      <c r="P1627" s="6" t="str">
        <f t="shared" si="103"/>
        <v>LTI</v>
      </c>
      <c r="Q1627" s="6" t="s">
        <v>1970</v>
      </c>
      <c r="R1627" s="5" t="str">
        <f>INDEX(SAMRASS!$B:$B,MATCH(Q1627,SAMRASS!$A:$A,0))</f>
        <v>Overhead crane</v>
      </c>
      <c r="S1627" s="1" t="s">
        <v>24</v>
      </c>
      <c r="T1627" s="1" t="s">
        <v>1895</v>
      </c>
    </row>
    <row r="1628" spans="1:20" x14ac:dyDescent="0.25">
      <c r="A1628" s="1">
        <v>305</v>
      </c>
      <c r="B1628" s="1">
        <v>2012</v>
      </c>
      <c r="C1628" s="6" t="str">
        <f t="shared" si="100"/>
        <v>2012.305</v>
      </c>
      <c r="D1628" s="12">
        <v>0</v>
      </c>
      <c r="E1628" s="12" t="s">
        <v>3081</v>
      </c>
      <c r="F1628" s="12">
        <v>0</v>
      </c>
      <c r="G1628" s="12" t="s">
        <v>3081</v>
      </c>
      <c r="H1628" s="12">
        <v>0</v>
      </c>
      <c r="I1628" s="12" t="s">
        <v>3081</v>
      </c>
      <c r="J1628" s="12" t="s">
        <v>3081</v>
      </c>
      <c r="K1628" s="12" t="s">
        <v>3081</v>
      </c>
      <c r="L1628" s="1">
        <v>0</v>
      </c>
      <c r="M1628" s="6" t="str">
        <f t="shared" si="101"/>
        <v/>
      </c>
      <c r="N1628" s="1">
        <v>1</v>
      </c>
      <c r="O1628" s="6" t="str">
        <f t="shared" si="102"/>
        <v>LTI</v>
      </c>
      <c r="P1628" s="6" t="str">
        <f t="shared" si="103"/>
        <v>LTI</v>
      </c>
      <c r="Q1628" s="6" t="s">
        <v>707</v>
      </c>
      <c r="R1628" s="5" t="str">
        <f>INDEX(SAMRASS!$B:$B,MATCH(Q1628,SAMRASS!$A:$A,0))</f>
        <v>Hopper</v>
      </c>
      <c r="S1628" s="1" t="s">
        <v>2486</v>
      </c>
      <c r="T1628" s="1" t="s">
        <v>1526</v>
      </c>
    </row>
    <row r="1629" spans="1:20" x14ac:dyDescent="0.25">
      <c r="A1629" s="1">
        <v>306</v>
      </c>
      <c r="B1629" s="1">
        <v>2012</v>
      </c>
      <c r="C1629" s="6" t="str">
        <f t="shared" si="100"/>
        <v>2012.306</v>
      </c>
      <c r="D1629" s="12">
        <v>0</v>
      </c>
      <c r="E1629" s="12" t="s">
        <v>3081</v>
      </c>
      <c r="F1629" s="12" t="s">
        <v>731</v>
      </c>
      <c r="G1629" s="12" t="s">
        <v>3081</v>
      </c>
      <c r="H1629" s="12">
        <v>0</v>
      </c>
      <c r="I1629" s="12" t="s">
        <v>3081</v>
      </c>
      <c r="J1629" s="12" t="s">
        <v>3081</v>
      </c>
      <c r="K1629" s="12" t="s">
        <v>3081</v>
      </c>
      <c r="L1629" s="1">
        <v>0</v>
      </c>
      <c r="M1629" s="6" t="str">
        <f t="shared" si="101"/>
        <v/>
      </c>
      <c r="N1629" s="1">
        <v>1</v>
      </c>
      <c r="O1629" s="6" t="str">
        <f t="shared" si="102"/>
        <v>LTI</v>
      </c>
      <c r="P1629" s="6" t="str">
        <f t="shared" si="103"/>
        <v>LTI</v>
      </c>
      <c r="Q1629" s="6" t="s">
        <v>407</v>
      </c>
      <c r="R1629" s="5" t="str">
        <f>INDEX(SAMRASS!$B:$B,MATCH(Q1629,SAMRASS!$A:$A,0))</f>
        <v>Shuttle car</v>
      </c>
      <c r="S1629" s="1" t="s">
        <v>840</v>
      </c>
      <c r="T1629" s="1" t="s">
        <v>2253</v>
      </c>
    </row>
    <row r="1630" spans="1:20" x14ac:dyDescent="0.25">
      <c r="A1630" s="1">
        <v>307</v>
      </c>
      <c r="B1630" s="1">
        <v>2012</v>
      </c>
      <c r="C1630" s="6" t="str">
        <f t="shared" si="100"/>
        <v>2012.307</v>
      </c>
      <c r="D1630" s="12">
        <v>0</v>
      </c>
      <c r="E1630" s="12" t="s">
        <v>3081</v>
      </c>
      <c r="F1630" s="12">
        <v>0</v>
      </c>
      <c r="G1630" s="12" t="s">
        <v>3081</v>
      </c>
      <c r="H1630" s="12">
        <v>0</v>
      </c>
      <c r="I1630" s="12" t="s">
        <v>3081</v>
      </c>
      <c r="J1630" s="12" t="s">
        <v>3081</v>
      </c>
      <c r="K1630" s="12" t="s">
        <v>3081</v>
      </c>
      <c r="L1630" s="1">
        <v>0</v>
      </c>
      <c r="M1630" s="6" t="str">
        <f t="shared" si="101"/>
        <v/>
      </c>
      <c r="N1630" s="1">
        <v>1</v>
      </c>
      <c r="O1630" s="6" t="str">
        <f t="shared" si="102"/>
        <v>LTI</v>
      </c>
      <c r="P1630" s="6" t="str">
        <f t="shared" si="103"/>
        <v>LTI</v>
      </c>
      <c r="Q1630" s="6" t="s">
        <v>1758</v>
      </c>
      <c r="R1630" s="5" t="str">
        <f>INDEX(SAMRASS!$B:$B,MATCH(Q1630,SAMRASS!$A:$A,0))</f>
        <v>Mono-rope installation</v>
      </c>
      <c r="S1630" s="1" t="s">
        <v>1423</v>
      </c>
      <c r="T1630" s="1" t="s">
        <v>1527</v>
      </c>
    </row>
    <row r="1631" spans="1:20" x14ac:dyDescent="0.25">
      <c r="A1631" s="1">
        <v>308</v>
      </c>
      <c r="B1631" s="1">
        <v>2012</v>
      </c>
      <c r="C1631" s="6" t="str">
        <f t="shared" si="100"/>
        <v>2012.308</v>
      </c>
      <c r="D1631" s="12">
        <v>0</v>
      </c>
      <c r="E1631" s="12" t="s">
        <v>3081</v>
      </c>
      <c r="F1631" s="12">
        <v>0</v>
      </c>
      <c r="G1631" s="12" t="s">
        <v>3081</v>
      </c>
      <c r="H1631" s="12">
        <v>0</v>
      </c>
      <c r="I1631" s="12" t="s">
        <v>3081</v>
      </c>
      <c r="J1631" s="12" t="s">
        <v>3081</v>
      </c>
      <c r="K1631" s="12" t="s">
        <v>3081</v>
      </c>
      <c r="L1631" s="1">
        <v>0</v>
      </c>
      <c r="M1631" s="6" t="str">
        <f t="shared" si="101"/>
        <v/>
      </c>
      <c r="N1631" s="1">
        <v>0</v>
      </c>
      <c r="O1631" s="6" t="str">
        <f t="shared" si="102"/>
        <v/>
      </c>
      <c r="P1631" s="6" t="str">
        <f t="shared" si="103"/>
        <v/>
      </c>
      <c r="Q1631" s="6" t="s">
        <v>2919</v>
      </c>
      <c r="R1631" s="5" t="str">
        <f>INDEX(SAMRASS!$B:$B,MATCH(Q1631,SAMRASS!$A:$A,0))</f>
        <v>Rerailing</v>
      </c>
      <c r="S1631" s="1" t="s">
        <v>2433</v>
      </c>
      <c r="T1631" s="1" t="s">
        <v>1410</v>
      </c>
    </row>
    <row r="1632" spans="1:20" x14ac:dyDescent="0.25">
      <c r="A1632" s="1">
        <v>309</v>
      </c>
      <c r="B1632" s="1">
        <v>2012</v>
      </c>
      <c r="C1632" s="6" t="str">
        <f t="shared" si="100"/>
        <v>2012.309</v>
      </c>
      <c r="D1632" s="12" t="s">
        <v>880</v>
      </c>
      <c r="E1632" s="12" t="s">
        <v>3081</v>
      </c>
      <c r="F1632" s="12">
        <v>0</v>
      </c>
      <c r="G1632" s="12" t="s">
        <v>3081</v>
      </c>
      <c r="H1632" s="12" t="s">
        <v>3066</v>
      </c>
      <c r="I1632" s="12" t="s">
        <v>3081</v>
      </c>
      <c r="J1632" s="12" t="s">
        <v>3081</v>
      </c>
      <c r="K1632" s="12" t="s">
        <v>3081</v>
      </c>
      <c r="L1632" s="1">
        <v>0</v>
      </c>
      <c r="M1632" s="6" t="str">
        <f t="shared" si="101"/>
        <v/>
      </c>
      <c r="N1632" s="1">
        <v>1</v>
      </c>
      <c r="O1632" s="6" t="str">
        <f t="shared" si="102"/>
        <v>LTI</v>
      </c>
      <c r="P1632" s="6" t="str">
        <f t="shared" si="103"/>
        <v>LTI</v>
      </c>
      <c r="Q1632" s="6" t="s">
        <v>1333</v>
      </c>
      <c r="R1632" s="5" t="str">
        <f>INDEX(SAMRASS!$B:$B,MATCH(Q1632,SAMRASS!$A:$A,0))</f>
        <v>Forklift</v>
      </c>
      <c r="S1632" s="1" t="s">
        <v>1202</v>
      </c>
      <c r="T1632" s="1" t="s">
        <v>1411</v>
      </c>
    </row>
    <row r="1633" spans="1:20" x14ac:dyDescent="0.25">
      <c r="A1633" s="1">
        <v>310</v>
      </c>
      <c r="B1633" s="1">
        <v>2012</v>
      </c>
      <c r="C1633" s="6" t="str">
        <f t="shared" si="100"/>
        <v>2012.310</v>
      </c>
      <c r="D1633" s="12">
        <v>0</v>
      </c>
      <c r="E1633" s="12" t="s">
        <v>3081</v>
      </c>
      <c r="F1633" s="12">
        <v>0</v>
      </c>
      <c r="G1633" s="12" t="s">
        <v>3081</v>
      </c>
      <c r="H1633" s="12" t="s">
        <v>3066</v>
      </c>
      <c r="I1633" s="12" t="s">
        <v>3081</v>
      </c>
      <c r="J1633" s="12" t="s">
        <v>3081</v>
      </c>
      <c r="K1633" s="12" t="s">
        <v>3081</v>
      </c>
      <c r="L1633" s="1">
        <v>0</v>
      </c>
      <c r="M1633" s="6" t="str">
        <f t="shared" si="101"/>
        <v/>
      </c>
      <c r="N1633" s="1">
        <v>1</v>
      </c>
      <c r="O1633" s="6" t="str">
        <f t="shared" si="102"/>
        <v>LTI</v>
      </c>
      <c r="P1633" s="6" t="str">
        <f t="shared" si="103"/>
        <v>LTI</v>
      </c>
      <c r="Q1633" s="6" t="s">
        <v>2905</v>
      </c>
      <c r="R1633" s="5" t="str">
        <f>INDEX(SAMRASS!$B:$B,MATCH(Q1633,SAMRASS!$A:$A,0))</f>
        <v>Personnel transporter</v>
      </c>
      <c r="S1633" s="1" t="s">
        <v>1745</v>
      </c>
      <c r="T1633" s="1" t="s">
        <v>473</v>
      </c>
    </row>
    <row r="1634" spans="1:20" x14ac:dyDescent="0.25">
      <c r="A1634" s="1">
        <v>311</v>
      </c>
      <c r="B1634" s="1">
        <v>2012</v>
      </c>
      <c r="C1634" s="6" t="str">
        <f t="shared" si="100"/>
        <v>2012.311</v>
      </c>
      <c r="D1634" s="12">
        <v>0</v>
      </c>
      <c r="E1634" s="12" t="s">
        <v>3081</v>
      </c>
      <c r="F1634" s="12">
        <v>0</v>
      </c>
      <c r="G1634" s="12" t="s">
        <v>3081</v>
      </c>
      <c r="H1634" s="12">
        <v>0</v>
      </c>
      <c r="I1634" s="12" t="s">
        <v>3081</v>
      </c>
      <c r="J1634" s="12" t="s">
        <v>3081</v>
      </c>
      <c r="K1634" s="12" t="s">
        <v>3081</v>
      </c>
      <c r="L1634" s="1">
        <v>0</v>
      </c>
      <c r="M1634" s="6" t="str">
        <f t="shared" si="101"/>
        <v/>
      </c>
      <c r="N1634" s="1">
        <v>1</v>
      </c>
      <c r="O1634" s="6" t="str">
        <f t="shared" si="102"/>
        <v>LTI</v>
      </c>
      <c r="P1634" s="6" t="str">
        <f t="shared" si="103"/>
        <v>LTI</v>
      </c>
      <c r="Q1634" s="6" t="s">
        <v>709</v>
      </c>
      <c r="R1634" s="5" t="str">
        <f>INDEX(SAMRASS!$B:$B,MATCH(Q1634,SAMRASS!$A:$A,0))</f>
        <v>Single drum winch</v>
      </c>
      <c r="S1634" s="1" t="s">
        <v>292</v>
      </c>
      <c r="T1634" s="1" t="s">
        <v>1412</v>
      </c>
    </row>
    <row r="1635" spans="1:20" x14ac:dyDescent="0.25">
      <c r="A1635" s="1">
        <v>312</v>
      </c>
      <c r="B1635" s="1">
        <v>2012</v>
      </c>
      <c r="C1635" s="6" t="str">
        <f t="shared" si="100"/>
        <v>2012.312</v>
      </c>
      <c r="D1635" s="12">
        <v>0</v>
      </c>
      <c r="E1635" s="12" t="s">
        <v>3081</v>
      </c>
      <c r="F1635" s="12">
        <v>0</v>
      </c>
      <c r="G1635" s="12" t="s">
        <v>3081</v>
      </c>
      <c r="H1635" s="12" t="s">
        <v>3066</v>
      </c>
      <c r="I1635" s="12" t="s">
        <v>3081</v>
      </c>
      <c r="J1635" s="12" t="s">
        <v>3081</v>
      </c>
      <c r="K1635" s="12" t="s">
        <v>3081</v>
      </c>
      <c r="L1635" s="1">
        <v>0</v>
      </c>
      <c r="M1635" s="6" t="str">
        <f t="shared" si="101"/>
        <v/>
      </c>
      <c r="N1635" s="1">
        <v>1</v>
      </c>
      <c r="O1635" s="6" t="str">
        <f t="shared" si="102"/>
        <v>LTI</v>
      </c>
      <c r="P1635" s="6" t="str">
        <f t="shared" si="103"/>
        <v>LTI</v>
      </c>
      <c r="Q1635" s="6" t="s">
        <v>2905</v>
      </c>
      <c r="R1635" s="5" t="str">
        <f>INDEX(SAMRASS!$B:$B,MATCH(Q1635,SAMRASS!$A:$A,0))</f>
        <v>Personnel transporter</v>
      </c>
      <c r="S1635" s="1" t="s">
        <v>1745</v>
      </c>
      <c r="T1635" s="1" t="s">
        <v>1898</v>
      </c>
    </row>
    <row r="1636" spans="1:20" x14ac:dyDescent="0.25">
      <c r="A1636" s="1">
        <v>313</v>
      </c>
      <c r="B1636" s="1">
        <v>2012</v>
      </c>
      <c r="C1636" s="6" t="str">
        <f t="shared" si="100"/>
        <v>2012.313</v>
      </c>
      <c r="D1636" s="12">
        <v>0</v>
      </c>
      <c r="E1636" s="12" t="s">
        <v>3081</v>
      </c>
      <c r="F1636" s="12">
        <v>0</v>
      </c>
      <c r="G1636" s="12" t="s">
        <v>3081</v>
      </c>
      <c r="H1636" s="12">
        <v>0</v>
      </c>
      <c r="I1636" s="12" t="s">
        <v>3081</v>
      </c>
      <c r="J1636" s="12" t="s">
        <v>3081</v>
      </c>
      <c r="K1636" s="12" t="s">
        <v>3081</v>
      </c>
      <c r="L1636" s="1">
        <v>0</v>
      </c>
      <c r="M1636" s="6" t="str">
        <f t="shared" si="101"/>
        <v/>
      </c>
      <c r="N1636" s="1">
        <v>1</v>
      </c>
      <c r="O1636" s="6" t="str">
        <f t="shared" si="102"/>
        <v>LTI</v>
      </c>
      <c r="P1636" s="6" t="str">
        <f t="shared" si="103"/>
        <v>LTI</v>
      </c>
      <c r="Q1636" s="6" t="s">
        <v>1970</v>
      </c>
      <c r="R1636" s="5" t="str">
        <f>INDEX(SAMRASS!$B:$B,MATCH(Q1636,SAMRASS!$A:$A,0))</f>
        <v>Overhead crane</v>
      </c>
      <c r="S1636" s="1" t="s">
        <v>24</v>
      </c>
      <c r="T1636" s="1" t="s">
        <v>472</v>
      </c>
    </row>
    <row r="1637" spans="1:20" x14ac:dyDescent="0.25">
      <c r="A1637" s="1">
        <v>314</v>
      </c>
      <c r="B1637" s="1">
        <v>2012</v>
      </c>
      <c r="C1637" s="6" t="str">
        <f t="shared" si="100"/>
        <v>2012.314</v>
      </c>
      <c r="D1637" s="12">
        <v>0</v>
      </c>
      <c r="E1637" s="12" t="s">
        <v>3081</v>
      </c>
      <c r="F1637" s="12">
        <v>0</v>
      </c>
      <c r="G1637" s="12" t="s">
        <v>3081</v>
      </c>
      <c r="H1637" s="12">
        <v>0</v>
      </c>
      <c r="I1637" s="12" t="s">
        <v>3081</v>
      </c>
      <c r="J1637" s="12" t="s">
        <v>3081</v>
      </c>
      <c r="K1637" s="12" t="s">
        <v>3081</v>
      </c>
      <c r="L1637" s="1">
        <v>0</v>
      </c>
      <c r="M1637" s="6" t="str">
        <f t="shared" si="101"/>
        <v/>
      </c>
      <c r="N1637" s="1">
        <v>1</v>
      </c>
      <c r="O1637" s="6" t="str">
        <f t="shared" si="102"/>
        <v>LTI</v>
      </c>
      <c r="P1637" s="6" t="str">
        <f t="shared" si="103"/>
        <v>LTI</v>
      </c>
      <c r="Q1637" s="6" t="s">
        <v>2918</v>
      </c>
      <c r="R1637" s="5" t="str">
        <f>INDEX(SAMRASS!$B:$B,MATCH(Q1637,SAMRASS!$A:$A,0))</f>
        <v>Other (specify)</v>
      </c>
      <c r="S1637" s="1" t="s">
        <v>1500</v>
      </c>
      <c r="T1637" s="1" t="s">
        <v>1897</v>
      </c>
    </row>
    <row r="1638" spans="1:20" x14ac:dyDescent="0.25">
      <c r="A1638" s="1">
        <v>315</v>
      </c>
      <c r="B1638" s="1">
        <v>2012</v>
      </c>
      <c r="C1638" s="6" t="str">
        <f t="shared" si="100"/>
        <v>2012.315</v>
      </c>
      <c r="D1638" s="12">
        <v>0</v>
      </c>
      <c r="E1638" s="12" t="s">
        <v>3081</v>
      </c>
      <c r="F1638" s="12">
        <v>0</v>
      </c>
      <c r="G1638" s="12" t="s">
        <v>3081</v>
      </c>
      <c r="H1638" s="12">
        <v>0</v>
      </c>
      <c r="I1638" s="12" t="s">
        <v>3081</v>
      </c>
      <c r="J1638" s="12" t="s">
        <v>3081</v>
      </c>
      <c r="K1638" s="12" t="s">
        <v>3081</v>
      </c>
      <c r="L1638" s="1">
        <v>0</v>
      </c>
      <c r="M1638" s="6" t="str">
        <f t="shared" si="101"/>
        <v/>
      </c>
      <c r="N1638" s="1">
        <v>1</v>
      </c>
      <c r="O1638" s="6" t="str">
        <f t="shared" si="102"/>
        <v>LTI</v>
      </c>
      <c r="P1638" s="6" t="str">
        <f t="shared" si="103"/>
        <v>LTI</v>
      </c>
      <c r="Q1638" s="6" t="s">
        <v>1970</v>
      </c>
      <c r="R1638" s="5" t="str">
        <f>INDEX(SAMRASS!$B:$B,MATCH(Q1638,SAMRASS!$A:$A,0))</f>
        <v>Overhead crane</v>
      </c>
      <c r="S1638" s="1" t="s">
        <v>24</v>
      </c>
      <c r="T1638" s="1" t="s">
        <v>620</v>
      </c>
    </row>
    <row r="1639" spans="1:20" x14ac:dyDescent="0.25">
      <c r="A1639" s="1">
        <v>316</v>
      </c>
      <c r="B1639" s="1">
        <v>2012</v>
      </c>
      <c r="C1639" s="6" t="str">
        <f t="shared" si="100"/>
        <v>2012.316</v>
      </c>
      <c r="D1639" s="12">
        <v>0</v>
      </c>
      <c r="E1639" s="12" t="s">
        <v>3081</v>
      </c>
      <c r="F1639" s="12">
        <v>0</v>
      </c>
      <c r="G1639" s="12" t="s">
        <v>3081</v>
      </c>
      <c r="H1639" s="12">
        <v>0</v>
      </c>
      <c r="I1639" s="12" t="s">
        <v>3081</v>
      </c>
      <c r="J1639" s="12" t="s">
        <v>3081</v>
      </c>
      <c r="K1639" s="12" t="s">
        <v>3081</v>
      </c>
      <c r="L1639" s="1">
        <v>0</v>
      </c>
      <c r="M1639" s="6" t="str">
        <f t="shared" si="101"/>
        <v/>
      </c>
      <c r="N1639" s="1">
        <v>1</v>
      </c>
      <c r="O1639" s="6" t="str">
        <f t="shared" si="102"/>
        <v>LTI</v>
      </c>
      <c r="P1639" s="6" t="str">
        <f t="shared" si="103"/>
        <v>LTI</v>
      </c>
      <c r="Q1639" s="6" t="s">
        <v>2766</v>
      </c>
      <c r="R1639" s="5" t="str">
        <f>INDEX(SAMRASS!$B:$B,MATCH(Q1639,SAMRASS!$A:$A,0))</f>
        <v>Gully scraper</v>
      </c>
      <c r="S1639" s="1" t="s">
        <v>63</v>
      </c>
      <c r="T1639" s="1" t="s">
        <v>621</v>
      </c>
    </row>
    <row r="1640" spans="1:20" x14ac:dyDescent="0.25">
      <c r="A1640" s="1">
        <v>317</v>
      </c>
      <c r="B1640" s="1">
        <v>2012</v>
      </c>
      <c r="C1640" s="6" t="str">
        <f t="shared" si="100"/>
        <v>2012.317</v>
      </c>
      <c r="D1640" s="12">
        <v>0</v>
      </c>
      <c r="E1640" s="12" t="s">
        <v>3081</v>
      </c>
      <c r="F1640" s="12">
        <v>0</v>
      </c>
      <c r="G1640" s="12" t="s">
        <v>3081</v>
      </c>
      <c r="H1640" s="12">
        <v>0</v>
      </c>
      <c r="I1640" s="12" t="s">
        <v>3081</v>
      </c>
      <c r="J1640" s="12" t="s">
        <v>3081</v>
      </c>
      <c r="K1640" s="12" t="s">
        <v>3081</v>
      </c>
      <c r="L1640" s="1">
        <v>0</v>
      </c>
      <c r="M1640" s="6" t="str">
        <f t="shared" si="101"/>
        <v/>
      </c>
      <c r="N1640" s="1">
        <v>1</v>
      </c>
      <c r="O1640" s="6" t="str">
        <f t="shared" si="102"/>
        <v>LTI</v>
      </c>
      <c r="P1640" s="6" t="str">
        <f t="shared" si="103"/>
        <v>LTI</v>
      </c>
      <c r="Q1640" s="6" t="s">
        <v>2918</v>
      </c>
      <c r="R1640" s="5" t="str">
        <f>INDEX(SAMRASS!$B:$B,MATCH(Q1640,SAMRASS!$A:$A,0))</f>
        <v>Other (specify)</v>
      </c>
      <c r="S1640" s="1" t="s">
        <v>1500</v>
      </c>
      <c r="T1640" s="1" t="s">
        <v>622</v>
      </c>
    </row>
    <row r="1641" spans="1:20" x14ac:dyDescent="0.25">
      <c r="A1641" s="1">
        <v>318</v>
      </c>
      <c r="B1641" s="1">
        <v>2012</v>
      </c>
      <c r="C1641" s="6" t="str">
        <f t="shared" si="100"/>
        <v>2012.318</v>
      </c>
      <c r="D1641" s="12">
        <v>0</v>
      </c>
      <c r="E1641" s="12" t="s">
        <v>3081</v>
      </c>
      <c r="F1641" s="12">
        <v>0</v>
      </c>
      <c r="G1641" s="12" t="s">
        <v>3081</v>
      </c>
      <c r="H1641" s="12">
        <v>0</v>
      </c>
      <c r="I1641" s="12" t="s">
        <v>3081</v>
      </c>
      <c r="J1641" s="12" t="s">
        <v>3081</v>
      </c>
      <c r="K1641" s="12" t="s">
        <v>3081</v>
      </c>
      <c r="L1641" s="1">
        <v>0</v>
      </c>
      <c r="M1641" s="6" t="str">
        <f t="shared" si="101"/>
        <v/>
      </c>
      <c r="N1641" s="1">
        <v>1</v>
      </c>
      <c r="O1641" s="6" t="str">
        <f t="shared" si="102"/>
        <v>LTI</v>
      </c>
      <c r="P1641" s="6" t="str">
        <f t="shared" si="103"/>
        <v>LTI</v>
      </c>
      <c r="Q1641" s="6" t="s">
        <v>2772</v>
      </c>
      <c r="R1641" s="5" t="str">
        <f>INDEX(SAMRASS!$B:$B,MATCH(Q1641,SAMRASS!$A:$A,0))</f>
        <v>Other (specify)</v>
      </c>
      <c r="S1641" s="1" t="s">
        <v>2883</v>
      </c>
      <c r="T1641" s="1" t="s">
        <v>1589</v>
      </c>
    </row>
    <row r="1642" spans="1:20" x14ac:dyDescent="0.25">
      <c r="A1642" s="1">
        <v>319</v>
      </c>
      <c r="B1642" s="1">
        <v>2012</v>
      </c>
      <c r="C1642" s="6" t="str">
        <f t="shared" si="100"/>
        <v>2012.319</v>
      </c>
      <c r="D1642" s="12">
        <v>0</v>
      </c>
      <c r="E1642" s="12" t="s">
        <v>3081</v>
      </c>
      <c r="F1642" s="12">
        <v>0</v>
      </c>
      <c r="G1642" s="12" t="s">
        <v>3081</v>
      </c>
      <c r="H1642" s="12">
        <v>0</v>
      </c>
      <c r="I1642" s="12" t="s">
        <v>3081</v>
      </c>
      <c r="J1642" s="12" t="s">
        <v>3081</v>
      </c>
      <c r="K1642" s="12" t="s">
        <v>3081</v>
      </c>
      <c r="L1642" s="1">
        <v>0</v>
      </c>
      <c r="M1642" s="6" t="str">
        <f t="shared" si="101"/>
        <v/>
      </c>
      <c r="N1642" s="1">
        <v>1</v>
      </c>
      <c r="O1642" s="6" t="str">
        <f t="shared" si="102"/>
        <v>LTI</v>
      </c>
      <c r="P1642" s="6" t="str">
        <f t="shared" si="103"/>
        <v>LTI</v>
      </c>
      <c r="Q1642" s="6" t="s">
        <v>849</v>
      </c>
      <c r="R1642" s="5" t="str">
        <f>INDEX(SAMRASS!$B:$B,MATCH(Q1642,SAMRASS!$A:$A,0))</f>
        <v>Other</v>
      </c>
      <c r="S1642" s="1" t="s">
        <v>2563</v>
      </c>
      <c r="T1642" s="1" t="s">
        <v>1736</v>
      </c>
    </row>
    <row r="1643" spans="1:20" x14ac:dyDescent="0.25">
      <c r="A1643" s="1">
        <v>320</v>
      </c>
      <c r="B1643" s="1">
        <v>2012</v>
      </c>
      <c r="C1643" s="6" t="str">
        <f t="shared" si="100"/>
        <v>2012.320</v>
      </c>
      <c r="D1643" s="12">
        <v>0</v>
      </c>
      <c r="E1643" s="12" t="s">
        <v>3081</v>
      </c>
      <c r="F1643" s="12">
        <v>0</v>
      </c>
      <c r="G1643" s="12" t="s">
        <v>3081</v>
      </c>
      <c r="H1643" s="12">
        <v>0</v>
      </c>
      <c r="I1643" s="12" t="s">
        <v>3081</v>
      </c>
      <c r="J1643" s="12" t="s">
        <v>3081</v>
      </c>
      <c r="K1643" s="12" t="s">
        <v>3081</v>
      </c>
      <c r="L1643" s="1">
        <v>0</v>
      </c>
      <c r="M1643" s="6" t="str">
        <f t="shared" si="101"/>
        <v/>
      </c>
      <c r="N1643" s="1">
        <v>1</v>
      </c>
      <c r="O1643" s="6" t="str">
        <f t="shared" si="102"/>
        <v>LTI</v>
      </c>
      <c r="P1643" s="6" t="str">
        <f t="shared" si="103"/>
        <v>LTI</v>
      </c>
      <c r="Q1643" s="6" t="s">
        <v>2766</v>
      </c>
      <c r="R1643" s="5" t="str">
        <f>INDEX(SAMRASS!$B:$B,MATCH(Q1643,SAMRASS!$A:$A,0))</f>
        <v>Gully scraper</v>
      </c>
      <c r="S1643" s="1" t="s">
        <v>63</v>
      </c>
      <c r="T1643" s="1" t="s">
        <v>1737</v>
      </c>
    </row>
    <row r="1644" spans="1:20" x14ac:dyDescent="0.25">
      <c r="A1644" s="1">
        <v>321</v>
      </c>
      <c r="B1644" s="1">
        <v>2012</v>
      </c>
      <c r="C1644" s="6" t="str">
        <f t="shared" si="100"/>
        <v>2012.321</v>
      </c>
      <c r="D1644" s="12" t="s">
        <v>880</v>
      </c>
      <c r="E1644" s="12" t="s">
        <v>3079</v>
      </c>
      <c r="F1644" s="12">
        <v>0</v>
      </c>
      <c r="G1644" s="12" t="s">
        <v>3081</v>
      </c>
      <c r="H1644" s="12">
        <v>0</v>
      </c>
      <c r="I1644" s="12" t="s">
        <v>3081</v>
      </c>
      <c r="J1644" s="12" t="s">
        <v>3081</v>
      </c>
      <c r="K1644" s="12" t="s">
        <v>3081</v>
      </c>
      <c r="L1644" s="1">
        <v>0</v>
      </c>
      <c r="M1644" s="6" t="str">
        <f t="shared" si="101"/>
        <v/>
      </c>
      <c r="N1644" s="1">
        <v>1</v>
      </c>
      <c r="O1644" s="6" t="str">
        <f t="shared" si="102"/>
        <v>LTI</v>
      </c>
      <c r="P1644" s="6" t="str">
        <f t="shared" si="103"/>
        <v>LTI</v>
      </c>
      <c r="Q1644" s="6" t="s">
        <v>2767</v>
      </c>
      <c r="R1644" s="5" t="str">
        <f>INDEX(SAMRASS!$B:$B,MATCH(Q1644,SAMRASS!$A:$A,0))</f>
        <v>Front end loader</v>
      </c>
      <c r="S1644" s="1" t="s">
        <v>443</v>
      </c>
      <c r="T1644" s="1" t="s">
        <v>1738</v>
      </c>
    </row>
    <row r="1645" spans="1:20" x14ac:dyDescent="0.25">
      <c r="A1645" s="1">
        <v>322</v>
      </c>
      <c r="B1645" s="1">
        <v>2012</v>
      </c>
      <c r="C1645" s="6" t="str">
        <f t="shared" si="100"/>
        <v>2012.322</v>
      </c>
      <c r="D1645" s="12">
        <v>0</v>
      </c>
      <c r="E1645" s="12" t="s">
        <v>3081</v>
      </c>
      <c r="F1645" s="12">
        <v>0</v>
      </c>
      <c r="G1645" s="12" t="s">
        <v>3081</v>
      </c>
      <c r="H1645" s="12">
        <v>0</v>
      </c>
      <c r="I1645" s="12" t="s">
        <v>3081</v>
      </c>
      <c r="J1645" s="12" t="s">
        <v>3081</v>
      </c>
      <c r="K1645" s="12" t="s">
        <v>3081</v>
      </c>
      <c r="L1645" s="1">
        <v>0</v>
      </c>
      <c r="M1645" s="6" t="str">
        <f t="shared" si="101"/>
        <v/>
      </c>
      <c r="N1645" s="1">
        <v>1</v>
      </c>
      <c r="O1645" s="6" t="str">
        <f t="shared" si="102"/>
        <v>LTI</v>
      </c>
      <c r="P1645" s="6" t="str">
        <f t="shared" si="103"/>
        <v>LTI</v>
      </c>
      <c r="Q1645" s="6" t="s">
        <v>707</v>
      </c>
      <c r="R1645" s="5" t="str">
        <f>INDEX(SAMRASS!$B:$B,MATCH(Q1645,SAMRASS!$A:$A,0))</f>
        <v>Hopper</v>
      </c>
      <c r="S1645" s="1" t="s">
        <v>2486</v>
      </c>
      <c r="T1645" s="1" t="s">
        <v>1591</v>
      </c>
    </row>
    <row r="1646" spans="1:20" x14ac:dyDescent="0.25">
      <c r="A1646" s="1">
        <v>323</v>
      </c>
      <c r="B1646" s="1">
        <v>2012</v>
      </c>
      <c r="C1646" s="6" t="str">
        <f t="shared" si="100"/>
        <v>2012.323</v>
      </c>
      <c r="D1646" s="12">
        <v>0</v>
      </c>
      <c r="E1646" s="12" t="s">
        <v>3081</v>
      </c>
      <c r="F1646" s="12">
        <v>0</v>
      </c>
      <c r="G1646" s="12" t="s">
        <v>3081</v>
      </c>
      <c r="H1646" s="12">
        <v>0</v>
      </c>
      <c r="I1646" s="12" t="s">
        <v>3081</v>
      </c>
      <c r="J1646" s="12" t="s">
        <v>3081</v>
      </c>
      <c r="K1646" s="12" t="s">
        <v>3081</v>
      </c>
      <c r="L1646" s="1">
        <v>0</v>
      </c>
      <c r="M1646" s="6" t="str">
        <f t="shared" si="101"/>
        <v/>
      </c>
      <c r="N1646" s="1">
        <v>1</v>
      </c>
      <c r="O1646" s="6" t="str">
        <f t="shared" si="102"/>
        <v>LTI</v>
      </c>
      <c r="P1646" s="6" t="str">
        <f t="shared" si="103"/>
        <v>LTI</v>
      </c>
      <c r="Q1646" s="6" t="s">
        <v>1755</v>
      </c>
      <c r="R1646" s="5" t="str">
        <f>INDEX(SAMRASS!$B:$B,MATCH(Q1646,SAMRASS!$A:$A,0))</f>
        <v>Hand tramming</v>
      </c>
      <c r="S1646" s="1" t="s">
        <v>26</v>
      </c>
      <c r="T1646" s="1" t="s">
        <v>1590</v>
      </c>
    </row>
    <row r="1647" spans="1:20" x14ac:dyDescent="0.25">
      <c r="A1647" s="1">
        <v>324</v>
      </c>
      <c r="B1647" s="1">
        <v>2012</v>
      </c>
      <c r="C1647" s="6" t="str">
        <f t="shared" si="100"/>
        <v>2012.324</v>
      </c>
      <c r="D1647" s="12">
        <v>0</v>
      </c>
      <c r="E1647" s="12" t="s">
        <v>3081</v>
      </c>
      <c r="F1647" s="12" t="s">
        <v>731</v>
      </c>
      <c r="G1647" s="12" t="s">
        <v>3081</v>
      </c>
      <c r="H1647" s="12">
        <v>0</v>
      </c>
      <c r="I1647" s="12" t="s">
        <v>3081</v>
      </c>
      <c r="J1647" s="12" t="s">
        <v>3081</v>
      </c>
      <c r="K1647" s="12" t="s">
        <v>3081</v>
      </c>
      <c r="L1647" s="1">
        <v>0</v>
      </c>
      <c r="M1647" s="6" t="str">
        <f t="shared" si="101"/>
        <v/>
      </c>
      <c r="N1647" s="1">
        <v>1</v>
      </c>
      <c r="O1647" s="6" t="str">
        <f t="shared" si="102"/>
        <v>LTI</v>
      </c>
      <c r="P1647" s="6" t="str">
        <f t="shared" si="103"/>
        <v>LTI</v>
      </c>
      <c r="Q1647" s="6" t="s">
        <v>13</v>
      </c>
      <c r="R1647" s="5" t="str">
        <f>INDEX(SAMRASS!$B:$B,MATCH(Q1647,SAMRASS!$A:$A,0))</f>
        <v>Drawn by tractor</v>
      </c>
      <c r="S1647" s="1" t="s">
        <v>2522</v>
      </c>
      <c r="T1647" s="1" t="s">
        <v>1960</v>
      </c>
    </row>
    <row r="1648" spans="1:20" x14ac:dyDescent="0.25">
      <c r="A1648" s="1">
        <v>325</v>
      </c>
      <c r="B1648" s="1">
        <v>2012</v>
      </c>
      <c r="C1648" s="6" t="str">
        <f t="shared" si="100"/>
        <v>2012.325</v>
      </c>
      <c r="D1648" s="12">
        <v>0</v>
      </c>
      <c r="E1648" s="12" t="s">
        <v>3081</v>
      </c>
      <c r="F1648" s="12">
        <v>0</v>
      </c>
      <c r="G1648" s="12" t="s">
        <v>3081</v>
      </c>
      <c r="H1648" s="12">
        <v>0</v>
      </c>
      <c r="I1648" s="12" t="s">
        <v>3081</v>
      </c>
      <c r="J1648" s="12" t="s">
        <v>3081</v>
      </c>
      <c r="K1648" s="12" t="s">
        <v>3081</v>
      </c>
      <c r="L1648" s="1">
        <v>0</v>
      </c>
      <c r="M1648" s="6" t="str">
        <f t="shared" si="101"/>
        <v/>
      </c>
      <c r="N1648" s="1">
        <v>1</v>
      </c>
      <c r="O1648" s="6" t="str">
        <f t="shared" si="102"/>
        <v>LTI</v>
      </c>
      <c r="P1648" s="6" t="str">
        <f t="shared" si="103"/>
        <v>LTI</v>
      </c>
      <c r="Q1648" s="6" t="s">
        <v>2924</v>
      </c>
      <c r="R1648" s="5" t="str">
        <f>INDEX(SAMRASS!$B:$B,MATCH(Q1648,SAMRASS!$A:$A,0))</f>
        <v>Coupling/uncoupling</v>
      </c>
      <c r="S1648" s="1" t="s">
        <v>674</v>
      </c>
      <c r="T1648" s="1" t="s">
        <v>1961</v>
      </c>
    </row>
    <row r="1649" spans="1:20" x14ac:dyDescent="0.25">
      <c r="A1649" s="1">
        <v>326</v>
      </c>
      <c r="B1649" s="1">
        <v>2012</v>
      </c>
      <c r="C1649" s="6" t="str">
        <f t="shared" si="100"/>
        <v>2012.326</v>
      </c>
      <c r="D1649" s="12">
        <v>0</v>
      </c>
      <c r="E1649" s="12" t="s">
        <v>3081</v>
      </c>
      <c r="F1649" s="12">
        <v>0</v>
      </c>
      <c r="G1649" s="12" t="s">
        <v>3081</v>
      </c>
      <c r="H1649" s="12">
        <v>0</v>
      </c>
      <c r="I1649" s="12" t="s">
        <v>3081</v>
      </c>
      <c r="J1649" s="12" t="s">
        <v>3081</v>
      </c>
      <c r="K1649" s="12" t="s">
        <v>3081</v>
      </c>
      <c r="L1649" s="1">
        <v>0</v>
      </c>
      <c r="M1649" s="6" t="str">
        <f t="shared" si="101"/>
        <v/>
      </c>
      <c r="N1649" s="1">
        <v>1</v>
      </c>
      <c r="O1649" s="6" t="str">
        <f t="shared" si="102"/>
        <v>LTI</v>
      </c>
      <c r="P1649" s="6" t="str">
        <f t="shared" si="103"/>
        <v>LTI</v>
      </c>
      <c r="Q1649" s="6" t="s">
        <v>707</v>
      </c>
      <c r="R1649" s="5" t="str">
        <f>INDEX(SAMRASS!$B:$B,MATCH(Q1649,SAMRASS!$A:$A,0))</f>
        <v>Hopper</v>
      </c>
      <c r="S1649" s="1" t="s">
        <v>2486</v>
      </c>
      <c r="T1649" s="1" t="s">
        <v>1962</v>
      </c>
    </row>
    <row r="1650" spans="1:20" x14ac:dyDescent="0.25">
      <c r="A1650" s="1">
        <v>327</v>
      </c>
      <c r="B1650" s="1">
        <v>2012</v>
      </c>
      <c r="C1650" s="6" t="str">
        <f t="shared" si="100"/>
        <v>2012.327</v>
      </c>
      <c r="D1650" s="12">
        <v>0</v>
      </c>
      <c r="E1650" s="12" t="s">
        <v>3081</v>
      </c>
      <c r="F1650" s="12">
        <v>0</v>
      </c>
      <c r="G1650" s="12" t="s">
        <v>3081</v>
      </c>
      <c r="H1650" s="12">
        <v>0</v>
      </c>
      <c r="I1650" s="12" t="s">
        <v>3081</v>
      </c>
      <c r="J1650" s="12" t="s">
        <v>3081</v>
      </c>
      <c r="K1650" s="12" t="s">
        <v>3081</v>
      </c>
      <c r="L1650" s="1">
        <v>0</v>
      </c>
      <c r="M1650" s="6" t="str">
        <f t="shared" si="101"/>
        <v/>
      </c>
      <c r="N1650" s="1">
        <v>1</v>
      </c>
      <c r="O1650" s="6" t="str">
        <f t="shared" si="102"/>
        <v>LTI</v>
      </c>
      <c r="P1650" s="6" t="str">
        <f t="shared" si="103"/>
        <v>LTI</v>
      </c>
      <c r="Q1650" s="6" t="s">
        <v>1758</v>
      </c>
      <c r="R1650" s="5" t="str">
        <f>INDEX(SAMRASS!$B:$B,MATCH(Q1650,SAMRASS!$A:$A,0))</f>
        <v>Mono-rope installation</v>
      </c>
      <c r="S1650" s="1" t="s">
        <v>1423</v>
      </c>
      <c r="T1650" s="1" t="s">
        <v>2331</v>
      </c>
    </row>
    <row r="1651" spans="1:20" x14ac:dyDescent="0.25">
      <c r="A1651" s="1">
        <v>328</v>
      </c>
      <c r="B1651" s="1">
        <v>2012</v>
      </c>
      <c r="C1651" s="6" t="str">
        <f t="shared" si="100"/>
        <v>2012.328</v>
      </c>
      <c r="D1651" s="12">
        <v>0</v>
      </c>
      <c r="E1651" s="12" t="s">
        <v>3081</v>
      </c>
      <c r="F1651" s="12">
        <v>0</v>
      </c>
      <c r="G1651" s="12" t="s">
        <v>3081</v>
      </c>
      <c r="H1651" s="12">
        <v>0</v>
      </c>
      <c r="I1651" s="12" t="s">
        <v>3081</v>
      </c>
      <c r="J1651" s="12" t="s">
        <v>3081</v>
      </c>
      <c r="K1651" s="12" t="s">
        <v>3081</v>
      </c>
      <c r="L1651" s="1">
        <v>0</v>
      </c>
      <c r="M1651" s="6" t="str">
        <f t="shared" si="101"/>
        <v/>
      </c>
      <c r="N1651" s="1">
        <v>1</v>
      </c>
      <c r="O1651" s="6" t="str">
        <f t="shared" si="102"/>
        <v>LTI</v>
      </c>
      <c r="P1651" s="6" t="str">
        <f t="shared" si="103"/>
        <v>LTI</v>
      </c>
      <c r="Q1651" s="6" t="s">
        <v>2924</v>
      </c>
      <c r="R1651" s="5" t="str">
        <f>INDEX(SAMRASS!$B:$B,MATCH(Q1651,SAMRASS!$A:$A,0))</f>
        <v>Coupling/uncoupling</v>
      </c>
      <c r="S1651" s="1" t="s">
        <v>674</v>
      </c>
      <c r="T1651" s="1" t="s">
        <v>2332</v>
      </c>
    </row>
    <row r="1652" spans="1:20" x14ac:dyDescent="0.25">
      <c r="A1652" s="1">
        <v>329</v>
      </c>
      <c r="B1652" s="1">
        <v>2012</v>
      </c>
      <c r="C1652" s="6" t="str">
        <f t="shared" si="100"/>
        <v>2012.329</v>
      </c>
      <c r="D1652" s="12">
        <v>0</v>
      </c>
      <c r="E1652" s="12" t="s">
        <v>3081</v>
      </c>
      <c r="F1652" s="12">
        <v>0</v>
      </c>
      <c r="G1652" s="12" t="s">
        <v>3081</v>
      </c>
      <c r="H1652" s="12">
        <v>0</v>
      </c>
      <c r="I1652" s="12" t="s">
        <v>3081</v>
      </c>
      <c r="J1652" s="12" t="s">
        <v>3081</v>
      </c>
      <c r="K1652" s="12" t="s">
        <v>3081</v>
      </c>
      <c r="L1652" s="1">
        <v>0</v>
      </c>
      <c r="M1652" s="6" t="str">
        <f t="shared" si="101"/>
        <v/>
      </c>
      <c r="N1652" s="1">
        <v>1</v>
      </c>
      <c r="O1652" s="6" t="str">
        <f t="shared" si="102"/>
        <v>LTI</v>
      </c>
      <c r="P1652" s="6" t="str">
        <f t="shared" si="103"/>
        <v>LTI</v>
      </c>
      <c r="Q1652" s="6" t="s">
        <v>2772</v>
      </c>
      <c r="R1652" s="5" t="str">
        <f>INDEX(SAMRASS!$B:$B,MATCH(Q1652,SAMRASS!$A:$A,0))</f>
        <v>Other (specify)</v>
      </c>
      <c r="S1652" s="1" t="s">
        <v>2883</v>
      </c>
      <c r="T1652" s="1" t="s">
        <v>2452</v>
      </c>
    </row>
    <row r="1653" spans="1:20" x14ac:dyDescent="0.25">
      <c r="A1653" s="1">
        <v>330</v>
      </c>
      <c r="B1653" s="1">
        <v>2012</v>
      </c>
      <c r="C1653" s="6" t="str">
        <f t="shared" si="100"/>
        <v>2012.330</v>
      </c>
      <c r="D1653" s="12">
        <v>0</v>
      </c>
      <c r="E1653" s="12" t="s">
        <v>3081</v>
      </c>
      <c r="F1653" s="12">
        <v>0</v>
      </c>
      <c r="G1653" s="12" t="s">
        <v>3081</v>
      </c>
      <c r="H1653" s="12">
        <v>0</v>
      </c>
      <c r="I1653" s="12" t="s">
        <v>3081</v>
      </c>
      <c r="J1653" s="12" t="s">
        <v>3081</v>
      </c>
      <c r="K1653" s="12" t="s">
        <v>3081</v>
      </c>
      <c r="L1653" s="1">
        <v>0</v>
      </c>
      <c r="M1653" s="6" t="str">
        <f t="shared" si="101"/>
        <v/>
      </c>
      <c r="N1653" s="1">
        <v>1</v>
      </c>
      <c r="O1653" s="6" t="str">
        <f t="shared" si="102"/>
        <v>LTI</v>
      </c>
      <c r="P1653" s="6" t="str">
        <f t="shared" si="103"/>
        <v>LTI</v>
      </c>
      <c r="Q1653" s="6" t="s">
        <v>707</v>
      </c>
      <c r="R1653" s="5" t="str">
        <f>INDEX(SAMRASS!$B:$B,MATCH(Q1653,SAMRASS!$A:$A,0))</f>
        <v>Hopper</v>
      </c>
      <c r="S1653" s="1" t="s">
        <v>2486</v>
      </c>
      <c r="T1653" s="1" t="s">
        <v>2333</v>
      </c>
    </row>
    <row r="1654" spans="1:20" x14ac:dyDescent="0.25">
      <c r="A1654" s="1">
        <v>331</v>
      </c>
      <c r="B1654" s="1">
        <v>2012</v>
      </c>
      <c r="C1654" s="6" t="str">
        <f t="shared" si="100"/>
        <v>2012.331</v>
      </c>
      <c r="D1654" s="12">
        <v>0</v>
      </c>
      <c r="E1654" s="12" t="s">
        <v>3081</v>
      </c>
      <c r="F1654" s="12">
        <v>0</v>
      </c>
      <c r="G1654" s="12" t="s">
        <v>3081</v>
      </c>
      <c r="H1654" s="12">
        <v>0</v>
      </c>
      <c r="I1654" s="12" t="s">
        <v>3081</v>
      </c>
      <c r="J1654" s="12" t="s">
        <v>3081</v>
      </c>
      <c r="K1654" s="12" t="s">
        <v>3081</v>
      </c>
      <c r="L1654" s="1">
        <v>0</v>
      </c>
      <c r="M1654" s="6" t="str">
        <f t="shared" si="101"/>
        <v/>
      </c>
      <c r="N1654" s="1">
        <v>1</v>
      </c>
      <c r="O1654" s="6" t="str">
        <f t="shared" si="102"/>
        <v>LTI</v>
      </c>
      <c r="P1654" s="6" t="str">
        <f t="shared" si="103"/>
        <v>LTI</v>
      </c>
      <c r="Q1654" s="6" t="s">
        <v>2924</v>
      </c>
      <c r="R1654" s="5" t="str">
        <f>INDEX(SAMRASS!$B:$B,MATCH(Q1654,SAMRASS!$A:$A,0))</f>
        <v>Coupling/uncoupling</v>
      </c>
      <c r="S1654" s="1" t="s">
        <v>674</v>
      </c>
      <c r="T1654" s="1" t="s">
        <v>2451</v>
      </c>
    </row>
    <row r="1655" spans="1:20" x14ac:dyDescent="0.25">
      <c r="A1655" s="1">
        <v>332</v>
      </c>
      <c r="B1655" s="1">
        <v>2012</v>
      </c>
      <c r="C1655" s="6" t="str">
        <f t="shared" si="100"/>
        <v>2012.332</v>
      </c>
      <c r="D1655" s="12">
        <v>0</v>
      </c>
      <c r="E1655" s="12" t="s">
        <v>3081</v>
      </c>
      <c r="F1655" s="12">
        <v>0</v>
      </c>
      <c r="G1655" s="12" t="s">
        <v>3081</v>
      </c>
      <c r="H1655" s="12">
        <v>0</v>
      </c>
      <c r="I1655" s="12" t="s">
        <v>3081</v>
      </c>
      <c r="J1655" s="12" t="s">
        <v>3081</v>
      </c>
      <c r="K1655" s="12" t="s">
        <v>3081</v>
      </c>
      <c r="L1655" s="1">
        <v>0</v>
      </c>
      <c r="M1655" s="6" t="str">
        <f t="shared" si="101"/>
        <v/>
      </c>
      <c r="N1655" s="1">
        <v>1</v>
      </c>
      <c r="O1655" s="6" t="str">
        <f t="shared" si="102"/>
        <v>LTI</v>
      </c>
      <c r="P1655" s="6" t="str">
        <f t="shared" si="103"/>
        <v>LTI</v>
      </c>
      <c r="Q1655" s="6" t="s">
        <v>848</v>
      </c>
      <c r="R1655" s="5" t="str">
        <f>INDEX(SAMRASS!$B:$B,MATCH(Q1655,SAMRASS!$A:$A,0))</f>
        <v>Face scraper</v>
      </c>
      <c r="S1655" s="1" t="s">
        <v>2432</v>
      </c>
      <c r="T1655" s="1" t="s">
        <v>1156</v>
      </c>
    </row>
    <row r="1656" spans="1:20" x14ac:dyDescent="0.25">
      <c r="A1656" s="1">
        <v>333</v>
      </c>
      <c r="B1656" s="1">
        <v>2012</v>
      </c>
      <c r="C1656" s="6" t="str">
        <f t="shared" si="100"/>
        <v>2012.333</v>
      </c>
      <c r="D1656" s="12">
        <v>0</v>
      </c>
      <c r="E1656" s="12" t="s">
        <v>3081</v>
      </c>
      <c r="F1656" s="12">
        <v>0</v>
      </c>
      <c r="G1656" s="12" t="s">
        <v>3081</v>
      </c>
      <c r="H1656" s="12">
        <v>0</v>
      </c>
      <c r="I1656" s="12" t="s">
        <v>3081</v>
      </c>
      <c r="J1656" s="12" t="s">
        <v>3081</v>
      </c>
      <c r="K1656" s="12" t="s">
        <v>3081</v>
      </c>
      <c r="L1656" s="1">
        <v>0</v>
      </c>
      <c r="M1656" s="6" t="str">
        <f t="shared" si="101"/>
        <v/>
      </c>
      <c r="N1656" s="1">
        <v>1</v>
      </c>
      <c r="O1656" s="6" t="str">
        <f t="shared" si="102"/>
        <v>LTI</v>
      </c>
      <c r="P1656" s="6" t="str">
        <f t="shared" si="103"/>
        <v>LTI</v>
      </c>
      <c r="Q1656" s="6" t="s">
        <v>2766</v>
      </c>
      <c r="R1656" s="5" t="str">
        <f>INDEX(SAMRASS!$B:$B,MATCH(Q1656,SAMRASS!$A:$A,0))</f>
        <v>Gully scraper</v>
      </c>
      <c r="S1656" s="1" t="s">
        <v>63</v>
      </c>
      <c r="T1656" s="1" t="s">
        <v>2740</v>
      </c>
    </row>
    <row r="1657" spans="1:20" x14ac:dyDescent="0.25">
      <c r="A1657" s="1">
        <v>334</v>
      </c>
      <c r="B1657" s="1">
        <v>2012</v>
      </c>
      <c r="C1657" s="6" t="str">
        <f t="shared" si="100"/>
        <v>2012.334</v>
      </c>
      <c r="D1657" s="12" t="s">
        <v>880</v>
      </c>
      <c r="E1657" s="12" t="s">
        <v>3081</v>
      </c>
      <c r="F1657" s="12" t="s">
        <v>731</v>
      </c>
      <c r="G1657" s="12" t="s">
        <v>3081</v>
      </c>
      <c r="H1657" s="12" t="s">
        <v>3066</v>
      </c>
      <c r="I1657" s="12" t="s">
        <v>3081</v>
      </c>
      <c r="J1657" s="12" t="s">
        <v>3081</v>
      </c>
      <c r="K1657" s="12" t="s">
        <v>3081</v>
      </c>
      <c r="L1657" s="1">
        <v>0</v>
      </c>
      <c r="M1657" s="6" t="str">
        <f t="shared" si="101"/>
        <v/>
      </c>
      <c r="N1657" s="1">
        <v>1</v>
      </c>
      <c r="O1657" s="6" t="str">
        <f t="shared" si="102"/>
        <v>LTI</v>
      </c>
      <c r="P1657" s="6" t="str">
        <f t="shared" si="103"/>
        <v>LTI</v>
      </c>
      <c r="Q1657" s="6" t="s">
        <v>2903</v>
      </c>
      <c r="R1657" s="5" t="str">
        <f>INDEX(SAMRASS!$B:$B,MATCH(Q1657,SAMRASS!$A:$A,0))</f>
        <v>LDV</v>
      </c>
      <c r="S1657" s="1" t="s">
        <v>1566</v>
      </c>
      <c r="T1657" s="1" t="s">
        <v>1157</v>
      </c>
    </row>
    <row r="1658" spans="1:20" x14ac:dyDescent="0.25">
      <c r="A1658" s="1">
        <v>335</v>
      </c>
      <c r="B1658" s="1">
        <v>2012</v>
      </c>
      <c r="C1658" s="6" t="str">
        <f t="shared" si="100"/>
        <v>2012.335</v>
      </c>
      <c r="D1658" s="12">
        <v>0</v>
      </c>
      <c r="E1658" s="12" t="s">
        <v>3081</v>
      </c>
      <c r="F1658" s="12">
        <v>0</v>
      </c>
      <c r="G1658" s="12" t="s">
        <v>3081</v>
      </c>
      <c r="H1658" s="12">
        <v>0</v>
      </c>
      <c r="I1658" s="12" t="s">
        <v>3081</v>
      </c>
      <c r="J1658" s="12" t="s">
        <v>3081</v>
      </c>
      <c r="K1658" s="12" t="s">
        <v>3081</v>
      </c>
      <c r="L1658" s="1">
        <v>0</v>
      </c>
      <c r="M1658" s="6" t="str">
        <f t="shared" si="101"/>
        <v/>
      </c>
      <c r="N1658" s="1">
        <v>1</v>
      </c>
      <c r="O1658" s="6" t="str">
        <f t="shared" si="102"/>
        <v>LTI</v>
      </c>
      <c r="P1658" s="6" t="str">
        <f t="shared" si="103"/>
        <v>LTI</v>
      </c>
      <c r="Q1658" s="6" t="s">
        <v>2918</v>
      </c>
      <c r="R1658" s="5" t="str">
        <f>INDEX(SAMRASS!$B:$B,MATCH(Q1658,SAMRASS!$A:$A,0))</f>
        <v>Other (specify)</v>
      </c>
      <c r="S1658" s="1" t="s">
        <v>1500</v>
      </c>
      <c r="T1658" s="1" t="s">
        <v>1158</v>
      </c>
    </row>
    <row r="1659" spans="1:20" x14ac:dyDescent="0.25">
      <c r="A1659" s="1">
        <v>336</v>
      </c>
      <c r="B1659" s="1">
        <v>2012</v>
      </c>
      <c r="C1659" s="6" t="str">
        <f t="shared" si="100"/>
        <v>2012.336</v>
      </c>
      <c r="D1659" s="12">
        <v>0</v>
      </c>
      <c r="E1659" s="12" t="s">
        <v>3081</v>
      </c>
      <c r="F1659" s="12">
        <v>0</v>
      </c>
      <c r="G1659" s="12" t="s">
        <v>3081</v>
      </c>
      <c r="H1659" s="12">
        <v>0</v>
      </c>
      <c r="I1659" s="12" t="s">
        <v>3081</v>
      </c>
      <c r="J1659" s="12" t="s">
        <v>3081</v>
      </c>
      <c r="K1659" s="12" t="s">
        <v>3081</v>
      </c>
      <c r="L1659" s="1">
        <v>0</v>
      </c>
      <c r="M1659" s="6" t="str">
        <f t="shared" si="101"/>
        <v/>
      </c>
      <c r="N1659" s="1">
        <v>1</v>
      </c>
      <c r="O1659" s="6" t="str">
        <f t="shared" si="102"/>
        <v>LTI</v>
      </c>
      <c r="P1659" s="6" t="str">
        <f t="shared" si="103"/>
        <v>LTI</v>
      </c>
      <c r="Q1659" s="6" t="s">
        <v>707</v>
      </c>
      <c r="R1659" s="5" t="str">
        <f>INDEX(SAMRASS!$B:$B,MATCH(Q1659,SAMRASS!$A:$A,0))</f>
        <v>Hopper</v>
      </c>
      <c r="S1659" s="1" t="s">
        <v>2486</v>
      </c>
      <c r="T1659" s="1" t="s">
        <v>2741</v>
      </c>
    </row>
    <row r="1660" spans="1:20" x14ac:dyDescent="0.25">
      <c r="A1660" s="1">
        <v>337</v>
      </c>
      <c r="B1660" s="1">
        <v>2012</v>
      </c>
      <c r="C1660" s="6" t="str">
        <f t="shared" si="100"/>
        <v>2012.337</v>
      </c>
      <c r="D1660" s="12">
        <v>0</v>
      </c>
      <c r="E1660" s="12" t="s">
        <v>3081</v>
      </c>
      <c r="F1660" s="12">
        <v>0</v>
      </c>
      <c r="G1660" s="12" t="s">
        <v>3081</v>
      </c>
      <c r="H1660" s="12">
        <v>0</v>
      </c>
      <c r="I1660" s="12" t="s">
        <v>3081</v>
      </c>
      <c r="J1660" s="12" t="s">
        <v>3081</v>
      </c>
      <c r="K1660" s="12" t="s">
        <v>3081</v>
      </c>
      <c r="L1660" s="1">
        <v>0</v>
      </c>
      <c r="M1660" s="6" t="str">
        <f t="shared" si="101"/>
        <v/>
      </c>
      <c r="N1660" s="1">
        <v>1</v>
      </c>
      <c r="O1660" s="6" t="str">
        <f t="shared" si="102"/>
        <v>LTI</v>
      </c>
      <c r="P1660" s="6" t="str">
        <f t="shared" si="103"/>
        <v>LTI</v>
      </c>
      <c r="Q1660" s="6" t="s">
        <v>2924</v>
      </c>
      <c r="R1660" s="5" t="str">
        <f>INDEX(SAMRASS!$B:$B,MATCH(Q1660,SAMRASS!$A:$A,0))</f>
        <v>Coupling/uncoupling</v>
      </c>
      <c r="S1660" s="1" t="s">
        <v>674</v>
      </c>
      <c r="T1660" s="1" t="s">
        <v>2742</v>
      </c>
    </row>
    <row r="1661" spans="1:20" x14ac:dyDescent="0.25">
      <c r="A1661" s="1">
        <v>338</v>
      </c>
      <c r="B1661" s="1">
        <v>2012</v>
      </c>
      <c r="C1661" s="6" t="str">
        <f t="shared" si="100"/>
        <v>2012.338</v>
      </c>
      <c r="D1661" s="12" t="s">
        <v>880</v>
      </c>
      <c r="E1661" s="12" t="s">
        <v>3081</v>
      </c>
      <c r="F1661" s="12">
        <v>0</v>
      </c>
      <c r="G1661" s="12" t="s">
        <v>3081</v>
      </c>
      <c r="H1661" s="12" t="s">
        <v>3066</v>
      </c>
      <c r="I1661" s="12" t="s">
        <v>3081</v>
      </c>
      <c r="J1661" s="12" t="s">
        <v>3081</v>
      </c>
      <c r="K1661" s="12" t="s">
        <v>3081</v>
      </c>
      <c r="L1661" s="1">
        <v>0</v>
      </c>
      <c r="M1661" s="6" t="str">
        <f t="shared" si="101"/>
        <v/>
      </c>
      <c r="N1661" s="1">
        <v>1</v>
      </c>
      <c r="O1661" s="6" t="str">
        <f t="shared" si="102"/>
        <v>LTI</v>
      </c>
      <c r="P1661" s="6" t="str">
        <f t="shared" si="103"/>
        <v>LTI</v>
      </c>
      <c r="Q1661" s="6" t="s">
        <v>1333</v>
      </c>
      <c r="R1661" s="5" t="str">
        <f>INDEX(SAMRASS!$B:$B,MATCH(Q1661,SAMRASS!$A:$A,0))</f>
        <v>Forklift</v>
      </c>
      <c r="S1661" s="1" t="s">
        <v>1202</v>
      </c>
      <c r="T1661" s="1" t="s">
        <v>181</v>
      </c>
    </row>
    <row r="1662" spans="1:20" x14ac:dyDescent="0.25">
      <c r="A1662" s="1">
        <v>339</v>
      </c>
      <c r="B1662" s="1">
        <v>2012</v>
      </c>
      <c r="C1662" s="6" t="str">
        <f t="shared" si="100"/>
        <v>2012.339</v>
      </c>
      <c r="D1662" s="12">
        <v>0</v>
      </c>
      <c r="E1662" s="12" t="s">
        <v>3081</v>
      </c>
      <c r="F1662" s="12">
        <v>0</v>
      </c>
      <c r="G1662" s="12" t="s">
        <v>3081</v>
      </c>
      <c r="H1662" s="12">
        <v>0</v>
      </c>
      <c r="I1662" s="12" t="s">
        <v>3081</v>
      </c>
      <c r="J1662" s="12" t="s">
        <v>3081</v>
      </c>
      <c r="K1662" s="12" t="s">
        <v>3081</v>
      </c>
      <c r="L1662" s="1">
        <v>0</v>
      </c>
      <c r="M1662" s="6" t="str">
        <f t="shared" si="101"/>
        <v/>
      </c>
      <c r="N1662" s="1">
        <v>1</v>
      </c>
      <c r="O1662" s="6" t="str">
        <f t="shared" si="102"/>
        <v>LTI</v>
      </c>
      <c r="P1662" s="6" t="str">
        <f t="shared" si="103"/>
        <v>LTI</v>
      </c>
      <c r="Q1662" s="6" t="s">
        <v>707</v>
      </c>
      <c r="R1662" s="5" t="str">
        <f>INDEX(SAMRASS!$B:$B,MATCH(Q1662,SAMRASS!$A:$A,0))</f>
        <v>Hopper</v>
      </c>
      <c r="S1662" s="1" t="s">
        <v>2486</v>
      </c>
      <c r="T1662" s="1" t="s">
        <v>182</v>
      </c>
    </row>
    <row r="1663" spans="1:20" x14ac:dyDescent="0.25">
      <c r="A1663" s="1">
        <v>340</v>
      </c>
      <c r="B1663" s="1">
        <v>2012</v>
      </c>
      <c r="C1663" s="6" t="str">
        <f t="shared" si="100"/>
        <v>2012.340</v>
      </c>
      <c r="D1663" s="12">
        <v>0</v>
      </c>
      <c r="E1663" s="12" t="s">
        <v>3081</v>
      </c>
      <c r="F1663" s="12">
        <v>0</v>
      </c>
      <c r="G1663" s="12" t="s">
        <v>3081</v>
      </c>
      <c r="H1663" s="12">
        <v>0</v>
      </c>
      <c r="I1663" s="12" t="s">
        <v>3081</v>
      </c>
      <c r="J1663" s="12" t="s">
        <v>3081</v>
      </c>
      <c r="K1663" s="12" t="s">
        <v>3081</v>
      </c>
      <c r="L1663" s="1">
        <v>0</v>
      </c>
      <c r="M1663" s="6" t="str">
        <f t="shared" si="101"/>
        <v/>
      </c>
      <c r="N1663" s="1">
        <v>1</v>
      </c>
      <c r="O1663" s="6" t="str">
        <f t="shared" si="102"/>
        <v>LTI</v>
      </c>
      <c r="P1663" s="6" t="str">
        <f t="shared" si="103"/>
        <v>LTI</v>
      </c>
      <c r="Q1663" s="6" t="s">
        <v>2918</v>
      </c>
      <c r="R1663" s="5" t="str">
        <f>INDEX(SAMRASS!$B:$B,MATCH(Q1663,SAMRASS!$A:$A,0))</f>
        <v>Other (specify)</v>
      </c>
      <c r="S1663" s="1" t="s">
        <v>1500</v>
      </c>
      <c r="T1663" s="1" t="s">
        <v>132</v>
      </c>
    </row>
    <row r="1664" spans="1:20" x14ac:dyDescent="0.25">
      <c r="A1664" s="1">
        <v>341</v>
      </c>
      <c r="B1664" s="1">
        <v>2012</v>
      </c>
      <c r="C1664" s="6" t="str">
        <f t="shared" si="100"/>
        <v>2012.341</v>
      </c>
      <c r="D1664" s="12">
        <v>0</v>
      </c>
      <c r="E1664" s="12" t="s">
        <v>3081</v>
      </c>
      <c r="F1664" s="12">
        <v>0</v>
      </c>
      <c r="G1664" s="12" t="s">
        <v>3081</v>
      </c>
      <c r="H1664" s="12">
        <v>0</v>
      </c>
      <c r="I1664" s="12" t="s">
        <v>3081</v>
      </c>
      <c r="J1664" s="12" t="s">
        <v>3081</v>
      </c>
      <c r="K1664" s="12" t="s">
        <v>3081</v>
      </c>
      <c r="L1664" s="1">
        <v>0</v>
      </c>
      <c r="M1664" s="6" t="str">
        <f t="shared" si="101"/>
        <v/>
      </c>
      <c r="N1664" s="1">
        <v>1</v>
      </c>
      <c r="O1664" s="6" t="str">
        <f t="shared" si="102"/>
        <v>LTI</v>
      </c>
      <c r="P1664" s="6" t="str">
        <f t="shared" si="103"/>
        <v>LTI</v>
      </c>
      <c r="Q1664" s="6" t="s">
        <v>2924</v>
      </c>
      <c r="R1664" s="5" t="str">
        <f>INDEX(SAMRASS!$B:$B,MATCH(Q1664,SAMRASS!$A:$A,0))</f>
        <v>Coupling/uncoupling</v>
      </c>
      <c r="S1664" s="1" t="s">
        <v>674</v>
      </c>
      <c r="T1664" s="1" t="s">
        <v>2343</v>
      </c>
    </row>
    <row r="1665" spans="1:20" x14ac:dyDescent="0.25">
      <c r="A1665" s="1">
        <v>342</v>
      </c>
      <c r="B1665" s="1">
        <v>2012</v>
      </c>
      <c r="C1665" s="6" t="str">
        <f t="shared" si="100"/>
        <v>2012.342</v>
      </c>
      <c r="D1665" s="12">
        <v>0</v>
      </c>
      <c r="E1665" s="12" t="s">
        <v>3081</v>
      </c>
      <c r="F1665" s="12">
        <v>0</v>
      </c>
      <c r="G1665" s="12" t="s">
        <v>3081</v>
      </c>
      <c r="H1665" s="12">
        <v>0</v>
      </c>
      <c r="I1665" s="12" t="s">
        <v>3081</v>
      </c>
      <c r="J1665" s="12" t="s">
        <v>3081</v>
      </c>
      <c r="K1665" s="12" t="s">
        <v>3081</v>
      </c>
      <c r="L1665" s="1">
        <v>0</v>
      </c>
      <c r="M1665" s="6" t="str">
        <f t="shared" si="101"/>
        <v/>
      </c>
      <c r="N1665" s="1">
        <v>1</v>
      </c>
      <c r="O1665" s="6" t="str">
        <f t="shared" si="102"/>
        <v>LTI</v>
      </c>
      <c r="P1665" s="6" t="str">
        <f t="shared" si="103"/>
        <v>LTI</v>
      </c>
      <c r="Q1665" s="6" t="s">
        <v>2766</v>
      </c>
      <c r="R1665" s="5" t="str">
        <f>INDEX(SAMRASS!$B:$B,MATCH(Q1665,SAMRASS!$A:$A,0))</f>
        <v>Gully scraper</v>
      </c>
      <c r="S1665" s="1" t="s">
        <v>63</v>
      </c>
      <c r="T1665" s="1" t="s">
        <v>2344</v>
      </c>
    </row>
    <row r="1666" spans="1:20" x14ac:dyDescent="0.25">
      <c r="A1666" s="1">
        <v>343</v>
      </c>
      <c r="B1666" s="1">
        <v>2012</v>
      </c>
      <c r="C1666" s="6" t="str">
        <f t="shared" si="100"/>
        <v>2012.343</v>
      </c>
      <c r="D1666" s="12">
        <v>0</v>
      </c>
      <c r="E1666" s="12" t="s">
        <v>3081</v>
      </c>
      <c r="F1666" s="12">
        <v>0</v>
      </c>
      <c r="G1666" s="12" t="s">
        <v>3081</v>
      </c>
      <c r="H1666" s="12">
        <v>0</v>
      </c>
      <c r="I1666" s="12" t="s">
        <v>3081</v>
      </c>
      <c r="J1666" s="12" t="s">
        <v>3081</v>
      </c>
      <c r="K1666" s="12" t="s">
        <v>3081</v>
      </c>
      <c r="L1666" s="1">
        <v>0</v>
      </c>
      <c r="M1666" s="6" t="str">
        <f t="shared" si="101"/>
        <v/>
      </c>
      <c r="N1666" s="1">
        <v>1</v>
      </c>
      <c r="O1666" s="6" t="str">
        <f t="shared" si="102"/>
        <v>LTI</v>
      </c>
      <c r="P1666" s="6" t="str">
        <f t="shared" si="103"/>
        <v>LTI</v>
      </c>
      <c r="Q1666" s="6" t="s">
        <v>727</v>
      </c>
      <c r="R1666" s="5" t="str">
        <f>INDEX(SAMRASS!$B:$B,MATCH(Q1666,SAMRASS!$A:$A,0))</f>
        <v>Battery</v>
      </c>
      <c r="S1666" s="1" t="s">
        <v>939</v>
      </c>
      <c r="T1666" s="1" t="s">
        <v>2345</v>
      </c>
    </row>
    <row r="1667" spans="1:20" x14ac:dyDescent="0.25">
      <c r="A1667" s="1">
        <v>344</v>
      </c>
      <c r="B1667" s="1">
        <v>2012</v>
      </c>
      <c r="C1667" s="6" t="str">
        <f t="shared" si="100"/>
        <v>2012.344</v>
      </c>
      <c r="D1667" s="12">
        <v>0</v>
      </c>
      <c r="E1667" s="12" t="s">
        <v>3081</v>
      </c>
      <c r="F1667" s="12">
        <v>0</v>
      </c>
      <c r="G1667" s="12" t="s">
        <v>3081</v>
      </c>
      <c r="H1667" s="12">
        <v>0</v>
      </c>
      <c r="I1667" s="12" t="s">
        <v>3081</v>
      </c>
      <c r="J1667" s="12" t="s">
        <v>3081</v>
      </c>
      <c r="K1667" s="12" t="s">
        <v>3081</v>
      </c>
      <c r="L1667" s="1">
        <v>0</v>
      </c>
      <c r="M1667" s="6" t="str">
        <f t="shared" si="101"/>
        <v/>
      </c>
      <c r="N1667" s="1">
        <v>1</v>
      </c>
      <c r="O1667" s="6" t="str">
        <f t="shared" si="102"/>
        <v>LTI</v>
      </c>
      <c r="P1667" s="6" t="str">
        <f t="shared" si="103"/>
        <v>LTI</v>
      </c>
      <c r="Q1667" s="6" t="s">
        <v>846</v>
      </c>
      <c r="R1667" s="5" t="str">
        <f>INDEX(SAMRASS!$B:$B,MATCH(Q1667,SAMRASS!$A:$A,0))</f>
        <v>Mancarriage</v>
      </c>
      <c r="S1667" s="1" t="s">
        <v>2786</v>
      </c>
      <c r="T1667" s="1" t="s">
        <v>1031</v>
      </c>
    </row>
    <row r="1668" spans="1:20" x14ac:dyDescent="0.25">
      <c r="A1668" s="1">
        <v>345</v>
      </c>
      <c r="B1668" s="1">
        <v>2012</v>
      </c>
      <c r="C1668" s="6" t="str">
        <f t="shared" si="100"/>
        <v>2012.345</v>
      </c>
      <c r="D1668" s="12">
        <v>0</v>
      </c>
      <c r="E1668" s="12" t="s">
        <v>3081</v>
      </c>
      <c r="F1668" s="12">
        <v>0</v>
      </c>
      <c r="G1668" s="12" t="s">
        <v>3081</v>
      </c>
      <c r="H1668" s="12">
        <v>0</v>
      </c>
      <c r="I1668" s="12" t="s">
        <v>3081</v>
      </c>
      <c r="J1668" s="12" t="s">
        <v>3081</v>
      </c>
      <c r="K1668" s="12" t="s">
        <v>3081</v>
      </c>
      <c r="L1668" s="1">
        <v>0</v>
      </c>
      <c r="M1668" s="6" t="str">
        <f t="shared" si="101"/>
        <v/>
      </c>
      <c r="N1668" s="1">
        <v>1</v>
      </c>
      <c r="O1668" s="6" t="str">
        <f t="shared" si="102"/>
        <v>LTI</v>
      </c>
      <c r="P1668" s="6" t="str">
        <f t="shared" si="103"/>
        <v>LTI</v>
      </c>
      <c r="Q1668" s="6" t="s">
        <v>846</v>
      </c>
      <c r="R1668" s="5" t="str">
        <f>INDEX(SAMRASS!$B:$B,MATCH(Q1668,SAMRASS!$A:$A,0))</f>
        <v>Mancarriage</v>
      </c>
      <c r="S1668" s="1" t="s">
        <v>2786</v>
      </c>
      <c r="T1668" s="1" t="s">
        <v>1032</v>
      </c>
    </row>
    <row r="1669" spans="1:20" x14ac:dyDescent="0.25">
      <c r="A1669" s="1">
        <v>346</v>
      </c>
      <c r="B1669" s="1">
        <v>2012</v>
      </c>
      <c r="C1669" s="6" t="str">
        <f t="shared" si="100"/>
        <v>2012.346</v>
      </c>
      <c r="D1669" s="12">
        <v>0</v>
      </c>
      <c r="E1669" s="12" t="s">
        <v>3081</v>
      </c>
      <c r="F1669" s="12">
        <v>0</v>
      </c>
      <c r="G1669" s="12" t="s">
        <v>3081</v>
      </c>
      <c r="H1669" s="12">
        <v>0</v>
      </c>
      <c r="I1669" s="12" t="s">
        <v>3081</v>
      </c>
      <c r="J1669" s="12" t="s">
        <v>3081</v>
      </c>
      <c r="K1669" s="12" t="s">
        <v>3081</v>
      </c>
      <c r="L1669" s="1">
        <v>0</v>
      </c>
      <c r="M1669" s="6" t="str">
        <f t="shared" si="101"/>
        <v/>
      </c>
      <c r="N1669" s="1">
        <v>1</v>
      </c>
      <c r="O1669" s="6" t="str">
        <f t="shared" si="102"/>
        <v>LTI</v>
      </c>
      <c r="P1669" s="6" t="str">
        <f t="shared" si="103"/>
        <v>LTI</v>
      </c>
      <c r="Q1669" s="6" t="s">
        <v>707</v>
      </c>
      <c r="R1669" s="5" t="str">
        <f>INDEX(SAMRASS!$B:$B,MATCH(Q1669,SAMRASS!$A:$A,0))</f>
        <v>Hopper</v>
      </c>
      <c r="S1669" s="1" t="s">
        <v>2486</v>
      </c>
      <c r="T1669" s="1" t="s">
        <v>133</v>
      </c>
    </row>
    <row r="1670" spans="1:20" x14ac:dyDescent="0.25">
      <c r="A1670" s="1">
        <v>347</v>
      </c>
      <c r="B1670" s="1">
        <v>2012</v>
      </c>
      <c r="C1670" s="6" t="str">
        <f t="shared" si="100"/>
        <v>2012.347</v>
      </c>
      <c r="D1670" s="12">
        <v>0</v>
      </c>
      <c r="E1670" s="12" t="s">
        <v>3081</v>
      </c>
      <c r="F1670" s="12">
        <v>0</v>
      </c>
      <c r="G1670" s="12" t="s">
        <v>3081</v>
      </c>
      <c r="H1670" s="12">
        <v>0</v>
      </c>
      <c r="I1670" s="12" t="s">
        <v>3081</v>
      </c>
      <c r="J1670" s="12" t="s">
        <v>3081</v>
      </c>
      <c r="K1670" s="12" t="s">
        <v>3081</v>
      </c>
      <c r="L1670" s="1">
        <v>0</v>
      </c>
      <c r="M1670" s="6" t="str">
        <f t="shared" si="101"/>
        <v/>
      </c>
      <c r="N1670" s="1">
        <v>1</v>
      </c>
      <c r="O1670" s="6" t="str">
        <f t="shared" si="102"/>
        <v>LTI</v>
      </c>
      <c r="P1670" s="6" t="str">
        <f t="shared" si="103"/>
        <v>LTI</v>
      </c>
      <c r="Q1670" s="6" t="s">
        <v>848</v>
      </c>
      <c r="R1670" s="5" t="str">
        <f>INDEX(SAMRASS!$B:$B,MATCH(Q1670,SAMRASS!$A:$A,0))</f>
        <v>Face scraper</v>
      </c>
      <c r="S1670" s="1" t="s">
        <v>2432</v>
      </c>
      <c r="T1670" s="1" t="s">
        <v>1030</v>
      </c>
    </row>
    <row r="1671" spans="1:20" x14ac:dyDescent="0.25">
      <c r="A1671" s="1">
        <v>348</v>
      </c>
      <c r="B1671" s="1">
        <v>2012</v>
      </c>
      <c r="C1671" s="6" t="str">
        <f t="shared" si="100"/>
        <v>2012.348</v>
      </c>
      <c r="D1671" s="12">
        <v>0</v>
      </c>
      <c r="E1671" s="12" t="s">
        <v>3081</v>
      </c>
      <c r="F1671" s="12">
        <v>0</v>
      </c>
      <c r="G1671" s="12" t="s">
        <v>3081</v>
      </c>
      <c r="H1671" s="12">
        <v>0</v>
      </c>
      <c r="I1671" s="12" t="s">
        <v>3081</v>
      </c>
      <c r="J1671" s="12" t="s">
        <v>3081</v>
      </c>
      <c r="K1671" s="12" t="s">
        <v>3081</v>
      </c>
      <c r="L1671" s="1">
        <v>0</v>
      </c>
      <c r="M1671" s="6" t="str">
        <f t="shared" si="101"/>
        <v/>
      </c>
      <c r="N1671" s="1">
        <v>1</v>
      </c>
      <c r="O1671" s="6" t="str">
        <f t="shared" si="102"/>
        <v>LTI</v>
      </c>
      <c r="P1671" s="6" t="str">
        <f t="shared" si="103"/>
        <v>LTI</v>
      </c>
      <c r="Q1671" s="6" t="s">
        <v>2851</v>
      </c>
      <c r="R1671" s="5" t="str">
        <f>INDEX(SAMRASS!$B:$B,MATCH(Q1671,SAMRASS!$A:$A,0))</f>
        <v>Other (specify)</v>
      </c>
      <c r="S1671" s="1" t="s">
        <v>2962</v>
      </c>
      <c r="T1671" s="1" t="s">
        <v>2528</v>
      </c>
    </row>
    <row r="1672" spans="1:20" x14ac:dyDescent="0.25">
      <c r="A1672" s="1">
        <v>349</v>
      </c>
      <c r="B1672" s="1">
        <v>2012</v>
      </c>
      <c r="C1672" s="6" t="str">
        <f t="shared" ref="C1672:C1735" si="104">B1672&amp;"."&amp;RIGHT("00"&amp;A1672,3)</f>
        <v>2012.349</v>
      </c>
      <c r="D1672" s="12" t="s">
        <v>880</v>
      </c>
      <c r="E1672" s="12" t="s">
        <v>3079</v>
      </c>
      <c r="F1672" s="12">
        <v>0</v>
      </c>
      <c r="G1672" s="12" t="s">
        <v>3081</v>
      </c>
      <c r="H1672" s="12" t="s">
        <v>3066</v>
      </c>
      <c r="I1672" s="12" t="s">
        <v>3081</v>
      </c>
      <c r="J1672" s="12" t="s">
        <v>3081</v>
      </c>
      <c r="K1672" s="12" t="s">
        <v>3081</v>
      </c>
      <c r="L1672" s="1">
        <v>1</v>
      </c>
      <c r="M1672" s="6" t="str">
        <f t="shared" ref="M1672:M1735" si="105">IF(L1672&gt;1,"MFI",IF(L1672&gt;0,"SFI",""))</f>
        <v>SFI</v>
      </c>
      <c r="N1672" s="1">
        <v>0</v>
      </c>
      <c r="O1672" s="6" t="str">
        <f t="shared" ref="O1672:O1735" si="106">IF(N1672&gt;0,"LTI","")</f>
        <v/>
      </c>
      <c r="P1672" s="6" t="str">
        <f t="shared" ref="P1672:P1735" si="107">IF(M1672&lt;&gt;"",M1672,O1672)</f>
        <v>SFI</v>
      </c>
      <c r="Q1672" s="6" t="s">
        <v>2526</v>
      </c>
      <c r="R1672" s="5" t="str">
        <f>INDEX(SAMRASS!$B:$B,MATCH(Q1672,SAMRASS!$A:$A,0))</f>
        <v>Trucks (excluding haultruck)</v>
      </c>
      <c r="S1672" s="1" t="s">
        <v>2829</v>
      </c>
      <c r="T1672" s="1" t="s">
        <v>1465</v>
      </c>
    </row>
    <row r="1673" spans="1:20" x14ac:dyDescent="0.25">
      <c r="A1673" s="1">
        <v>350</v>
      </c>
      <c r="B1673" s="1">
        <v>2012</v>
      </c>
      <c r="C1673" s="6" t="str">
        <f t="shared" si="104"/>
        <v>2012.350</v>
      </c>
      <c r="D1673" s="12">
        <v>0</v>
      </c>
      <c r="E1673" s="12" t="s">
        <v>3081</v>
      </c>
      <c r="F1673" s="12">
        <v>0</v>
      </c>
      <c r="G1673" s="12" t="s">
        <v>3081</v>
      </c>
      <c r="H1673" s="12">
        <v>0</v>
      </c>
      <c r="I1673" s="12" t="s">
        <v>3081</v>
      </c>
      <c r="J1673" s="12" t="s">
        <v>3081</v>
      </c>
      <c r="K1673" s="12" t="s">
        <v>3081</v>
      </c>
      <c r="L1673" s="1">
        <v>0</v>
      </c>
      <c r="M1673" s="6" t="str">
        <f t="shared" si="105"/>
        <v/>
      </c>
      <c r="N1673" s="1">
        <v>1</v>
      </c>
      <c r="O1673" s="6" t="str">
        <f t="shared" si="106"/>
        <v>LTI</v>
      </c>
      <c r="P1673" s="6" t="str">
        <f t="shared" si="107"/>
        <v>LTI</v>
      </c>
      <c r="Q1673" s="6" t="s">
        <v>727</v>
      </c>
      <c r="R1673" s="5" t="str">
        <f>INDEX(SAMRASS!$B:$B,MATCH(Q1673,SAMRASS!$A:$A,0))</f>
        <v>Battery</v>
      </c>
      <c r="S1673" s="1" t="s">
        <v>939</v>
      </c>
      <c r="T1673" s="1" t="s">
        <v>2230</v>
      </c>
    </row>
    <row r="1674" spans="1:20" x14ac:dyDescent="0.25">
      <c r="A1674" s="1">
        <v>351</v>
      </c>
      <c r="B1674" s="1">
        <v>2012</v>
      </c>
      <c r="C1674" s="6" t="str">
        <f t="shared" si="104"/>
        <v>2012.351</v>
      </c>
      <c r="D1674" s="12">
        <v>0</v>
      </c>
      <c r="E1674" s="12" t="s">
        <v>3081</v>
      </c>
      <c r="F1674" s="12">
        <v>0</v>
      </c>
      <c r="G1674" s="12" t="s">
        <v>3081</v>
      </c>
      <c r="H1674" s="12">
        <v>0</v>
      </c>
      <c r="I1674" s="12" t="s">
        <v>3081</v>
      </c>
      <c r="J1674" s="12" t="s">
        <v>3081</v>
      </c>
      <c r="K1674" s="12" t="s">
        <v>3081</v>
      </c>
      <c r="L1674" s="1">
        <v>0</v>
      </c>
      <c r="M1674" s="6" t="str">
        <f t="shared" si="105"/>
        <v/>
      </c>
      <c r="N1674" s="1">
        <v>1</v>
      </c>
      <c r="O1674" s="6" t="str">
        <f t="shared" si="106"/>
        <v>LTI</v>
      </c>
      <c r="P1674" s="6" t="str">
        <f t="shared" si="107"/>
        <v>LTI</v>
      </c>
      <c r="Q1674" s="6" t="s">
        <v>846</v>
      </c>
      <c r="R1674" s="5" t="str">
        <f>INDEX(SAMRASS!$B:$B,MATCH(Q1674,SAMRASS!$A:$A,0))</f>
        <v>Mancarriage</v>
      </c>
      <c r="S1674" s="1" t="s">
        <v>2786</v>
      </c>
      <c r="T1674" s="1" t="s">
        <v>1466</v>
      </c>
    </row>
    <row r="1675" spans="1:20" x14ac:dyDescent="0.25">
      <c r="A1675" s="1">
        <v>352</v>
      </c>
      <c r="B1675" s="1">
        <v>2012</v>
      </c>
      <c r="C1675" s="6" t="str">
        <f t="shared" si="104"/>
        <v>2012.352</v>
      </c>
      <c r="D1675" s="12">
        <v>0</v>
      </c>
      <c r="E1675" s="12" t="s">
        <v>3081</v>
      </c>
      <c r="F1675" s="12">
        <v>0</v>
      </c>
      <c r="G1675" s="12" t="s">
        <v>3081</v>
      </c>
      <c r="H1675" s="12">
        <v>0</v>
      </c>
      <c r="I1675" s="12" t="s">
        <v>3081</v>
      </c>
      <c r="J1675" s="12" t="s">
        <v>3081</v>
      </c>
      <c r="K1675" s="12" t="s">
        <v>3081</v>
      </c>
      <c r="L1675" s="1">
        <v>0</v>
      </c>
      <c r="M1675" s="6" t="str">
        <f t="shared" si="105"/>
        <v/>
      </c>
      <c r="N1675" s="1">
        <v>1</v>
      </c>
      <c r="O1675" s="6" t="str">
        <f t="shared" si="106"/>
        <v>LTI</v>
      </c>
      <c r="P1675" s="6" t="str">
        <f t="shared" si="107"/>
        <v>LTI</v>
      </c>
      <c r="Q1675" s="6" t="s">
        <v>1755</v>
      </c>
      <c r="R1675" s="5" t="str">
        <f>INDEX(SAMRASS!$B:$B,MATCH(Q1675,SAMRASS!$A:$A,0))</f>
        <v>Hand tramming</v>
      </c>
      <c r="S1675" s="1" t="s">
        <v>26</v>
      </c>
      <c r="T1675" s="1" t="s">
        <v>1467</v>
      </c>
    </row>
    <row r="1676" spans="1:20" x14ac:dyDescent="0.25">
      <c r="A1676" s="1">
        <v>353</v>
      </c>
      <c r="B1676" s="1">
        <v>2012</v>
      </c>
      <c r="C1676" s="6" t="str">
        <f t="shared" si="104"/>
        <v>2012.353</v>
      </c>
      <c r="D1676" s="12">
        <v>0</v>
      </c>
      <c r="E1676" s="12" t="s">
        <v>3081</v>
      </c>
      <c r="F1676" s="12">
        <v>0</v>
      </c>
      <c r="G1676" s="12" t="s">
        <v>3081</v>
      </c>
      <c r="H1676" s="12">
        <v>0</v>
      </c>
      <c r="I1676" s="12" t="s">
        <v>3081</v>
      </c>
      <c r="J1676" s="12" t="s">
        <v>3081</v>
      </c>
      <c r="K1676" s="12" t="s">
        <v>3081</v>
      </c>
      <c r="L1676" s="1">
        <v>0</v>
      </c>
      <c r="M1676" s="6" t="str">
        <f t="shared" si="105"/>
        <v/>
      </c>
      <c r="N1676" s="1">
        <v>1</v>
      </c>
      <c r="O1676" s="6" t="str">
        <f t="shared" si="106"/>
        <v>LTI</v>
      </c>
      <c r="P1676" s="6" t="str">
        <f t="shared" si="107"/>
        <v>LTI</v>
      </c>
      <c r="Q1676" s="6" t="s">
        <v>2851</v>
      </c>
      <c r="R1676" s="5" t="str">
        <f>INDEX(SAMRASS!$B:$B,MATCH(Q1676,SAMRASS!$A:$A,0))</f>
        <v>Other (specify)</v>
      </c>
      <c r="S1676" s="1" t="s">
        <v>2962</v>
      </c>
      <c r="T1676" s="1" t="s">
        <v>2529</v>
      </c>
    </row>
    <row r="1677" spans="1:20" x14ac:dyDescent="0.25">
      <c r="A1677" s="1">
        <v>354</v>
      </c>
      <c r="B1677" s="1">
        <v>2012</v>
      </c>
      <c r="C1677" s="6" t="str">
        <f t="shared" si="104"/>
        <v>2012.354</v>
      </c>
      <c r="D1677" s="12">
        <v>0</v>
      </c>
      <c r="E1677" s="12" t="s">
        <v>3081</v>
      </c>
      <c r="F1677" s="12" t="s">
        <v>731</v>
      </c>
      <c r="G1677" s="12" t="s">
        <v>3081</v>
      </c>
      <c r="H1677" s="12" t="s">
        <v>3066</v>
      </c>
      <c r="I1677" s="12" t="s">
        <v>3081</v>
      </c>
      <c r="J1677" s="12" t="s">
        <v>3081</v>
      </c>
      <c r="K1677" s="12" t="s">
        <v>3081</v>
      </c>
      <c r="L1677" s="1">
        <v>0</v>
      </c>
      <c r="M1677" s="6" t="str">
        <f t="shared" si="105"/>
        <v/>
      </c>
      <c r="N1677" s="1">
        <v>1</v>
      </c>
      <c r="O1677" s="6" t="str">
        <f t="shared" si="106"/>
        <v>LTI</v>
      </c>
      <c r="P1677" s="6" t="str">
        <f t="shared" si="107"/>
        <v>LTI</v>
      </c>
      <c r="Q1677" s="6" t="s">
        <v>2604</v>
      </c>
      <c r="R1677" s="5" t="str">
        <f>INDEX(SAMRASS!$B:$B,MATCH(Q1677,SAMRASS!$A:$A,0))</f>
        <v>Roofbolter</v>
      </c>
      <c r="S1677" s="1" t="s">
        <v>2650</v>
      </c>
      <c r="T1677" s="1" t="s">
        <v>2231</v>
      </c>
    </row>
    <row r="1678" spans="1:20" x14ac:dyDescent="0.25">
      <c r="A1678" s="1">
        <v>355</v>
      </c>
      <c r="B1678" s="1">
        <v>2012</v>
      </c>
      <c r="C1678" s="6" t="str">
        <f t="shared" si="104"/>
        <v>2012.355</v>
      </c>
      <c r="D1678" s="12">
        <v>0</v>
      </c>
      <c r="E1678" s="12" t="s">
        <v>3081</v>
      </c>
      <c r="F1678" s="12" t="s">
        <v>731</v>
      </c>
      <c r="G1678" s="12" t="s">
        <v>3081</v>
      </c>
      <c r="H1678" s="12" t="s">
        <v>3066</v>
      </c>
      <c r="I1678" s="12" t="s">
        <v>3081</v>
      </c>
      <c r="J1678" s="12" t="s">
        <v>3081</v>
      </c>
      <c r="K1678" s="12" t="s">
        <v>3081</v>
      </c>
      <c r="L1678" s="1">
        <v>0</v>
      </c>
      <c r="M1678" s="6" t="str">
        <f t="shared" si="105"/>
        <v/>
      </c>
      <c r="N1678" s="1">
        <v>1</v>
      </c>
      <c r="O1678" s="6" t="str">
        <f t="shared" si="106"/>
        <v>LTI</v>
      </c>
      <c r="P1678" s="6" t="str">
        <f t="shared" si="107"/>
        <v>LTI</v>
      </c>
      <c r="Q1678" s="6" t="s">
        <v>2604</v>
      </c>
      <c r="R1678" s="5" t="str">
        <f>INDEX(SAMRASS!$B:$B,MATCH(Q1678,SAMRASS!$A:$A,0))</f>
        <v>Roofbolter</v>
      </c>
      <c r="S1678" s="1" t="s">
        <v>2650</v>
      </c>
      <c r="T1678" s="1" t="s">
        <v>2232</v>
      </c>
    </row>
    <row r="1679" spans="1:20" x14ac:dyDescent="0.25">
      <c r="A1679" s="1">
        <v>356</v>
      </c>
      <c r="B1679" s="1">
        <v>2012</v>
      </c>
      <c r="C1679" s="6" t="str">
        <f t="shared" si="104"/>
        <v>2012.356</v>
      </c>
      <c r="D1679" s="12">
        <v>0</v>
      </c>
      <c r="E1679" s="12" t="s">
        <v>3081</v>
      </c>
      <c r="F1679" s="12">
        <v>0</v>
      </c>
      <c r="G1679" s="12" t="s">
        <v>3081</v>
      </c>
      <c r="H1679" s="12">
        <v>0</v>
      </c>
      <c r="I1679" s="12" t="s">
        <v>3081</v>
      </c>
      <c r="J1679" s="12" t="s">
        <v>3081</v>
      </c>
      <c r="K1679" s="12" t="s">
        <v>3081</v>
      </c>
      <c r="L1679" s="1">
        <v>0</v>
      </c>
      <c r="M1679" s="6" t="str">
        <f t="shared" si="105"/>
        <v/>
      </c>
      <c r="N1679" s="1">
        <v>1</v>
      </c>
      <c r="O1679" s="6" t="str">
        <f t="shared" si="106"/>
        <v>LTI</v>
      </c>
      <c r="P1679" s="6" t="str">
        <f t="shared" si="107"/>
        <v>LTI</v>
      </c>
      <c r="Q1679" s="6" t="s">
        <v>2177</v>
      </c>
      <c r="R1679" s="5" t="str">
        <f>INDEX(SAMRASS!$B:$B,MATCH(Q1679,SAMRASS!$A:$A,0))</f>
        <v>Other lifting machines (specify)</v>
      </c>
      <c r="S1679" s="1" t="s">
        <v>2811</v>
      </c>
      <c r="T1679" s="1" t="s">
        <v>990</v>
      </c>
    </row>
    <row r="1680" spans="1:20" x14ac:dyDescent="0.25">
      <c r="A1680" s="1">
        <v>357</v>
      </c>
      <c r="B1680" s="1">
        <v>2012</v>
      </c>
      <c r="C1680" s="6" t="str">
        <f t="shared" si="104"/>
        <v>2012.357</v>
      </c>
      <c r="D1680" s="12">
        <v>0</v>
      </c>
      <c r="E1680" s="12" t="s">
        <v>3081</v>
      </c>
      <c r="F1680" s="12">
        <v>0</v>
      </c>
      <c r="G1680" s="12" t="s">
        <v>3081</v>
      </c>
      <c r="H1680" s="12">
        <v>0</v>
      </c>
      <c r="I1680" s="12" t="s">
        <v>3081</v>
      </c>
      <c r="J1680" s="12" t="s">
        <v>3081</v>
      </c>
      <c r="K1680" s="12" t="s">
        <v>3081</v>
      </c>
      <c r="L1680" s="1">
        <v>0</v>
      </c>
      <c r="M1680" s="6" t="str">
        <f t="shared" si="105"/>
        <v/>
      </c>
      <c r="N1680" s="1">
        <v>1</v>
      </c>
      <c r="O1680" s="6" t="str">
        <f t="shared" si="106"/>
        <v>LTI</v>
      </c>
      <c r="P1680" s="6" t="str">
        <f t="shared" si="107"/>
        <v>LTI</v>
      </c>
      <c r="Q1680" s="6" t="s">
        <v>2766</v>
      </c>
      <c r="R1680" s="5" t="str">
        <f>INDEX(SAMRASS!$B:$B,MATCH(Q1680,SAMRASS!$A:$A,0))</f>
        <v>Gully scraper</v>
      </c>
      <c r="S1680" s="1" t="s">
        <v>63</v>
      </c>
      <c r="T1680" s="1" t="s">
        <v>991</v>
      </c>
    </row>
    <row r="1681" spans="1:20" x14ac:dyDescent="0.25">
      <c r="A1681" s="1">
        <v>358</v>
      </c>
      <c r="B1681" s="1">
        <v>2012</v>
      </c>
      <c r="C1681" s="6" t="str">
        <f t="shared" si="104"/>
        <v>2012.358</v>
      </c>
      <c r="D1681" s="12">
        <v>0</v>
      </c>
      <c r="E1681" s="12" t="s">
        <v>3081</v>
      </c>
      <c r="F1681" s="12">
        <v>0</v>
      </c>
      <c r="G1681" s="12" t="s">
        <v>3081</v>
      </c>
      <c r="H1681" s="12">
        <v>0</v>
      </c>
      <c r="I1681" s="12" t="s">
        <v>3081</v>
      </c>
      <c r="J1681" s="12" t="s">
        <v>3081</v>
      </c>
      <c r="K1681" s="12" t="s">
        <v>3081</v>
      </c>
      <c r="L1681" s="1">
        <v>0</v>
      </c>
      <c r="M1681" s="6" t="str">
        <f t="shared" si="105"/>
        <v/>
      </c>
      <c r="N1681" s="1">
        <v>1</v>
      </c>
      <c r="O1681" s="6" t="str">
        <f t="shared" si="106"/>
        <v>LTI</v>
      </c>
      <c r="P1681" s="6" t="str">
        <f t="shared" si="107"/>
        <v>LTI</v>
      </c>
      <c r="Q1681" s="6" t="s">
        <v>727</v>
      </c>
      <c r="R1681" s="5" t="str">
        <f>INDEX(SAMRASS!$B:$B,MATCH(Q1681,SAMRASS!$A:$A,0))</f>
        <v>Battery</v>
      </c>
      <c r="S1681" s="1" t="s">
        <v>939</v>
      </c>
      <c r="T1681" s="1" t="s">
        <v>992</v>
      </c>
    </row>
    <row r="1682" spans="1:20" x14ac:dyDescent="0.25">
      <c r="A1682" s="1">
        <v>359</v>
      </c>
      <c r="B1682" s="1">
        <v>2012</v>
      </c>
      <c r="C1682" s="6" t="str">
        <f t="shared" si="104"/>
        <v>2012.359</v>
      </c>
      <c r="D1682" s="12">
        <v>0</v>
      </c>
      <c r="E1682" s="12" t="s">
        <v>3081</v>
      </c>
      <c r="F1682" s="12">
        <v>0</v>
      </c>
      <c r="G1682" s="12" t="s">
        <v>3081</v>
      </c>
      <c r="H1682" s="12">
        <v>0</v>
      </c>
      <c r="I1682" s="12" t="s">
        <v>3081</v>
      </c>
      <c r="J1682" s="12" t="s">
        <v>3081</v>
      </c>
      <c r="K1682" s="12" t="s">
        <v>3081</v>
      </c>
      <c r="L1682" s="1">
        <v>0</v>
      </c>
      <c r="M1682" s="6" t="str">
        <f t="shared" si="105"/>
        <v/>
      </c>
      <c r="N1682" s="1">
        <v>1</v>
      </c>
      <c r="O1682" s="6" t="str">
        <f t="shared" si="106"/>
        <v>LTI</v>
      </c>
      <c r="P1682" s="6" t="str">
        <f t="shared" si="107"/>
        <v>LTI</v>
      </c>
      <c r="Q1682" s="6" t="s">
        <v>848</v>
      </c>
      <c r="R1682" s="5" t="str">
        <f>INDEX(SAMRASS!$B:$B,MATCH(Q1682,SAMRASS!$A:$A,0))</f>
        <v>Face scraper</v>
      </c>
      <c r="S1682" s="1" t="s">
        <v>2432</v>
      </c>
      <c r="T1682" s="1" t="s">
        <v>54</v>
      </c>
    </row>
    <row r="1683" spans="1:20" x14ac:dyDescent="0.25">
      <c r="A1683" s="1">
        <v>360</v>
      </c>
      <c r="B1683" s="1">
        <v>2012</v>
      </c>
      <c r="C1683" s="6" t="str">
        <f t="shared" si="104"/>
        <v>2012.360</v>
      </c>
      <c r="D1683" s="12">
        <v>0</v>
      </c>
      <c r="E1683" s="12" t="s">
        <v>3081</v>
      </c>
      <c r="F1683" s="12">
        <v>0</v>
      </c>
      <c r="G1683" s="12" t="s">
        <v>3081</v>
      </c>
      <c r="H1683" s="12">
        <v>0</v>
      </c>
      <c r="I1683" s="12" t="s">
        <v>3081</v>
      </c>
      <c r="J1683" s="12" t="s">
        <v>3081</v>
      </c>
      <c r="K1683" s="12" t="s">
        <v>3081</v>
      </c>
      <c r="L1683" s="1">
        <v>0</v>
      </c>
      <c r="M1683" s="6" t="str">
        <f t="shared" si="105"/>
        <v/>
      </c>
      <c r="N1683" s="1">
        <v>1</v>
      </c>
      <c r="O1683" s="6" t="str">
        <f t="shared" si="106"/>
        <v>LTI</v>
      </c>
      <c r="P1683" s="6" t="str">
        <f t="shared" si="107"/>
        <v>LTI</v>
      </c>
      <c r="Q1683" s="6" t="s">
        <v>707</v>
      </c>
      <c r="R1683" s="5" t="str">
        <f>INDEX(SAMRASS!$B:$B,MATCH(Q1683,SAMRASS!$A:$A,0))</f>
        <v>Hopper</v>
      </c>
      <c r="S1683" s="1" t="s">
        <v>2486</v>
      </c>
      <c r="T1683" s="1" t="s">
        <v>2386</v>
      </c>
    </row>
    <row r="1684" spans="1:20" x14ac:dyDescent="0.25">
      <c r="A1684" s="1">
        <v>361</v>
      </c>
      <c r="B1684" s="1">
        <v>2012</v>
      </c>
      <c r="C1684" s="6" t="str">
        <f t="shared" si="104"/>
        <v>2012.361</v>
      </c>
      <c r="D1684" s="12">
        <v>0</v>
      </c>
      <c r="E1684" s="12" t="s">
        <v>3081</v>
      </c>
      <c r="F1684" s="12" t="s">
        <v>731</v>
      </c>
      <c r="G1684" s="12" t="s">
        <v>3081</v>
      </c>
      <c r="H1684" s="12" t="s">
        <v>3066</v>
      </c>
      <c r="I1684" s="12" t="s">
        <v>3081</v>
      </c>
      <c r="J1684" s="12" t="s">
        <v>3081</v>
      </c>
      <c r="K1684" s="12" t="s">
        <v>3081</v>
      </c>
      <c r="L1684" s="1">
        <v>0</v>
      </c>
      <c r="M1684" s="6" t="str">
        <f t="shared" si="105"/>
        <v/>
      </c>
      <c r="N1684" s="1">
        <v>1</v>
      </c>
      <c r="O1684" s="6" t="str">
        <f t="shared" si="106"/>
        <v>LTI</v>
      </c>
      <c r="P1684" s="6" t="str">
        <f t="shared" si="107"/>
        <v>LTI</v>
      </c>
      <c r="Q1684" s="6" t="s">
        <v>2906</v>
      </c>
      <c r="R1684" s="5" t="str">
        <f>INDEX(SAMRASS!$B:$B,MATCH(Q1684,SAMRASS!$A:$A,0))</f>
        <v>LHD Unit</v>
      </c>
      <c r="S1684" s="1" t="s">
        <v>572</v>
      </c>
      <c r="T1684" s="1" t="s">
        <v>2206</v>
      </c>
    </row>
    <row r="1685" spans="1:20" x14ac:dyDescent="0.25">
      <c r="A1685" s="1">
        <v>362</v>
      </c>
      <c r="B1685" s="1">
        <v>2012</v>
      </c>
      <c r="C1685" s="6" t="str">
        <f t="shared" si="104"/>
        <v>2012.362</v>
      </c>
      <c r="D1685" s="12">
        <v>0</v>
      </c>
      <c r="E1685" s="12" t="s">
        <v>3081</v>
      </c>
      <c r="F1685" s="12">
        <v>0</v>
      </c>
      <c r="G1685" s="12" t="s">
        <v>3081</v>
      </c>
      <c r="H1685" s="12">
        <v>0</v>
      </c>
      <c r="I1685" s="12" t="s">
        <v>3081</v>
      </c>
      <c r="J1685" s="12" t="s">
        <v>3081</v>
      </c>
      <c r="K1685" s="12" t="s">
        <v>3081</v>
      </c>
      <c r="L1685" s="1">
        <v>0</v>
      </c>
      <c r="M1685" s="6" t="str">
        <f t="shared" si="105"/>
        <v/>
      </c>
      <c r="N1685" s="1">
        <v>1</v>
      </c>
      <c r="O1685" s="6" t="str">
        <f t="shared" si="106"/>
        <v>LTI</v>
      </c>
      <c r="P1685" s="6" t="str">
        <f t="shared" si="107"/>
        <v>LTI</v>
      </c>
      <c r="Q1685" s="6" t="s">
        <v>727</v>
      </c>
      <c r="R1685" s="5" t="str">
        <f>INDEX(SAMRASS!$B:$B,MATCH(Q1685,SAMRASS!$A:$A,0))</f>
        <v>Battery</v>
      </c>
      <c r="S1685" s="1" t="s">
        <v>939</v>
      </c>
      <c r="T1685" s="1" t="s">
        <v>2387</v>
      </c>
    </row>
    <row r="1686" spans="1:20" x14ac:dyDescent="0.25">
      <c r="A1686" s="1">
        <v>363</v>
      </c>
      <c r="B1686" s="1">
        <v>2012</v>
      </c>
      <c r="C1686" s="6" t="str">
        <f t="shared" si="104"/>
        <v>2012.363</v>
      </c>
      <c r="D1686" s="12">
        <v>0</v>
      </c>
      <c r="E1686" s="12" t="s">
        <v>3081</v>
      </c>
      <c r="F1686" s="12">
        <v>0</v>
      </c>
      <c r="G1686" s="12" t="s">
        <v>3081</v>
      </c>
      <c r="H1686" s="12">
        <v>0</v>
      </c>
      <c r="I1686" s="12" t="s">
        <v>3081</v>
      </c>
      <c r="J1686" s="12" t="s">
        <v>3081</v>
      </c>
      <c r="K1686" s="12" t="s">
        <v>3081</v>
      </c>
      <c r="L1686" s="1">
        <v>0</v>
      </c>
      <c r="M1686" s="6" t="str">
        <f t="shared" si="105"/>
        <v/>
      </c>
      <c r="N1686" s="1">
        <v>1</v>
      </c>
      <c r="O1686" s="6" t="str">
        <f t="shared" si="106"/>
        <v>LTI</v>
      </c>
      <c r="P1686" s="6" t="str">
        <f t="shared" si="107"/>
        <v>LTI</v>
      </c>
      <c r="Q1686" s="6" t="s">
        <v>2766</v>
      </c>
      <c r="R1686" s="5" t="str">
        <f>INDEX(SAMRASS!$B:$B,MATCH(Q1686,SAMRASS!$A:$A,0))</f>
        <v>Gully scraper</v>
      </c>
      <c r="S1686" s="1" t="s">
        <v>63</v>
      </c>
      <c r="T1686" s="1" t="s">
        <v>55</v>
      </c>
    </row>
    <row r="1687" spans="1:20" x14ac:dyDescent="0.25">
      <c r="A1687" s="1">
        <v>364</v>
      </c>
      <c r="B1687" s="1">
        <v>2012</v>
      </c>
      <c r="C1687" s="6" t="str">
        <f t="shared" si="104"/>
        <v>2012.364</v>
      </c>
      <c r="D1687" s="12">
        <v>0</v>
      </c>
      <c r="E1687" s="12" t="s">
        <v>3081</v>
      </c>
      <c r="F1687" s="12">
        <v>0</v>
      </c>
      <c r="G1687" s="12" t="s">
        <v>3081</v>
      </c>
      <c r="H1687" s="12">
        <v>0</v>
      </c>
      <c r="I1687" s="12" t="s">
        <v>3081</v>
      </c>
      <c r="J1687" s="12" t="s">
        <v>3081</v>
      </c>
      <c r="K1687" s="12" t="s">
        <v>3081</v>
      </c>
      <c r="L1687" s="1">
        <v>0</v>
      </c>
      <c r="M1687" s="6" t="str">
        <f t="shared" si="105"/>
        <v/>
      </c>
      <c r="N1687" s="1">
        <v>1</v>
      </c>
      <c r="O1687" s="6" t="str">
        <f t="shared" si="106"/>
        <v>LTI</v>
      </c>
      <c r="P1687" s="6" t="str">
        <f t="shared" si="107"/>
        <v>LTI</v>
      </c>
      <c r="Q1687" s="6" t="s">
        <v>2766</v>
      </c>
      <c r="R1687" s="5" t="str">
        <f>INDEX(SAMRASS!$B:$B,MATCH(Q1687,SAMRASS!$A:$A,0))</f>
        <v>Gully scraper</v>
      </c>
      <c r="S1687" s="1" t="s">
        <v>63</v>
      </c>
      <c r="T1687" s="1" t="s">
        <v>2207</v>
      </c>
    </row>
    <row r="1688" spans="1:20" x14ac:dyDescent="0.25">
      <c r="A1688" s="1">
        <v>365</v>
      </c>
      <c r="B1688" s="1">
        <v>2012</v>
      </c>
      <c r="C1688" s="6" t="str">
        <f t="shared" si="104"/>
        <v>2012.365</v>
      </c>
      <c r="D1688" s="12">
        <v>0</v>
      </c>
      <c r="E1688" s="12" t="s">
        <v>3081</v>
      </c>
      <c r="F1688" s="12">
        <v>0</v>
      </c>
      <c r="G1688" s="12" t="s">
        <v>3081</v>
      </c>
      <c r="H1688" s="12" t="s">
        <v>3066</v>
      </c>
      <c r="I1688" s="12" t="s">
        <v>3081</v>
      </c>
      <c r="J1688" s="12" t="s">
        <v>3081</v>
      </c>
      <c r="K1688" s="12" t="s">
        <v>3081</v>
      </c>
      <c r="L1688" s="1">
        <v>0</v>
      </c>
      <c r="M1688" s="6" t="str">
        <f t="shared" si="105"/>
        <v/>
      </c>
      <c r="N1688" s="1">
        <v>1</v>
      </c>
      <c r="O1688" s="6" t="str">
        <f t="shared" si="106"/>
        <v>LTI</v>
      </c>
      <c r="P1688" s="6" t="str">
        <f t="shared" si="107"/>
        <v>LTI</v>
      </c>
      <c r="Q1688" s="6" t="s">
        <v>577</v>
      </c>
      <c r="R1688" s="5" t="str">
        <f>INDEX(SAMRASS!$B:$B,MATCH(Q1688,SAMRASS!$A:$A,0))</f>
        <v>Scissors lift, or platform lift</v>
      </c>
      <c r="S1688" s="1" t="s">
        <v>1313</v>
      </c>
      <c r="T1688" s="1" t="s">
        <v>1828</v>
      </c>
    </row>
    <row r="1689" spans="1:20" x14ac:dyDescent="0.25">
      <c r="A1689" s="1">
        <v>366</v>
      </c>
      <c r="B1689" s="1">
        <v>2012</v>
      </c>
      <c r="C1689" s="6" t="str">
        <f t="shared" si="104"/>
        <v>2012.366</v>
      </c>
      <c r="D1689" s="12" t="s">
        <v>880</v>
      </c>
      <c r="E1689" s="12" t="s">
        <v>3081</v>
      </c>
      <c r="F1689" s="12" t="s">
        <v>731</v>
      </c>
      <c r="G1689" s="12" t="s">
        <v>3081</v>
      </c>
      <c r="H1689" s="12" t="s">
        <v>3066</v>
      </c>
      <c r="I1689" s="12" t="s">
        <v>3081</v>
      </c>
      <c r="J1689" s="12" t="s">
        <v>3081</v>
      </c>
      <c r="K1689" s="12" t="s">
        <v>3081</v>
      </c>
      <c r="L1689" s="1">
        <v>0</v>
      </c>
      <c r="M1689" s="6" t="str">
        <f t="shared" si="105"/>
        <v/>
      </c>
      <c r="N1689" s="1">
        <v>1</v>
      </c>
      <c r="O1689" s="6" t="str">
        <f t="shared" si="106"/>
        <v>LTI</v>
      </c>
      <c r="P1689" s="6" t="str">
        <f t="shared" si="107"/>
        <v>LTI</v>
      </c>
      <c r="Q1689" s="6" t="s">
        <v>2903</v>
      </c>
      <c r="R1689" s="5" t="str">
        <f>INDEX(SAMRASS!$B:$B,MATCH(Q1689,SAMRASS!$A:$A,0))</f>
        <v>LDV</v>
      </c>
      <c r="S1689" s="1" t="s">
        <v>1566</v>
      </c>
      <c r="T1689" s="1" t="s">
        <v>1830</v>
      </c>
    </row>
    <row r="1690" spans="1:20" x14ac:dyDescent="0.25">
      <c r="A1690" s="1">
        <v>367</v>
      </c>
      <c r="B1690" s="1">
        <v>2012</v>
      </c>
      <c r="C1690" s="6" t="str">
        <f t="shared" si="104"/>
        <v>2012.367</v>
      </c>
      <c r="D1690" s="12">
        <v>0</v>
      </c>
      <c r="E1690" s="12" t="s">
        <v>3081</v>
      </c>
      <c r="F1690" s="12">
        <v>0</v>
      </c>
      <c r="G1690" s="12" t="s">
        <v>3081</v>
      </c>
      <c r="H1690" s="12">
        <v>0</v>
      </c>
      <c r="I1690" s="12" t="s">
        <v>3081</v>
      </c>
      <c r="J1690" s="12" t="s">
        <v>3081</v>
      </c>
      <c r="K1690" s="12" t="s">
        <v>3081</v>
      </c>
      <c r="L1690" s="1">
        <v>0</v>
      </c>
      <c r="M1690" s="6" t="str">
        <f t="shared" si="105"/>
        <v/>
      </c>
      <c r="N1690" s="1">
        <v>1</v>
      </c>
      <c r="O1690" s="6" t="str">
        <f t="shared" si="106"/>
        <v>LTI</v>
      </c>
      <c r="P1690" s="6" t="str">
        <f t="shared" si="107"/>
        <v>LTI</v>
      </c>
      <c r="Q1690" s="6" t="s">
        <v>707</v>
      </c>
      <c r="R1690" s="5" t="str">
        <f>INDEX(SAMRASS!$B:$B,MATCH(Q1690,SAMRASS!$A:$A,0))</f>
        <v>Hopper</v>
      </c>
      <c r="S1690" s="1" t="s">
        <v>2486</v>
      </c>
      <c r="T1690" s="1" t="s">
        <v>2208</v>
      </c>
    </row>
    <row r="1691" spans="1:20" x14ac:dyDescent="0.25">
      <c r="A1691" s="1">
        <v>368</v>
      </c>
      <c r="B1691" s="1">
        <v>2012</v>
      </c>
      <c r="C1691" s="6" t="str">
        <f t="shared" si="104"/>
        <v>2012.368</v>
      </c>
      <c r="D1691" s="12">
        <v>0</v>
      </c>
      <c r="E1691" s="12" t="s">
        <v>3081</v>
      </c>
      <c r="F1691" s="12">
        <v>0</v>
      </c>
      <c r="G1691" s="12" t="s">
        <v>3081</v>
      </c>
      <c r="H1691" s="12">
        <v>0</v>
      </c>
      <c r="I1691" s="12" t="s">
        <v>3081</v>
      </c>
      <c r="J1691" s="12" t="s">
        <v>3081</v>
      </c>
      <c r="K1691" s="12" t="s">
        <v>3081</v>
      </c>
      <c r="L1691" s="1">
        <v>0</v>
      </c>
      <c r="M1691" s="6" t="str">
        <f t="shared" si="105"/>
        <v/>
      </c>
      <c r="N1691" s="1">
        <v>1</v>
      </c>
      <c r="O1691" s="6" t="str">
        <f t="shared" si="106"/>
        <v>LTI</v>
      </c>
      <c r="P1691" s="6" t="str">
        <f t="shared" si="107"/>
        <v>LTI</v>
      </c>
      <c r="Q1691" s="6" t="s">
        <v>1936</v>
      </c>
      <c r="R1691" s="5" t="str">
        <f>INDEX(SAMRASS!$B:$B,MATCH(Q1691,SAMRASS!$A:$A,0))</f>
        <v>Other (specify)</v>
      </c>
      <c r="S1691" s="1" t="s">
        <v>2434</v>
      </c>
      <c r="T1691" s="1" t="s">
        <v>1829</v>
      </c>
    </row>
    <row r="1692" spans="1:20" x14ac:dyDescent="0.25">
      <c r="A1692" s="1">
        <v>369</v>
      </c>
      <c r="B1692" s="1">
        <v>2012</v>
      </c>
      <c r="C1692" s="6" t="str">
        <f t="shared" si="104"/>
        <v>2012.369</v>
      </c>
      <c r="D1692" s="12" t="s">
        <v>880</v>
      </c>
      <c r="E1692" s="12" t="s">
        <v>3081</v>
      </c>
      <c r="F1692" s="12">
        <v>0</v>
      </c>
      <c r="G1692" s="12" t="s">
        <v>3081</v>
      </c>
      <c r="H1692" s="12">
        <v>0</v>
      </c>
      <c r="I1692" s="12" t="s">
        <v>3081</v>
      </c>
      <c r="J1692" s="12" t="s">
        <v>3081</v>
      </c>
      <c r="K1692" s="12" t="s">
        <v>3081</v>
      </c>
      <c r="L1692" s="1">
        <v>0</v>
      </c>
      <c r="M1692" s="6" t="str">
        <f t="shared" si="105"/>
        <v/>
      </c>
      <c r="N1692" s="1">
        <v>1</v>
      </c>
      <c r="O1692" s="6" t="str">
        <f t="shared" si="106"/>
        <v>LTI</v>
      </c>
      <c r="P1692" s="6" t="str">
        <f t="shared" si="107"/>
        <v>LTI</v>
      </c>
      <c r="Q1692" s="6" t="s">
        <v>1250</v>
      </c>
      <c r="R1692" s="5" t="str">
        <f>INDEX(SAMRASS!$B:$B,MATCH(Q1692,SAMRASS!$A:$A,0))</f>
        <v>Excavator</v>
      </c>
      <c r="S1692" s="1" t="s">
        <v>838</v>
      </c>
      <c r="T1692" s="1" t="s">
        <v>2073</v>
      </c>
    </row>
    <row r="1693" spans="1:20" x14ac:dyDescent="0.25">
      <c r="A1693" s="1">
        <v>370</v>
      </c>
      <c r="B1693" s="1">
        <v>2012</v>
      </c>
      <c r="C1693" s="6" t="str">
        <f t="shared" si="104"/>
        <v>2012.370</v>
      </c>
      <c r="D1693" s="12">
        <v>0</v>
      </c>
      <c r="E1693" s="12" t="s">
        <v>3081</v>
      </c>
      <c r="F1693" s="12" t="s">
        <v>731</v>
      </c>
      <c r="G1693" s="12" t="s">
        <v>3081</v>
      </c>
      <c r="H1693" s="12">
        <v>0</v>
      </c>
      <c r="I1693" s="12" t="s">
        <v>3081</v>
      </c>
      <c r="J1693" s="12" t="s">
        <v>3081</v>
      </c>
      <c r="K1693" s="12" t="s">
        <v>3081</v>
      </c>
      <c r="L1693" s="1">
        <v>0</v>
      </c>
      <c r="M1693" s="6" t="str">
        <f t="shared" si="105"/>
        <v/>
      </c>
      <c r="N1693" s="1">
        <v>1</v>
      </c>
      <c r="O1693" s="6" t="str">
        <f t="shared" si="106"/>
        <v>LTI</v>
      </c>
      <c r="P1693" s="6" t="str">
        <f t="shared" si="107"/>
        <v>LTI</v>
      </c>
      <c r="Q1693" s="6" t="s">
        <v>407</v>
      </c>
      <c r="R1693" s="5" t="str">
        <f>INDEX(SAMRASS!$B:$B,MATCH(Q1693,SAMRASS!$A:$A,0))</f>
        <v>Shuttle car</v>
      </c>
      <c r="S1693" s="1" t="s">
        <v>840</v>
      </c>
      <c r="T1693" s="1" t="s">
        <v>2074</v>
      </c>
    </row>
    <row r="1694" spans="1:20" x14ac:dyDescent="0.25">
      <c r="A1694" s="1">
        <v>371</v>
      </c>
      <c r="B1694" s="1">
        <v>2012</v>
      </c>
      <c r="C1694" s="6" t="str">
        <f t="shared" si="104"/>
        <v>2012.371</v>
      </c>
      <c r="D1694" s="12">
        <v>0</v>
      </c>
      <c r="E1694" s="12" t="s">
        <v>3081</v>
      </c>
      <c r="F1694" s="12" t="s">
        <v>731</v>
      </c>
      <c r="G1694" s="12" t="s">
        <v>3076</v>
      </c>
      <c r="H1694" s="12" t="s">
        <v>3066</v>
      </c>
      <c r="I1694" s="12" t="s">
        <v>3076</v>
      </c>
      <c r="J1694" s="12" t="s">
        <v>3081</v>
      </c>
      <c r="K1694" s="12" t="s">
        <v>3076</v>
      </c>
      <c r="L1694" s="1">
        <v>0</v>
      </c>
      <c r="M1694" s="6" t="str">
        <f t="shared" si="105"/>
        <v/>
      </c>
      <c r="N1694" s="1">
        <v>1</v>
      </c>
      <c r="O1694" s="6" t="str">
        <f t="shared" si="106"/>
        <v>LTI</v>
      </c>
      <c r="P1694" s="6" t="str">
        <f t="shared" si="107"/>
        <v>LTI</v>
      </c>
      <c r="Q1694" s="6" t="s">
        <v>2906</v>
      </c>
      <c r="R1694" s="5" t="str">
        <f>INDEX(SAMRASS!$B:$B,MATCH(Q1694,SAMRASS!$A:$A,0))</f>
        <v>LHD Unit</v>
      </c>
      <c r="S1694" s="1" t="s">
        <v>572</v>
      </c>
      <c r="T1694" s="1" t="s">
        <v>2730</v>
      </c>
    </row>
    <row r="1695" spans="1:20" x14ac:dyDescent="0.25">
      <c r="A1695" s="1">
        <v>372</v>
      </c>
      <c r="B1695" s="1">
        <v>2012</v>
      </c>
      <c r="C1695" s="6" t="str">
        <f t="shared" si="104"/>
        <v>2012.372</v>
      </c>
      <c r="D1695" s="12">
        <v>0</v>
      </c>
      <c r="E1695" s="12" t="s">
        <v>3081</v>
      </c>
      <c r="F1695" s="12">
        <v>0</v>
      </c>
      <c r="G1695" s="12" t="s">
        <v>3081</v>
      </c>
      <c r="H1695" s="12">
        <v>0</v>
      </c>
      <c r="I1695" s="12" t="s">
        <v>3081</v>
      </c>
      <c r="J1695" s="12" t="s">
        <v>3081</v>
      </c>
      <c r="K1695" s="12" t="s">
        <v>3081</v>
      </c>
      <c r="L1695" s="1">
        <v>0</v>
      </c>
      <c r="M1695" s="6" t="str">
        <f t="shared" si="105"/>
        <v/>
      </c>
      <c r="N1695" s="1">
        <v>1</v>
      </c>
      <c r="O1695" s="6" t="str">
        <f t="shared" si="106"/>
        <v>LTI</v>
      </c>
      <c r="P1695" s="6" t="str">
        <f t="shared" si="107"/>
        <v>LTI</v>
      </c>
      <c r="Q1695" s="6" t="s">
        <v>707</v>
      </c>
      <c r="R1695" s="5" t="str">
        <f>INDEX(SAMRASS!$B:$B,MATCH(Q1695,SAMRASS!$A:$A,0))</f>
        <v>Hopper</v>
      </c>
      <c r="S1695" s="1" t="s">
        <v>2486</v>
      </c>
      <c r="T1695" s="1" t="s">
        <v>2075</v>
      </c>
    </row>
    <row r="1696" spans="1:20" x14ac:dyDescent="0.25">
      <c r="A1696" s="1">
        <v>373</v>
      </c>
      <c r="B1696" s="1">
        <v>2012</v>
      </c>
      <c r="C1696" s="6" t="str">
        <f t="shared" si="104"/>
        <v>2012.373</v>
      </c>
      <c r="D1696" s="12">
        <v>0</v>
      </c>
      <c r="E1696" s="12" t="s">
        <v>3081</v>
      </c>
      <c r="F1696" s="12">
        <v>0</v>
      </c>
      <c r="G1696" s="12" t="s">
        <v>3081</v>
      </c>
      <c r="H1696" s="12">
        <v>0</v>
      </c>
      <c r="I1696" s="12" t="s">
        <v>3081</v>
      </c>
      <c r="J1696" s="12" t="s">
        <v>3081</v>
      </c>
      <c r="K1696" s="12" t="s">
        <v>3081</v>
      </c>
      <c r="L1696" s="1">
        <v>0</v>
      </c>
      <c r="M1696" s="6" t="str">
        <f t="shared" si="105"/>
        <v/>
      </c>
      <c r="N1696" s="1">
        <v>1</v>
      </c>
      <c r="O1696" s="6" t="str">
        <f t="shared" si="106"/>
        <v>LTI</v>
      </c>
      <c r="P1696" s="6" t="str">
        <f t="shared" si="107"/>
        <v>LTI</v>
      </c>
      <c r="Q1696" s="6" t="s">
        <v>1758</v>
      </c>
      <c r="R1696" s="5" t="str">
        <f>INDEX(SAMRASS!$B:$B,MATCH(Q1696,SAMRASS!$A:$A,0))</f>
        <v>Mono-rope installation</v>
      </c>
      <c r="S1696" s="1" t="s">
        <v>1423</v>
      </c>
      <c r="T1696" s="1" t="s">
        <v>2956</v>
      </c>
    </row>
    <row r="1697" spans="1:20" x14ac:dyDescent="0.25">
      <c r="A1697" s="1">
        <v>374</v>
      </c>
      <c r="B1697" s="1">
        <v>2012</v>
      </c>
      <c r="C1697" s="6" t="str">
        <f t="shared" si="104"/>
        <v>2012.374</v>
      </c>
      <c r="D1697" s="12">
        <v>0</v>
      </c>
      <c r="E1697" s="12" t="s">
        <v>3081</v>
      </c>
      <c r="F1697" s="12" t="s">
        <v>731</v>
      </c>
      <c r="G1697" s="12" t="s">
        <v>3081</v>
      </c>
      <c r="H1697" s="12" t="s">
        <v>3066</v>
      </c>
      <c r="I1697" s="12" t="s">
        <v>3081</v>
      </c>
      <c r="J1697" s="12" t="s">
        <v>3081</v>
      </c>
      <c r="K1697" s="12" t="s">
        <v>3081</v>
      </c>
      <c r="L1697" s="1">
        <v>0</v>
      </c>
      <c r="M1697" s="6" t="str">
        <f t="shared" si="105"/>
        <v/>
      </c>
      <c r="N1697" s="1">
        <v>1</v>
      </c>
      <c r="O1697" s="6" t="str">
        <f t="shared" si="106"/>
        <v>LTI</v>
      </c>
      <c r="P1697" s="6" t="str">
        <f t="shared" si="107"/>
        <v>LTI</v>
      </c>
      <c r="Q1697" s="6" t="s">
        <v>2604</v>
      </c>
      <c r="R1697" s="5" t="str">
        <f>INDEX(SAMRASS!$B:$B,MATCH(Q1697,SAMRASS!$A:$A,0))</f>
        <v>Roofbolter</v>
      </c>
      <c r="S1697" s="1" t="s">
        <v>2650</v>
      </c>
      <c r="T1697" s="1" t="s">
        <v>2957</v>
      </c>
    </row>
    <row r="1698" spans="1:20" x14ac:dyDescent="0.25">
      <c r="A1698" s="1">
        <v>375</v>
      </c>
      <c r="B1698" s="1">
        <v>2012</v>
      </c>
      <c r="C1698" s="6" t="str">
        <f t="shared" si="104"/>
        <v>2012.375</v>
      </c>
      <c r="D1698" s="12">
        <v>0</v>
      </c>
      <c r="E1698" s="12" t="s">
        <v>3081</v>
      </c>
      <c r="F1698" s="12">
        <v>0</v>
      </c>
      <c r="G1698" s="12" t="s">
        <v>3081</v>
      </c>
      <c r="H1698" s="12">
        <v>0</v>
      </c>
      <c r="I1698" s="12" t="s">
        <v>3081</v>
      </c>
      <c r="J1698" s="12" t="s">
        <v>3081</v>
      </c>
      <c r="K1698" s="12" t="s">
        <v>3081</v>
      </c>
      <c r="L1698" s="1">
        <v>0</v>
      </c>
      <c r="M1698" s="6" t="str">
        <f t="shared" si="105"/>
        <v/>
      </c>
      <c r="N1698" s="1">
        <v>1</v>
      </c>
      <c r="O1698" s="6" t="str">
        <f t="shared" si="106"/>
        <v>LTI</v>
      </c>
      <c r="P1698" s="6" t="str">
        <f t="shared" si="107"/>
        <v>LTI</v>
      </c>
      <c r="Q1698" s="6" t="s">
        <v>727</v>
      </c>
      <c r="R1698" s="5" t="str">
        <f>INDEX(SAMRASS!$B:$B,MATCH(Q1698,SAMRASS!$A:$A,0))</f>
        <v>Battery</v>
      </c>
      <c r="S1698" s="1" t="s">
        <v>939</v>
      </c>
      <c r="T1698" s="1" t="s">
        <v>1125</v>
      </c>
    </row>
    <row r="1699" spans="1:20" x14ac:dyDescent="0.25">
      <c r="A1699" s="1">
        <v>376</v>
      </c>
      <c r="B1699" s="1">
        <v>2012</v>
      </c>
      <c r="C1699" s="6" t="str">
        <f t="shared" si="104"/>
        <v>2012.376</v>
      </c>
      <c r="D1699" s="12">
        <v>0</v>
      </c>
      <c r="E1699" s="12" t="s">
        <v>3081</v>
      </c>
      <c r="F1699" s="12" t="s">
        <v>731</v>
      </c>
      <c r="G1699" s="12" t="s">
        <v>3081</v>
      </c>
      <c r="H1699" s="12" t="s">
        <v>3066</v>
      </c>
      <c r="I1699" s="12" t="s">
        <v>3081</v>
      </c>
      <c r="J1699" s="12" t="s">
        <v>3081</v>
      </c>
      <c r="K1699" s="12" t="s">
        <v>3081</v>
      </c>
      <c r="L1699" s="1">
        <v>0</v>
      </c>
      <c r="M1699" s="6" t="str">
        <f t="shared" si="105"/>
        <v/>
      </c>
      <c r="N1699" s="1">
        <v>1</v>
      </c>
      <c r="O1699" s="6" t="str">
        <f t="shared" si="106"/>
        <v>LTI</v>
      </c>
      <c r="P1699" s="6" t="str">
        <f t="shared" si="107"/>
        <v>LTI</v>
      </c>
      <c r="Q1699" s="6" t="s">
        <v>2906</v>
      </c>
      <c r="R1699" s="5" t="str">
        <f>INDEX(SAMRASS!$B:$B,MATCH(Q1699,SAMRASS!$A:$A,0))</f>
        <v>LHD Unit</v>
      </c>
      <c r="S1699" s="1" t="s">
        <v>572</v>
      </c>
      <c r="T1699" s="1" t="s">
        <v>1124</v>
      </c>
    </row>
    <row r="1700" spans="1:20" x14ac:dyDescent="0.25">
      <c r="A1700" s="1">
        <v>377</v>
      </c>
      <c r="B1700" s="1">
        <v>2012</v>
      </c>
      <c r="C1700" s="6" t="str">
        <f t="shared" si="104"/>
        <v>2012.377</v>
      </c>
      <c r="D1700" s="12">
        <v>0</v>
      </c>
      <c r="E1700" s="12" t="s">
        <v>3081</v>
      </c>
      <c r="F1700" s="12" t="s">
        <v>731</v>
      </c>
      <c r="G1700" s="12" t="s">
        <v>3081</v>
      </c>
      <c r="H1700" s="12" t="s">
        <v>3066</v>
      </c>
      <c r="I1700" s="12" t="s">
        <v>3081</v>
      </c>
      <c r="J1700" s="12" t="s">
        <v>3081</v>
      </c>
      <c r="K1700" s="12" t="s">
        <v>3081</v>
      </c>
      <c r="L1700" s="1">
        <v>0</v>
      </c>
      <c r="M1700" s="6" t="str">
        <f t="shared" si="105"/>
        <v/>
      </c>
      <c r="N1700" s="1">
        <v>1</v>
      </c>
      <c r="O1700" s="6" t="str">
        <f t="shared" si="106"/>
        <v>LTI</v>
      </c>
      <c r="P1700" s="6" t="str">
        <f t="shared" si="107"/>
        <v>LTI</v>
      </c>
      <c r="Q1700" s="6" t="s">
        <v>2604</v>
      </c>
      <c r="R1700" s="5" t="str">
        <f>INDEX(SAMRASS!$B:$B,MATCH(Q1700,SAMRASS!$A:$A,0))</f>
        <v>Roofbolter</v>
      </c>
      <c r="S1700" s="1" t="s">
        <v>2650</v>
      </c>
      <c r="T1700" s="1" t="s">
        <v>1126</v>
      </c>
    </row>
    <row r="1701" spans="1:20" x14ac:dyDescent="0.25">
      <c r="A1701" s="1">
        <v>378</v>
      </c>
      <c r="B1701" s="1">
        <v>2012</v>
      </c>
      <c r="C1701" s="6" t="str">
        <f t="shared" si="104"/>
        <v>2012.378</v>
      </c>
      <c r="D1701" s="12">
        <v>0</v>
      </c>
      <c r="E1701" s="12" t="s">
        <v>3081</v>
      </c>
      <c r="F1701" s="12">
        <v>0</v>
      </c>
      <c r="G1701" s="12" t="s">
        <v>3081</v>
      </c>
      <c r="H1701" s="12">
        <v>0</v>
      </c>
      <c r="I1701" s="12" t="s">
        <v>3081</v>
      </c>
      <c r="J1701" s="12" t="s">
        <v>3081</v>
      </c>
      <c r="K1701" s="12" t="s">
        <v>3081</v>
      </c>
      <c r="L1701" s="1">
        <v>0</v>
      </c>
      <c r="M1701" s="6" t="str">
        <f t="shared" si="105"/>
        <v/>
      </c>
      <c r="N1701" s="1">
        <v>1</v>
      </c>
      <c r="O1701" s="6" t="str">
        <f t="shared" si="106"/>
        <v>LTI</v>
      </c>
      <c r="P1701" s="6" t="str">
        <f t="shared" si="107"/>
        <v>LTI</v>
      </c>
      <c r="Q1701" s="6" t="s">
        <v>2924</v>
      </c>
      <c r="R1701" s="5" t="str">
        <f>INDEX(SAMRASS!$B:$B,MATCH(Q1701,SAMRASS!$A:$A,0))</f>
        <v>Coupling/uncoupling</v>
      </c>
      <c r="S1701" s="1" t="s">
        <v>674</v>
      </c>
      <c r="T1701" s="1" t="s">
        <v>1097</v>
      </c>
    </row>
    <row r="1702" spans="1:20" x14ac:dyDescent="0.25">
      <c r="A1702" s="1">
        <v>379</v>
      </c>
      <c r="B1702" s="1">
        <v>2012</v>
      </c>
      <c r="C1702" s="6" t="str">
        <f t="shared" si="104"/>
        <v>2012.379</v>
      </c>
      <c r="D1702" s="12">
        <v>0</v>
      </c>
      <c r="E1702" s="12" t="s">
        <v>3081</v>
      </c>
      <c r="F1702" s="12">
        <v>0</v>
      </c>
      <c r="G1702" s="12" t="s">
        <v>3081</v>
      </c>
      <c r="H1702" s="12">
        <v>0</v>
      </c>
      <c r="I1702" s="12" t="s">
        <v>3081</v>
      </c>
      <c r="J1702" s="12" t="s">
        <v>3081</v>
      </c>
      <c r="K1702" s="12" t="s">
        <v>3081</v>
      </c>
      <c r="L1702" s="1">
        <v>0</v>
      </c>
      <c r="M1702" s="6" t="str">
        <f t="shared" si="105"/>
        <v/>
      </c>
      <c r="N1702" s="1">
        <v>1</v>
      </c>
      <c r="O1702" s="6" t="str">
        <f t="shared" si="106"/>
        <v>LTI</v>
      </c>
      <c r="P1702" s="6" t="str">
        <f t="shared" si="107"/>
        <v>LTI</v>
      </c>
      <c r="Q1702" s="6" t="s">
        <v>1758</v>
      </c>
      <c r="R1702" s="5" t="str">
        <f>INDEX(SAMRASS!$B:$B,MATCH(Q1702,SAMRASS!$A:$A,0))</f>
        <v>Mono-rope installation</v>
      </c>
      <c r="S1702" s="1" t="s">
        <v>1423</v>
      </c>
      <c r="T1702" s="1" t="s">
        <v>1098</v>
      </c>
    </row>
    <row r="1703" spans="1:20" x14ac:dyDescent="0.25">
      <c r="A1703" s="1">
        <v>380</v>
      </c>
      <c r="B1703" s="1">
        <v>2012</v>
      </c>
      <c r="C1703" s="6" t="str">
        <f t="shared" si="104"/>
        <v>2012.380</v>
      </c>
      <c r="D1703" s="12">
        <v>0</v>
      </c>
      <c r="E1703" s="12" t="s">
        <v>3081</v>
      </c>
      <c r="F1703" s="12" t="s">
        <v>731</v>
      </c>
      <c r="G1703" s="12" t="s">
        <v>3081</v>
      </c>
      <c r="H1703" s="12" t="s">
        <v>3066</v>
      </c>
      <c r="I1703" s="12" t="s">
        <v>3081</v>
      </c>
      <c r="J1703" s="12" t="s">
        <v>3081</v>
      </c>
      <c r="K1703" s="12" t="s">
        <v>3081</v>
      </c>
      <c r="L1703" s="1">
        <v>0</v>
      </c>
      <c r="M1703" s="6" t="str">
        <f t="shared" si="105"/>
        <v/>
      </c>
      <c r="N1703" s="1">
        <v>1</v>
      </c>
      <c r="O1703" s="6" t="str">
        <f t="shared" si="106"/>
        <v>LTI</v>
      </c>
      <c r="P1703" s="6" t="str">
        <f t="shared" si="107"/>
        <v>LTI</v>
      </c>
      <c r="Q1703" s="6" t="s">
        <v>2906</v>
      </c>
      <c r="R1703" s="5" t="str">
        <f>INDEX(SAMRASS!$B:$B,MATCH(Q1703,SAMRASS!$A:$A,0))</f>
        <v>LHD Unit</v>
      </c>
      <c r="S1703" s="1" t="s">
        <v>572</v>
      </c>
      <c r="T1703" s="1" t="s">
        <v>445</v>
      </c>
    </row>
    <row r="1704" spans="1:20" x14ac:dyDescent="0.25">
      <c r="A1704" s="1">
        <v>381</v>
      </c>
      <c r="B1704" s="1">
        <v>2012</v>
      </c>
      <c r="C1704" s="6" t="str">
        <f t="shared" si="104"/>
        <v>2012.381</v>
      </c>
      <c r="D1704" s="12">
        <v>0</v>
      </c>
      <c r="E1704" s="12" t="s">
        <v>3081</v>
      </c>
      <c r="F1704" s="12">
        <v>0</v>
      </c>
      <c r="G1704" s="12" t="s">
        <v>3081</v>
      </c>
      <c r="H1704" s="12">
        <v>0</v>
      </c>
      <c r="I1704" s="12" t="s">
        <v>3081</v>
      </c>
      <c r="J1704" s="12" t="s">
        <v>3081</v>
      </c>
      <c r="K1704" s="12" t="s">
        <v>3081</v>
      </c>
      <c r="L1704" s="1">
        <v>0</v>
      </c>
      <c r="M1704" s="6" t="str">
        <f t="shared" si="105"/>
        <v/>
      </c>
      <c r="N1704" s="1">
        <v>1</v>
      </c>
      <c r="O1704" s="6" t="str">
        <f t="shared" si="106"/>
        <v>LTI</v>
      </c>
      <c r="P1704" s="6" t="str">
        <f t="shared" si="107"/>
        <v>LTI</v>
      </c>
      <c r="Q1704" s="6" t="s">
        <v>707</v>
      </c>
      <c r="R1704" s="5" t="str">
        <f>INDEX(SAMRASS!$B:$B,MATCH(Q1704,SAMRASS!$A:$A,0))</f>
        <v>Hopper</v>
      </c>
      <c r="S1704" s="1" t="s">
        <v>2486</v>
      </c>
      <c r="T1704" s="1" t="s">
        <v>2336</v>
      </c>
    </row>
    <row r="1705" spans="1:20" x14ac:dyDescent="0.25">
      <c r="A1705" s="1">
        <v>382</v>
      </c>
      <c r="B1705" s="1">
        <v>2012</v>
      </c>
      <c r="C1705" s="6" t="str">
        <f t="shared" si="104"/>
        <v>2012.382</v>
      </c>
      <c r="D1705" s="12">
        <v>0</v>
      </c>
      <c r="E1705" s="12" t="s">
        <v>3081</v>
      </c>
      <c r="F1705" s="12">
        <v>0</v>
      </c>
      <c r="G1705" s="12" t="s">
        <v>3081</v>
      </c>
      <c r="H1705" s="12">
        <v>0</v>
      </c>
      <c r="I1705" s="12" t="s">
        <v>3081</v>
      </c>
      <c r="J1705" s="12" t="s">
        <v>3081</v>
      </c>
      <c r="K1705" s="12" t="s">
        <v>3081</v>
      </c>
      <c r="L1705" s="1">
        <v>0</v>
      </c>
      <c r="M1705" s="6" t="str">
        <f t="shared" si="105"/>
        <v/>
      </c>
      <c r="N1705" s="1">
        <v>1</v>
      </c>
      <c r="O1705" s="6" t="str">
        <f t="shared" si="106"/>
        <v>LTI</v>
      </c>
      <c r="P1705" s="6" t="str">
        <f t="shared" si="107"/>
        <v>LTI</v>
      </c>
      <c r="Q1705" s="6" t="s">
        <v>710</v>
      </c>
      <c r="R1705" s="5" t="str">
        <f>INDEX(SAMRASS!$B:$B,MATCH(Q1705,SAMRASS!$A:$A,0))</f>
        <v>Double drum winch</v>
      </c>
      <c r="S1705" s="1" t="s">
        <v>561</v>
      </c>
      <c r="T1705" s="1" t="s">
        <v>1099</v>
      </c>
    </row>
    <row r="1706" spans="1:20" x14ac:dyDescent="0.25">
      <c r="A1706" s="1">
        <v>383</v>
      </c>
      <c r="B1706" s="1">
        <v>2012</v>
      </c>
      <c r="C1706" s="6" t="str">
        <f t="shared" si="104"/>
        <v>2012.383</v>
      </c>
      <c r="D1706" s="12">
        <v>0</v>
      </c>
      <c r="E1706" s="12" t="s">
        <v>3081</v>
      </c>
      <c r="F1706" s="12">
        <v>0</v>
      </c>
      <c r="G1706" s="12" t="s">
        <v>3081</v>
      </c>
      <c r="H1706" s="12">
        <v>0</v>
      </c>
      <c r="I1706" s="12" t="s">
        <v>3081</v>
      </c>
      <c r="J1706" s="12" t="s">
        <v>3081</v>
      </c>
      <c r="K1706" s="12" t="s">
        <v>3081</v>
      </c>
      <c r="L1706" s="1">
        <v>0</v>
      </c>
      <c r="M1706" s="6" t="str">
        <f t="shared" si="105"/>
        <v/>
      </c>
      <c r="N1706" s="1">
        <v>1</v>
      </c>
      <c r="O1706" s="6" t="str">
        <f t="shared" si="106"/>
        <v>LTI</v>
      </c>
      <c r="P1706" s="6" t="str">
        <f t="shared" si="107"/>
        <v>LTI</v>
      </c>
      <c r="Q1706" s="6" t="s">
        <v>2766</v>
      </c>
      <c r="R1706" s="5" t="str">
        <f>INDEX(SAMRASS!$B:$B,MATCH(Q1706,SAMRASS!$A:$A,0))</f>
        <v>Gully scraper</v>
      </c>
      <c r="S1706" s="1" t="s">
        <v>63</v>
      </c>
      <c r="T1706" s="1" t="s">
        <v>446</v>
      </c>
    </row>
    <row r="1707" spans="1:20" x14ac:dyDescent="0.25">
      <c r="A1707" s="1">
        <v>384</v>
      </c>
      <c r="B1707" s="1">
        <v>2012</v>
      </c>
      <c r="C1707" s="6" t="str">
        <f t="shared" si="104"/>
        <v>2012.384</v>
      </c>
      <c r="D1707" s="12">
        <v>0</v>
      </c>
      <c r="E1707" s="12" t="s">
        <v>3081</v>
      </c>
      <c r="F1707" s="12">
        <v>0</v>
      </c>
      <c r="G1707" s="12" t="s">
        <v>3081</v>
      </c>
      <c r="H1707" s="12">
        <v>0</v>
      </c>
      <c r="I1707" s="12" t="s">
        <v>3081</v>
      </c>
      <c r="J1707" s="12" t="s">
        <v>3081</v>
      </c>
      <c r="K1707" s="12" t="s">
        <v>3081</v>
      </c>
      <c r="L1707" s="1">
        <v>0</v>
      </c>
      <c r="M1707" s="6" t="str">
        <f t="shared" si="105"/>
        <v/>
      </c>
      <c r="N1707" s="1">
        <v>1</v>
      </c>
      <c r="O1707" s="6" t="str">
        <f t="shared" si="106"/>
        <v>LTI</v>
      </c>
      <c r="P1707" s="6" t="str">
        <f t="shared" si="107"/>
        <v>LTI</v>
      </c>
      <c r="Q1707" s="6" t="s">
        <v>2766</v>
      </c>
      <c r="R1707" s="5" t="str">
        <f>INDEX(SAMRASS!$B:$B,MATCH(Q1707,SAMRASS!$A:$A,0))</f>
        <v>Gully scraper</v>
      </c>
      <c r="S1707" s="1" t="s">
        <v>63</v>
      </c>
      <c r="T1707" s="1" t="s">
        <v>2334</v>
      </c>
    </row>
    <row r="1708" spans="1:20" x14ac:dyDescent="0.25">
      <c r="A1708" s="1">
        <v>385</v>
      </c>
      <c r="B1708" s="1">
        <v>2012</v>
      </c>
      <c r="C1708" s="6" t="str">
        <f t="shared" si="104"/>
        <v>2012.385</v>
      </c>
      <c r="D1708" s="12" t="s">
        <v>880</v>
      </c>
      <c r="E1708" s="12" t="s">
        <v>3081</v>
      </c>
      <c r="F1708" s="12">
        <v>0</v>
      </c>
      <c r="G1708" s="12" t="s">
        <v>3081</v>
      </c>
      <c r="H1708" s="12">
        <v>0</v>
      </c>
      <c r="I1708" s="12" t="s">
        <v>3081</v>
      </c>
      <c r="J1708" s="12" t="s">
        <v>3081</v>
      </c>
      <c r="K1708" s="12" t="s">
        <v>3081</v>
      </c>
      <c r="L1708" s="1">
        <v>0</v>
      </c>
      <c r="M1708" s="6" t="str">
        <f t="shared" si="105"/>
        <v/>
      </c>
      <c r="N1708" s="1">
        <v>1</v>
      </c>
      <c r="O1708" s="6" t="str">
        <f t="shared" si="106"/>
        <v>LTI</v>
      </c>
      <c r="P1708" s="6" t="str">
        <f t="shared" si="107"/>
        <v>LTI</v>
      </c>
      <c r="Q1708" s="6" t="s">
        <v>1250</v>
      </c>
      <c r="R1708" s="5" t="str">
        <f>INDEX(SAMRASS!$B:$B,MATCH(Q1708,SAMRASS!$A:$A,0))</f>
        <v>Excavator</v>
      </c>
      <c r="S1708" s="1" t="s">
        <v>838</v>
      </c>
      <c r="T1708" s="1" t="s">
        <v>2335</v>
      </c>
    </row>
    <row r="1709" spans="1:20" x14ac:dyDescent="0.25">
      <c r="A1709" s="1">
        <v>386</v>
      </c>
      <c r="B1709" s="1">
        <v>2012</v>
      </c>
      <c r="C1709" s="6" t="str">
        <f t="shared" si="104"/>
        <v>2012.386</v>
      </c>
      <c r="D1709" s="12" t="s">
        <v>880</v>
      </c>
      <c r="E1709" s="12" t="s">
        <v>3081</v>
      </c>
      <c r="F1709" s="12">
        <v>0</v>
      </c>
      <c r="G1709" s="12" t="s">
        <v>3081</v>
      </c>
      <c r="H1709" s="12" t="s">
        <v>3066</v>
      </c>
      <c r="I1709" s="12" t="s">
        <v>3081</v>
      </c>
      <c r="J1709" s="12" t="s">
        <v>3081</v>
      </c>
      <c r="K1709" s="12" t="s">
        <v>3081</v>
      </c>
      <c r="L1709" s="1">
        <v>0</v>
      </c>
      <c r="M1709" s="6" t="str">
        <f t="shared" si="105"/>
        <v/>
      </c>
      <c r="N1709" s="1">
        <v>1</v>
      </c>
      <c r="O1709" s="6" t="str">
        <f t="shared" si="106"/>
        <v>LTI</v>
      </c>
      <c r="P1709" s="6" t="str">
        <f t="shared" si="107"/>
        <v>LTI</v>
      </c>
      <c r="Q1709" s="6" t="s">
        <v>1973</v>
      </c>
      <c r="R1709" s="5" t="str">
        <f>INDEX(SAMRASS!$B:$B,MATCH(Q1709,SAMRASS!$A:$A,0))</f>
        <v>Mobile crane</v>
      </c>
      <c r="S1709" s="1" t="s">
        <v>203</v>
      </c>
      <c r="T1709" s="1" t="s">
        <v>2204</v>
      </c>
    </row>
    <row r="1710" spans="1:20" x14ac:dyDescent="0.25">
      <c r="A1710" s="1">
        <v>387</v>
      </c>
      <c r="B1710" s="1">
        <v>2012</v>
      </c>
      <c r="C1710" s="6" t="str">
        <f t="shared" si="104"/>
        <v>2012.387</v>
      </c>
      <c r="D1710" s="12">
        <v>0</v>
      </c>
      <c r="E1710" s="12" t="s">
        <v>3081</v>
      </c>
      <c r="F1710" s="12">
        <v>0</v>
      </c>
      <c r="G1710" s="12" t="s">
        <v>3081</v>
      </c>
      <c r="H1710" s="12">
        <v>0</v>
      </c>
      <c r="I1710" s="12" t="s">
        <v>3081</v>
      </c>
      <c r="J1710" s="12" t="s">
        <v>3081</v>
      </c>
      <c r="K1710" s="12" t="s">
        <v>3081</v>
      </c>
      <c r="L1710" s="1">
        <v>0</v>
      </c>
      <c r="M1710" s="6" t="str">
        <f t="shared" si="105"/>
        <v/>
      </c>
      <c r="N1710" s="1">
        <v>1</v>
      </c>
      <c r="O1710" s="6" t="str">
        <f t="shared" si="106"/>
        <v>LTI</v>
      </c>
      <c r="P1710" s="6" t="str">
        <f t="shared" si="107"/>
        <v>LTI</v>
      </c>
      <c r="Q1710" s="6" t="s">
        <v>2766</v>
      </c>
      <c r="R1710" s="5" t="str">
        <f>INDEX(SAMRASS!$B:$B,MATCH(Q1710,SAMRASS!$A:$A,0))</f>
        <v>Gully scraper</v>
      </c>
      <c r="S1710" s="1" t="s">
        <v>63</v>
      </c>
      <c r="T1710" s="1" t="s">
        <v>2205</v>
      </c>
    </row>
    <row r="1711" spans="1:20" x14ac:dyDescent="0.25">
      <c r="A1711" s="1">
        <v>388</v>
      </c>
      <c r="B1711" s="1">
        <v>2012</v>
      </c>
      <c r="C1711" s="6" t="str">
        <f t="shared" si="104"/>
        <v>2012.388</v>
      </c>
      <c r="D1711" s="12" t="s">
        <v>880</v>
      </c>
      <c r="E1711" s="12" t="s">
        <v>3081</v>
      </c>
      <c r="F1711" s="12">
        <v>0</v>
      </c>
      <c r="G1711" s="12" t="s">
        <v>3081</v>
      </c>
      <c r="H1711" s="12">
        <v>0</v>
      </c>
      <c r="I1711" s="12" t="s">
        <v>3081</v>
      </c>
      <c r="J1711" s="12" t="s">
        <v>3081</v>
      </c>
      <c r="K1711" s="12" t="s">
        <v>3081</v>
      </c>
      <c r="L1711" s="1">
        <v>0</v>
      </c>
      <c r="M1711" s="6" t="str">
        <f t="shared" si="105"/>
        <v/>
      </c>
      <c r="N1711" s="1">
        <v>1</v>
      </c>
      <c r="O1711" s="6" t="str">
        <f t="shared" si="106"/>
        <v>LTI</v>
      </c>
      <c r="P1711" s="6" t="str">
        <f t="shared" si="107"/>
        <v>LTI</v>
      </c>
      <c r="Q1711" s="6" t="s">
        <v>2767</v>
      </c>
      <c r="R1711" s="5" t="str">
        <f>INDEX(SAMRASS!$B:$B,MATCH(Q1711,SAMRASS!$A:$A,0))</f>
        <v>Front end loader</v>
      </c>
      <c r="S1711" s="1" t="s">
        <v>443</v>
      </c>
      <c r="T1711" s="1" t="s">
        <v>981</v>
      </c>
    </row>
    <row r="1712" spans="1:20" x14ac:dyDescent="0.25">
      <c r="A1712" s="1">
        <v>389</v>
      </c>
      <c r="B1712" s="1">
        <v>2012</v>
      </c>
      <c r="C1712" s="6" t="str">
        <f t="shared" si="104"/>
        <v>2012.389</v>
      </c>
      <c r="D1712" s="12">
        <v>0</v>
      </c>
      <c r="E1712" s="12" t="s">
        <v>3081</v>
      </c>
      <c r="F1712" s="12">
        <v>0</v>
      </c>
      <c r="G1712" s="12" t="s">
        <v>3081</v>
      </c>
      <c r="H1712" s="12">
        <v>0</v>
      </c>
      <c r="I1712" s="12" t="s">
        <v>3081</v>
      </c>
      <c r="J1712" s="12" t="s">
        <v>3081</v>
      </c>
      <c r="K1712" s="12" t="s">
        <v>3081</v>
      </c>
      <c r="L1712" s="1">
        <v>0</v>
      </c>
      <c r="M1712" s="6" t="str">
        <f t="shared" si="105"/>
        <v/>
      </c>
      <c r="N1712" s="1">
        <v>1</v>
      </c>
      <c r="O1712" s="6" t="str">
        <f t="shared" si="106"/>
        <v>LTI</v>
      </c>
      <c r="P1712" s="6" t="str">
        <f t="shared" si="107"/>
        <v>LTI</v>
      </c>
      <c r="Q1712" s="6" t="s">
        <v>707</v>
      </c>
      <c r="R1712" s="5" t="str">
        <f>INDEX(SAMRASS!$B:$B,MATCH(Q1712,SAMRASS!$A:$A,0))</f>
        <v>Hopper</v>
      </c>
      <c r="S1712" s="1" t="s">
        <v>2486</v>
      </c>
      <c r="T1712" s="1" t="s">
        <v>980</v>
      </c>
    </row>
    <row r="1713" spans="1:20" x14ac:dyDescent="0.25">
      <c r="A1713" s="1">
        <v>390</v>
      </c>
      <c r="B1713" s="1">
        <v>2012</v>
      </c>
      <c r="C1713" s="6" t="str">
        <f t="shared" si="104"/>
        <v>2012.390</v>
      </c>
      <c r="D1713" s="12">
        <v>0</v>
      </c>
      <c r="E1713" s="12" t="s">
        <v>3081</v>
      </c>
      <c r="F1713" s="12">
        <v>0</v>
      </c>
      <c r="G1713" s="12" t="s">
        <v>3081</v>
      </c>
      <c r="H1713" s="12">
        <v>0</v>
      </c>
      <c r="I1713" s="12" t="s">
        <v>3081</v>
      </c>
      <c r="J1713" s="12" t="s">
        <v>3081</v>
      </c>
      <c r="K1713" s="12" t="s">
        <v>3081</v>
      </c>
      <c r="L1713" s="1">
        <v>0</v>
      </c>
      <c r="M1713" s="6" t="str">
        <f t="shared" si="105"/>
        <v/>
      </c>
      <c r="N1713" s="1">
        <v>1</v>
      </c>
      <c r="O1713" s="6" t="str">
        <f t="shared" si="106"/>
        <v>LTI</v>
      </c>
      <c r="P1713" s="6" t="str">
        <f t="shared" si="107"/>
        <v>LTI</v>
      </c>
      <c r="Q1713" s="6" t="s">
        <v>2919</v>
      </c>
      <c r="R1713" s="5" t="str">
        <f>INDEX(SAMRASS!$B:$B,MATCH(Q1713,SAMRASS!$A:$A,0))</f>
        <v>Rerailing</v>
      </c>
      <c r="S1713" s="1" t="s">
        <v>2433</v>
      </c>
      <c r="T1713" s="1" t="s">
        <v>982</v>
      </c>
    </row>
    <row r="1714" spans="1:20" x14ac:dyDescent="0.25">
      <c r="A1714" s="1">
        <v>391</v>
      </c>
      <c r="B1714" s="1">
        <v>2012</v>
      </c>
      <c r="C1714" s="6" t="str">
        <f t="shared" si="104"/>
        <v>2012.391</v>
      </c>
      <c r="D1714" s="12">
        <v>0</v>
      </c>
      <c r="E1714" s="12" t="s">
        <v>3081</v>
      </c>
      <c r="F1714" s="12">
        <v>0</v>
      </c>
      <c r="G1714" s="12" t="s">
        <v>3081</v>
      </c>
      <c r="H1714" s="12">
        <v>0</v>
      </c>
      <c r="I1714" s="12" t="s">
        <v>3081</v>
      </c>
      <c r="J1714" s="12" t="s">
        <v>3081</v>
      </c>
      <c r="K1714" s="12" t="s">
        <v>3081</v>
      </c>
      <c r="L1714" s="1">
        <v>0</v>
      </c>
      <c r="M1714" s="6" t="str">
        <f t="shared" si="105"/>
        <v/>
      </c>
      <c r="N1714" s="1">
        <v>1</v>
      </c>
      <c r="O1714" s="6" t="str">
        <f t="shared" si="106"/>
        <v>LTI</v>
      </c>
      <c r="P1714" s="6" t="str">
        <f t="shared" si="107"/>
        <v>LTI</v>
      </c>
      <c r="Q1714" s="6" t="s">
        <v>726</v>
      </c>
      <c r="R1714" s="5" t="str">
        <f>INDEX(SAMRASS!$B:$B,MATCH(Q1714,SAMRASS!$A:$A,0))</f>
        <v>Overhead trolley</v>
      </c>
      <c r="S1714" s="1" t="s">
        <v>2312</v>
      </c>
      <c r="T1714" s="1" t="s">
        <v>1808</v>
      </c>
    </row>
    <row r="1715" spans="1:20" x14ac:dyDescent="0.25">
      <c r="A1715" s="1">
        <v>392</v>
      </c>
      <c r="B1715" s="1">
        <v>2012</v>
      </c>
      <c r="C1715" s="6" t="str">
        <f t="shared" si="104"/>
        <v>2012.392</v>
      </c>
      <c r="D1715" s="12">
        <v>0</v>
      </c>
      <c r="E1715" s="12" t="s">
        <v>3081</v>
      </c>
      <c r="F1715" s="12">
        <v>0</v>
      </c>
      <c r="G1715" s="12" t="s">
        <v>3081</v>
      </c>
      <c r="H1715" s="12">
        <v>0</v>
      </c>
      <c r="I1715" s="12" t="s">
        <v>3081</v>
      </c>
      <c r="J1715" s="12" t="s">
        <v>3081</v>
      </c>
      <c r="K1715" s="12" t="s">
        <v>3081</v>
      </c>
      <c r="L1715" s="1">
        <v>0</v>
      </c>
      <c r="M1715" s="6" t="str">
        <f t="shared" si="105"/>
        <v/>
      </c>
      <c r="N1715" s="1">
        <v>1</v>
      </c>
      <c r="O1715" s="6" t="str">
        <f t="shared" si="106"/>
        <v>LTI</v>
      </c>
      <c r="P1715" s="6" t="str">
        <f t="shared" si="107"/>
        <v>LTI</v>
      </c>
      <c r="Q1715" s="6" t="s">
        <v>727</v>
      </c>
      <c r="R1715" s="5" t="str">
        <f>INDEX(SAMRASS!$B:$B,MATCH(Q1715,SAMRASS!$A:$A,0))</f>
        <v>Battery</v>
      </c>
      <c r="S1715" s="1" t="s">
        <v>939</v>
      </c>
      <c r="T1715" s="1" t="s">
        <v>1809</v>
      </c>
    </row>
    <row r="1716" spans="1:20" x14ac:dyDescent="0.25">
      <c r="A1716" s="1">
        <v>393</v>
      </c>
      <c r="B1716" s="1">
        <v>2012</v>
      </c>
      <c r="C1716" s="6" t="str">
        <f t="shared" si="104"/>
        <v>2012.393</v>
      </c>
      <c r="D1716" s="12">
        <v>0</v>
      </c>
      <c r="E1716" s="12" t="s">
        <v>3081</v>
      </c>
      <c r="F1716" s="12">
        <v>0</v>
      </c>
      <c r="G1716" s="12" t="s">
        <v>3081</v>
      </c>
      <c r="H1716" s="12">
        <v>0</v>
      </c>
      <c r="I1716" s="12" t="s">
        <v>3081</v>
      </c>
      <c r="J1716" s="12" t="s">
        <v>3081</v>
      </c>
      <c r="K1716" s="12" t="s">
        <v>3081</v>
      </c>
      <c r="L1716" s="1">
        <v>0</v>
      </c>
      <c r="M1716" s="6" t="str">
        <f t="shared" si="105"/>
        <v/>
      </c>
      <c r="N1716" s="1">
        <v>1</v>
      </c>
      <c r="O1716" s="6" t="str">
        <f t="shared" si="106"/>
        <v>LTI</v>
      </c>
      <c r="P1716" s="6" t="str">
        <f t="shared" si="107"/>
        <v>LTI</v>
      </c>
      <c r="Q1716" s="6" t="s">
        <v>1755</v>
      </c>
      <c r="R1716" s="5" t="str">
        <f>INDEX(SAMRASS!$B:$B,MATCH(Q1716,SAMRASS!$A:$A,0))</f>
        <v>Hand tramming</v>
      </c>
      <c r="S1716" s="1" t="s">
        <v>26</v>
      </c>
      <c r="T1716" s="1" t="s">
        <v>1810</v>
      </c>
    </row>
    <row r="1717" spans="1:20" x14ac:dyDescent="0.25">
      <c r="A1717" s="1">
        <v>394</v>
      </c>
      <c r="B1717" s="1">
        <v>2012</v>
      </c>
      <c r="C1717" s="6" t="str">
        <f t="shared" si="104"/>
        <v>2012.394</v>
      </c>
      <c r="D1717" s="12">
        <v>0</v>
      </c>
      <c r="E1717" s="12" t="s">
        <v>3081</v>
      </c>
      <c r="F1717" s="12">
        <v>0</v>
      </c>
      <c r="G1717" s="12" t="s">
        <v>3081</v>
      </c>
      <c r="H1717" s="12">
        <v>0</v>
      </c>
      <c r="I1717" s="12" t="s">
        <v>3081</v>
      </c>
      <c r="J1717" s="12" t="s">
        <v>3081</v>
      </c>
      <c r="K1717" s="12" t="s">
        <v>3081</v>
      </c>
      <c r="L1717" s="1">
        <v>0</v>
      </c>
      <c r="M1717" s="6" t="str">
        <f t="shared" si="105"/>
        <v/>
      </c>
      <c r="N1717" s="1">
        <v>1</v>
      </c>
      <c r="O1717" s="6" t="str">
        <f t="shared" si="106"/>
        <v>LTI</v>
      </c>
      <c r="P1717" s="6" t="str">
        <f t="shared" si="107"/>
        <v>LTI</v>
      </c>
      <c r="Q1717" s="6" t="s">
        <v>2766</v>
      </c>
      <c r="R1717" s="5" t="str">
        <f>INDEX(SAMRASS!$B:$B,MATCH(Q1717,SAMRASS!$A:$A,0))</f>
        <v>Gully scraper</v>
      </c>
      <c r="S1717" s="1" t="s">
        <v>63</v>
      </c>
      <c r="T1717" s="1" t="s">
        <v>1027</v>
      </c>
    </row>
    <row r="1718" spans="1:20" x14ac:dyDescent="0.25">
      <c r="A1718" s="1">
        <v>395</v>
      </c>
      <c r="B1718" s="1">
        <v>2012</v>
      </c>
      <c r="C1718" s="6" t="str">
        <f t="shared" si="104"/>
        <v>2012.395</v>
      </c>
      <c r="D1718" s="12">
        <v>0</v>
      </c>
      <c r="E1718" s="12" t="s">
        <v>3081</v>
      </c>
      <c r="F1718" s="12">
        <v>0</v>
      </c>
      <c r="G1718" s="12" t="s">
        <v>3081</v>
      </c>
      <c r="H1718" s="12">
        <v>0</v>
      </c>
      <c r="I1718" s="12" t="s">
        <v>3081</v>
      </c>
      <c r="J1718" s="12" t="s">
        <v>3081</v>
      </c>
      <c r="K1718" s="12" t="s">
        <v>3081</v>
      </c>
      <c r="L1718" s="1">
        <v>0</v>
      </c>
      <c r="M1718" s="6" t="str">
        <f t="shared" si="105"/>
        <v/>
      </c>
      <c r="N1718" s="1">
        <v>1</v>
      </c>
      <c r="O1718" s="6" t="str">
        <f t="shared" si="106"/>
        <v>LTI</v>
      </c>
      <c r="P1718" s="6" t="str">
        <f t="shared" si="107"/>
        <v>LTI</v>
      </c>
      <c r="Q1718" s="6" t="s">
        <v>2924</v>
      </c>
      <c r="R1718" s="5" t="str">
        <f>INDEX(SAMRASS!$B:$B,MATCH(Q1718,SAMRASS!$A:$A,0))</f>
        <v>Coupling/uncoupling</v>
      </c>
      <c r="S1718" s="1" t="s">
        <v>674</v>
      </c>
      <c r="T1718" s="1" t="s">
        <v>1028</v>
      </c>
    </row>
    <row r="1719" spans="1:20" x14ac:dyDescent="0.25">
      <c r="A1719" s="1">
        <v>396</v>
      </c>
      <c r="B1719" s="1">
        <v>2012</v>
      </c>
      <c r="C1719" s="6" t="str">
        <f t="shared" si="104"/>
        <v>2012.396</v>
      </c>
      <c r="D1719" s="12">
        <v>0</v>
      </c>
      <c r="E1719" s="12" t="s">
        <v>3081</v>
      </c>
      <c r="F1719" s="12">
        <v>0</v>
      </c>
      <c r="G1719" s="12" t="s">
        <v>3081</v>
      </c>
      <c r="H1719" s="12">
        <v>0</v>
      </c>
      <c r="I1719" s="12" t="s">
        <v>3081</v>
      </c>
      <c r="J1719" s="12" t="s">
        <v>3081</v>
      </c>
      <c r="K1719" s="12" t="s">
        <v>3081</v>
      </c>
      <c r="L1719" s="1">
        <v>0</v>
      </c>
      <c r="M1719" s="6" t="str">
        <f t="shared" si="105"/>
        <v/>
      </c>
      <c r="N1719" s="1">
        <v>1</v>
      </c>
      <c r="O1719" s="6" t="str">
        <f t="shared" si="106"/>
        <v>LTI</v>
      </c>
      <c r="P1719" s="6" t="str">
        <f t="shared" si="107"/>
        <v>LTI</v>
      </c>
      <c r="Q1719" s="6" t="s">
        <v>707</v>
      </c>
      <c r="R1719" s="5" t="str">
        <f>INDEX(SAMRASS!$B:$B,MATCH(Q1719,SAMRASS!$A:$A,0))</f>
        <v>Hopper</v>
      </c>
      <c r="S1719" s="1" t="s">
        <v>2486</v>
      </c>
      <c r="T1719" s="1" t="s">
        <v>1029</v>
      </c>
    </row>
    <row r="1720" spans="1:20" x14ac:dyDescent="0.25">
      <c r="A1720" s="1">
        <v>397</v>
      </c>
      <c r="B1720" s="1">
        <v>2012</v>
      </c>
      <c r="C1720" s="6" t="str">
        <f t="shared" si="104"/>
        <v>2012.397</v>
      </c>
      <c r="D1720" s="12">
        <v>0</v>
      </c>
      <c r="E1720" s="12" t="s">
        <v>3081</v>
      </c>
      <c r="F1720" s="12">
        <v>0</v>
      </c>
      <c r="G1720" s="12" t="s">
        <v>3081</v>
      </c>
      <c r="H1720" s="12">
        <v>0</v>
      </c>
      <c r="I1720" s="12" t="s">
        <v>3081</v>
      </c>
      <c r="J1720" s="12" t="s">
        <v>3081</v>
      </c>
      <c r="K1720" s="12" t="s">
        <v>3081</v>
      </c>
      <c r="L1720" s="1">
        <v>0</v>
      </c>
      <c r="M1720" s="6" t="str">
        <f t="shared" si="105"/>
        <v/>
      </c>
      <c r="N1720" s="1">
        <v>1</v>
      </c>
      <c r="O1720" s="6" t="str">
        <f t="shared" si="106"/>
        <v>LTI</v>
      </c>
      <c r="P1720" s="6" t="str">
        <f t="shared" si="107"/>
        <v>LTI</v>
      </c>
      <c r="Q1720" s="6" t="s">
        <v>2772</v>
      </c>
      <c r="R1720" s="5" t="str">
        <f>INDEX(SAMRASS!$B:$B,MATCH(Q1720,SAMRASS!$A:$A,0))</f>
        <v>Other (specify)</v>
      </c>
      <c r="S1720" s="1" t="s">
        <v>2883</v>
      </c>
      <c r="T1720" s="1" t="s">
        <v>462</v>
      </c>
    </row>
    <row r="1721" spans="1:20" x14ac:dyDescent="0.25">
      <c r="A1721" s="1">
        <v>398</v>
      </c>
      <c r="B1721" s="1">
        <v>2012</v>
      </c>
      <c r="C1721" s="6" t="str">
        <f t="shared" si="104"/>
        <v>2012.398</v>
      </c>
      <c r="D1721" s="12">
        <v>0</v>
      </c>
      <c r="E1721" s="12" t="s">
        <v>3081</v>
      </c>
      <c r="F1721" s="12">
        <v>0</v>
      </c>
      <c r="G1721" s="12" t="s">
        <v>3081</v>
      </c>
      <c r="H1721" s="12">
        <v>0</v>
      </c>
      <c r="I1721" s="12" t="s">
        <v>3081</v>
      </c>
      <c r="J1721" s="12" t="s">
        <v>3081</v>
      </c>
      <c r="K1721" s="12" t="s">
        <v>3081</v>
      </c>
      <c r="L1721" s="1">
        <v>0</v>
      </c>
      <c r="M1721" s="6" t="str">
        <f t="shared" si="105"/>
        <v/>
      </c>
      <c r="N1721" s="1">
        <v>1</v>
      </c>
      <c r="O1721" s="6" t="str">
        <f t="shared" si="106"/>
        <v>LTI</v>
      </c>
      <c r="P1721" s="6" t="str">
        <f t="shared" si="107"/>
        <v>LTI</v>
      </c>
      <c r="Q1721" s="6" t="s">
        <v>848</v>
      </c>
      <c r="R1721" s="5" t="str">
        <f>INDEX(SAMRASS!$B:$B,MATCH(Q1721,SAMRASS!$A:$A,0))</f>
        <v>Face scraper</v>
      </c>
      <c r="S1721" s="1" t="s">
        <v>2432</v>
      </c>
      <c r="T1721" s="1" t="s">
        <v>461</v>
      </c>
    </row>
    <row r="1722" spans="1:20" x14ac:dyDescent="0.25">
      <c r="A1722" s="1">
        <v>399</v>
      </c>
      <c r="B1722" s="1">
        <v>2012</v>
      </c>
      <c r="C1722" s="6" t="str">
        <f t="shared" si="104"/>
        <v>2012.399</v>
      </c>
      <c r="D1722" s="12" t="s">
        <v>880</v>
      </c>
      <c r="E1722" s="12" t="s">
        <v>3081</v>
      </c>
      <c r="F1722" s="12">
        <v>0</v>
      </c>
      <c r="G1722" s="12" t="s">
        <v>3081</v>
      </c>
      <c r="H1722" s="12">
        <v>0</v>
      </c>
      <c r="I1722" s="12" t="s">
        <v>3081</v>
      </c>
      <c r="J1722" s="12" t="s">
        <v>3081</v>
      </c>
      <c r="K1722" s="12" t="s">
        <v>3081</v>
      </c>
      <c r="L1722" s="1">
        <v>0</v>
      </c>
      <c r="M1722" s="6" t="str">
        <f t="shared" si="105"/>
        <v/>
      </c>
      <c r="N1722" s="1">
        <v>1</v>
      </c>
      <c r="O1722" s="6" t="str">
        <f t="shared" si="106"/>
        <v>LTI</v>
      </c>
      <c r="P1722" s="6" t="str">
        <f t="shared" si="107"/>
        <v>LTI</v>
      </c>
      <c r="Q1722" s="6" t="s">
        <v>1250</v>
      </c>
      <c r="R1722" s="5" t="str">
        <f>INDEX(SAMRASS!$B:$B,MATCH(Q1722,SAMRASS!$A:$A,0))</f>
        <v>Excavator</v>
      </c>
      <c r="S1722" s="1" t="s">
        <v>838</v>
      </c>
      <c r="T1722" s="1" t="s">
        <v>936</v>
      </c>
    </row>
    <row r="1723" spans="1:20" x14ac:dyDescent="0.25">
      <c r="A1723" s="1">
        <v>400</v>
      </c>
      <c r="B1723" s="1">
        <v>2012</v>
      </c>
      <c r="C1723" s="6" t="str">
        <f t="shared" si="104"/>
        <v>2012.400</v>
      </c>
      <c r="D1723" s="12">
        <v>0</v>
      </c>
      <c r="E1723" s="12" t="s">
        <v>3081</v>
      </c>
      <c r="F1723" s="12" t="s">
        <v>731</v>
      </c>
      <c r="G1723" s="12" t="s">
        <v>3081</v>
      </c>
      <c r="H1723" s="12" t="s">
        <v>3066</v>
      </c>
      <c r="I1723" s="12" t="s">
        <v>3081</v>
      </c>
      <c r="J1723" s="12" t="s">
        <v>3081</v>
      </c>
      <c r="K1723" s="12" t="s">
        <v>3081</v>
      </c>
      <c r="L1723" s="1">
        <v>0</v>
      </c>
      <c r="M1723" s="6" t="str">
        <f t="shared" si="105"/>
        <v/>
      </c>
      <c r="N1723" s="1">
        <v>1</v>
      </c>
      <c r="O1723" s="6" t="str">
        <f t="shared" si="106"/>
        <v>LTI</v>
      </c>
      <c r="P1723" s="6" t="str">
        <f t="shared" si="107"/>
        <v>LTI</v>
      </c>
      <c r="Q1723" s="6" t="s">
        <v>2604</v>
      </c>
      <c r="R1723" s="5" t="str">
        <f>INDEX(SAMRASS!$B:$B,MATCH(Q1723,SAMRASS!$A:$A,0))</f>
        <v>Roofbolter</v>
      </c>
      <c r="S1723" s="1" t="s">
        <v>2650</v>
      </c>
      <c r="T1723" s="1" t="s">
        <v>937</v>
      </c>
    </row>
    <row r="1724" spans="1:20" x14ac:dyDescent="0.25">
      <c r="A1724" s="1">
        <v>401</v>
      </c>
      <c r="B1724" s="1">
        <v>2012</v>
      </c>
      <c r="C1724" s="6" t="str">
        <f t="shared" si="104"/>
        <v>2012.401</v>
      </c>
      <c r="D1724" s="12">
        <v>0</v>
      </c>
      <c r="E1724" s="12" t="s">
        <v>3081</v>
      </c>
      <c r="F1724" s="12" t="s">
        <v>731</v>
      </c>
      <c r="G1724" s="12" t="s">
        <v>3081</v>
      </c>
      <c r="H1724" s="12">
        <v>0</v>
      </c>
      <c r="I1724" s="12" t="s">
        <v>3081</v>
      </c>
      <c r="J1724" s="12" t="s">
        <v>3081</v>
      </c>
      <c r="K1724" s="12" t="s">
        <v>3081</v>
      </c>
      <c r="L1724" s="1">
        <v>1</v>
      </c>
      <c r="M1724" s="6" t="str">
        <f t="shared" si="105"/>
        <v>SFI</v>
      </c>
      <c r="N1724" s="1">
        <v>0</v>
      </c>
      <c r="O1724" s="6" t="str">
        <f t="shared" si="106"/>
        <v/>
      </c>
      <c r="P1724" s="6" t="str">
        <f t="shared" si="107"/>
        <v>SFI</v>
      </c>
      <c r="Q1724" s="6" t="s">
        <v>10</v>
      </c>
      <c r="R1724" s="5" t="str">
        <f>INDEX(SAMRASS!$B:$B,MATCH(Q1724,SAMRASS!$A:$A,0))</f>
        <v>Diesel Locomotive</v>
      </c>
      <c r="S1724" s="1" t="s">
        <v>192</v>
      </c>
      <c r="T1724" s="1" t="s">
        <v>938</v>
      </c>
    </row>
    <row r="1725" spans="1:20" x14ac:dyDescent="0.25">
      <c r="A1725" s="1">
        <v>402</v>
      </c>
      <c r="B1725" s="1">
        <v>2012</v>
      </c>
      <c r="C1725" s="6" t="str">
        <f t="shared" si="104"/>
        <v>2012.402</v>
      </c>
      <c r="D1725" s="12">
        <v>0</v>
      </c>
      <c r="E1725" s="12" t="s">
        <v>3081</v>
      </c>
      <c r="F1725" s="12">
        <v>0</v>
      </c>
      <c r="G1725" s="12" t="s">
        <v>3081</v>
      </c>
      <c r="H1725" s="12">
        <v>0</v>
      </c>
      <c r="I1725" s="12" t="s">
        <v>3081</v>
      </c>
      <c r="J1725" s="12" t="s">
        <v>3081</v>
      </c>
      <c r="K1725" s="12" t="s">
        <v>3081</v>
      </c>
      <c r="L1725" s="1">
        <v>0</v>
      </c>
      <c r="M1725" s="6" t="str">
        <f t="shared" si="105"/>
        <v/>
      </c>
      <c r="N1725" s="1">
        <v>1</v>
      </c>
      <c r="O1725" s="6" t="str">
        <f t="shared" si="106"/>
        <v>LTI</v>
      </c>
      <c r="P1725" s="6" t="str">
        <f t="shared" si="107"/>
        <v>LTI</v>
      </c>
      <c r="Q1725" s="6" t="s">
        <v>2919</v>
      </c>
      <c r="R1725" s="5" t="str">
        <f>INDEX(SAMRASS!$B:$B,MATCH(Q1725,SAMRASS!$A:$A,0))</f>
        <v>Rerailing</v>
      </c>
      <c r="S1725" s="1" t="s">
        <v>2433</v>
      </c>
      <c r="T1725" s="1" t="s">
        <v>1429</v>
      </c>
    </row>
    <row r="1726" spans="1:20" x14ac:dyDescent="0.25">
      <c r="A1726" s="1">
        <v>403</v>
      </c>
      <c r="B1726" s="1">
        <v>2012</v>
      </c>
      <c r="C1726" s="6" t="str">
        <f t="shared" si="104"/>
        <v>2012.403</v>
      </c>
      <c r="D1726" s="12">
        <v>0</v>
      </c>
      <c r="E1726" s="12" t="s">
        <v>3081</v>
      </c>
      <c r="F1726" s="12">
        <v>0</v>
      </c>
      <c r="G1726" s="12" t="s">
        <v>3081</v>
      </c>
      <c r="H1726" s="12">
        <v>0</v>
      </c>
      <c r="I1726" s="12" t="s">
        <v>3081</v>
      </c>
      <c r="J1726" s="12" t="s">
        <v>3081</v>
      </c>
      <c r="K1726" s="12" t="s">
        <v>3081</v>
      </c>
      <c r="L1726" s="1">
        <v>0</v>
      </c>
      <c r="M1726" s="6" t="str">
        <f t="shared" si="105"/>
        <v/>
      </c>
      <c r="N1726" s="1">
        <v>1</v>
      </c>
      <c r="O1726" s="6" t="str">
        <f t="shared" si="106"/>
        <v>LTI</v>
      </c>
      <c r="P1726" s="6" t="str">
        <f t="shared" si="107"/>
        <v>LTI</v>
      </c>
      <c r="Q1726" s="6" t="s">
        <v>2772</v>
      </c>
      <c r="R1726" s="5" t="str">
        <f>INDEX(SAMRASS!$B:$B,MATCH(Q1726,SAMRASS!$A:$A,0))</f>
        <v>Other (specify)</v>
      </c>
      <c r="S1726" s="1" t="s">
        <v>2883</v>
      </c>
      <c r="T1726" s="1" t="s">
        <v>1430</v>
      </c>
    </row>
    <row r="1727" spans="1:20" x14ac:dyDescent="0.25">
      <c r="A1727" s="1">
        <v>404</v>
      </c>
      <c r="B1727" s="1">
        <v>2012</v>
      </c>
      <c r="C1727" s="6" t="str">
        <f t="shared" si="104"/>
        <v>2012.404</v>
      </c>
      <c r="D1727" s="12">
        <v>0</v>
      </c>
      <c r="E1727" s="12" t="s">
        <v>3081</v>
      </c>
      <c r="F1727" s="12">
        <v>0</v>
      </c>
      <c r="G1727" s="12" t="s">
        <v>3081</v>
      </c>
      <c r="H1727" s="12">
        <v>0</v>
      </c>
      <c r="I1727" s="12" t="s">
        <v>3081</v>
      </c>
      <c r="J1727" s="12" t="s">
        <v>3081</v>
      </c>
      <c r="K1727" s="12" t="s">
        <v>3081</v>
      </c>
      <c r="L1727" s="1">
        <v>0</v>
      </c>
      <c r="M1727" s="6" t="str">
        <f t="shared" si="105"/>
        <v/>
      </c>
      <c r="N1727" s="1">
        <v>1</v>
      </c>
      <c r="O1727" s="6" t="str">
        <f t="shared" si="106"/>
        <v>LTI</v>
      </c>
      <c r="P1727" s="6" t="str">
        <f t="shared" si="107"/>
        <v>LTI</v>
      </c>
      <c r="Q1727" s="6" t="s">
        <v>727</v>
      </c>
      <c r="R1727" s="5" t="str">
        <f>INDEX(SAMRASS!$B:$B,MATCH(Q1727,SAMRASS!$A:$A,0))</f>
        <v>Battery</v>
      </c>
      <c r="S1727" s="1" t="s">
        <v>939</v>
      </c>
      <c r="T1727" s="1" t="s">
        <v>1431</v>
      </c>
    </row>
    <row r="1728" spans="1:20" x14ac:dyDescent="0.25">
      <c r="A1728" s="1">
        <v>405</v>
      </c>
      <c r="B1728" s="1">
        <v>2012</v>
      </c>
      <c r="C1728" s="6" t="str">
        <f t="shared" si="104"/>
        <v>2012.405</v>
      </c>
      <c r="D1728" s="12">
        <v>0</v>
      </c>
      <c r="E1728" s="12" t="s">
        <v>3081</v>
      </c>
      <c r="F1728" s="12">
        <v>0</v>
      </c>
      <c r="G1728" s="12" t="s">
        <v>3081</v>
      </c>
      <c r="H1728" s="12">
        <v>0</v>
      </c>
      <c r="I1728" s="12" t="s">
        <v>3081</v>
      </c>
      <c r="J1728" s="12" t="s">
        <v>3081</v>
      </c>
      <c r="K1728" s="12" t="s">
        <v>3081</v>
      </c>
      <c r="L1728" s="1">
        <v>0</v>
      </c>
      <c r="M1728" s="6" t="str">
        <f t="shared" si="105"/>
        <v/>
      </c>
      <c r="N1728" s="1">
        <v>1</v>
      </c>
      <c r="O1728" s="6" t="str">
        <f t="shared" si="106"/>
        <v>LTI</v>
      </c>
      <c r="P1728" s="6" t="str">
        <f t="shared" si="107"/>
        <v>LTI</v>
      </c>
      <c r="Q1728" s="6" t="s">
        <v>2772</v>
      </c>
      <c r="R1728" s="5" t="str">
        <f>INDEX(SAMRASS!$B:$B,MATCH(Q1728,SAMRASS!$A:$A,0))</f>
        <v>Other (specify)</v>
      </c>
      <c r="S1728" s="1" t="s">
        <v>2883</v>
      </c>
      <c r="T1728" s="1" t="s">
        <v>1660</v>
      </c>
    </row>
    <row r="1729" spans="1:20" x14ac:dyDescent="0.25">
      <c r="A1729" s="1">
        <v>406</v>
      </c>
      <c r="B1729" s="1">
        <v>2012</v>
      </c>
      <c r="C1729" s="6" t="str">
        <f t="shared" si="104"/>
        <v>2012.406</v>
      </c>
      <c r="D1729" s="12">
        <v>0</v>
      </c>
      <c r="E1729" s="12" t="s">
        <v>3081</v>
      </c>
      <c r="F1729" s="12">
        <v>0</v>
      </c>
      <c r="G1729" s="12" t="s">
        <v>3081</v>
      </c>
      <c r="H1729" s="12">
        <v>0</v>
      </c>
      <c r="I1729" s="12" t="s">
        <v>3081</v>
      </c>
      <c r="J1729" s="12" t="s">
        <v>3081</v>
      </c>
      <c r="K1729" s="12" t="s">
        <v>3081</v>
      </c>
      <c r="L1729" s="1">
        <v>1</v>
      </c>
      <c r="M1729" s="6" t="str">
        <f t="shared" si="105"/>
        <v>SFI</v>
      </c>
      <c r="N1729" s="1">
        <v>0</v>
      </c>
      <c r="O1729" s="6" t="str">
        <f t="shared" si="106"/>
        <v/>
      </c>
      <c r="P1729" s="6" t="str">
        <f t="shared" si="107"/>
        <v>SFI</v>
      </c>
      <c r="Q1729" s="6" t="s">
        <v>707</v>
      </c>
      <c r="R1729" s="5" t="str">
        <f>INDEX(SAMRASS!$B:$B,MATCH(Q1729,SAMRASS!$A:$A,0))</f>
        <v>Hopper</v>
      </c>
      <c r="S1729" s="1" t="s">
        <v>2486</v>
      </c>
      <c r="T1729" s="1" t="s">
        <v>1659</v>
      </c>
    </row>
    <row r="1730" spans="1:20" x14ac:dyDescent="0.25">
      <c r="A1730" s="1">
        <v>407</v>
      </c>
      <c r="B1730" s="1">
        <v>2012</v>
      </c>
      <c r="C1730" s="6" t="str">
        <f t="shared" si="104"/>
        <v>2012.407</v>
      </c>
      <c r="D1730" s="12">
        <v>0</v>
      </c>
      <c r="E1730" s="12" t="s">
        <v>3081</v>
      </c>
      <c r="F1730" s="12">
        <v>0</v>
      </c>
      <c r="G1730" s="12" t="s">
        <v>3081</v>
      </c>
      <c r="H1730" s="12">
        <v>0</v>
      </c>
      <c r="I1730" s="12" t="s">
        <v>3081</v>
      </c>
      <c r="J1730" s="12" t="s">
        <v>3081</v>
      </c>
      <c r="K1730" s="12" t="s">
        <v>3081</v>
      </c>
      <c r="L1730" s="1">
        <v>1</v>
      </c>
      <c r="M1730" s="6" t="str">
        <f t="shared" si="105"/>
        <v>SFI</v>
      </c>
      <c r="N1730" s="1">
        <v>0</v>
      </c>
      <c r="O1730" s="6" t="str">
        <f t="shared" si="106"/>
        <v/>
      </c>
      <c r="P1730" s="6" t="str">
        <f t="shared" si="107"/>
        <v>SFI</v>
      </c>
      <c r="Q1730" s="6" t="s">
        <v>727</v>
      </c>
      <c r="R1730" s="5" t="str">
        <f>INDEX(SAMRASS!$B:$B,MATCH(Q1730,SAMRASS!$A:$A,0))</f>
        <v>Battery</v>
      </c>
      <c r="S1730" s="1" t="s">
        <v>939</v>
      </c>
      <c r="T1730" s="1" t="s">
        <v>1943</v>
      </c>
    </row>
    <row r="1731" spans="1:20" x14ac:dyDescent="0.25">
      <c r="A1731" s="1">
        <v>408</v>
      </c>
      <c r="B1731" s="1">
        <v>2012</v>
      </c>
      <c r="C1731" s="6" t="str">
        <f t="shared" si="104"/>
        <v>2012.408</v>
      </c>
      <c r="D1731" s="12">
        <v>0</v>
      </c>
      <c r="E1731" s="12" t="s">
        <v>3081</v>
      </c>
      <c r="F1731" s="12" t="s">
        <v>731</v>
      </c>
      <c r="G1731" s="12" t="s">
        <v>3081</v>
      </c>
      <c r="H1731" s="12" t="s">
        <v>3066</v>
      </c>
      <c r="I1731" s="12" t="s">
        <v>3081</v>
      </c>
      <c r="J1731" s="12" t="s">
        <v>3081</v>
      </c>
      <c r="K1731" s="12" t="s">
        <v>3081</v>
      </c>
      <c r="L1731" s="1">
        <v>0</v>
      </c>
      <c r="M1731" s="6" t="str">
        <f t="shared" si="105"/>
        <v/>
      </c>
      <c r="N1731" s="1">
        <v>1</v>
      </c>
      <c r="O1731" s="6" t="str">
        <f t="shared" si="106"/>
        <v>LTI</v>
      </c>
      <c r="P1731" s="6" t="str">
        <f t="shared" si="107"/>
        <v>LTI</v>
      </c>
      <c r="Q1731" s="6" t="s">
        <v>2906</v>
      </c>
      <c r="R1731" s="5" t="str">
        <f>INDEX(SAMRASS!$B:$B,MATCH(Q1731,SAMRASS!$A:$A,0))</f>
        <v>LHD Unit</v>
      </c>
      <c r="S1731" s="1" t="s">
        <v>572</v>
      </c>
      <c r="T1731" s="1" t="s">
        <v>1944</v>
      </c>
    </row>
    <row r="1732" spans="1:20" x14ac:dyDescent="0.25">
      <c r="A1732" s="1">
        <v>409</v>
      </c>
      <c r="B1732" s="1">
        <v>2012</v>
      </c>
      <c r="C1732" s="6" t="str">
        <f t="shared" si="104"/>
        <v>2012.409</v>
      </c>
      <c r="D1732" s="12">
        <v>0</v>
      </c>
      <c r="E1732" s="12" t="s">
        <v>3081</v>
      </c>
      <c r="F1732" s="12">
        <v>0</v>
      </c>
      <c r="G1732" s="12" t="s">
        <v>3081</v>
      </c>
      <c r="H1732" s="12">
        <v>0</v>
      </c>
      <c r="I1732" s="12" t="s">
        <v>3081</v>
      </c>
      <c r="J1732" s="12" t="s">
        <v>3081</v>
      </c>
      <c r="K1732" s="12" t="s">
        <v>3081</v>
      </c>
      <c r="L1732" s="1">
        <v>0</v>
      </c>
      <c r="M1732" s="6" t="str">
        <f t="shared" si="105"/>
        <v/>
      </c>
      <c r="N1732" s="1">
        <v>1</v>
      </c>
      <c r="O1732" s="6" t="str">
        <f t="shared" si="106"/>
        <v>LTI</v>
      </c>
      <c r="P1732" s="6" t="str">
        <f t="shared" si="107"/>
        <v>LTI</v>
      </c>
      <c r="Q1732" s="6" t="s">
        <v>2919</v>
      </c>
      <c r="R1732" s="5" t="str">
        <f>INDEX(SAMRASS!$B:$B,MATCH(Q1732,SAMRASS!$A:$A,0))</f>
        <v>Rerailing</v>
      </c>
      <c r="S1732" s="1" t="s">
        <v>2433</v>
      </c>
      <c r="T1732" s="1" t="s">
        <v>1945</v>
      </c>
    </row>
    <row r="1733" spans="1:20" x14ac:dyDescent="0.25">
      <c r="A1733" s="1">
        <v>410</v>
      </c>
      <c r="B1733" s="1">
        <v>2012</v>
      </c>
      <c r="C1733" s="6" t="str">
        <f t="shared" si="104"/>
        <v>2012.410</v>
      </c>
      <c r="D1733" s="12">
        <v>0</v>
      </c>
      <c r="E1733" s="12" t="s">
        <v>3081</v>
      </c>
      <c r="F1733" s="12">
        <v>0</v>
      </c>
      <c r="G1733" s="12" t="s">
        <v>3081</v>
      </c>
      <c r="H1733" s="12">
        <v>0</v>
      </c>
      <c r="I1733" s="12" t="s">
        <v>3081</v>
      </c>
      <c r="J1733" s="12" t="s">
        <v>3081</v>
      </c>
      <c r="K1733" s="12" t="s">
        <v>3081</v>
      </c>
      <c r="L1733" s="1">
        <v>0</v>
      </c>
      <c r="M1733" s="6" t="str">
        <f t="shared" si="105"/>
        <v/>
      </c>
      <c r="N1733" s="1">
        <v>1</v>
      </c>
      <c r="O1733" s="6" t="str">
        <f t="shared" si="106"/>
        <v>LTI</v>
      </c>
      <c r="P1733" s="6" t="str">
        <f t="shared" si="107"/>
        <v>LTI</v>
      </c>
      <c r="Q1733" s="6" t="s">
        <v>848</v>
      </c>
      <c r="R1733" s="5" t="str">
        <f>INDEX(SAMRASS!$B:$B,MATCH(Q1733,SAMRASS!$A:$A,0))</f>
        <v>Face scraper</v>
      </c>
      <c r="S1733" s="1" t="s">
        <v>2432</v>
      </c>
      <c r="T1733" s="1" t="s">
        <v>1732</v>
      </c>
    </row>
    <row r="1734" spans="1:20" x14ac:dyDescent="0.25">
      <c r="A1734" s="1">
        <v>411</v>
      </c>
      <c r="B1734" s="1">
        <v>2012</v>
      </c>
      <c r="C1734" s="6" t="str">
        <f t="shared" si="104"/>
        <v>2012.411</v>
      </c>
      <c r="D1734" s="12">
        <v>0</v>
      </c>
      <c r="E1734" s="12" t="s">
        <v>3081</v>
      </c>
      <c r="F1734" s="12">
        <v>0</v>
      </c>
      <c r="G1734" s="12" t="s">
        <v>3081</v>
      </c>
      <c r="H1734" s="12">
        <v>0</v>
      </c>
      <c r="I1734" s="12" t="s">
        <v>3081</v>
      </c>
      <c r="J1734" s="12" t="s">
        <v>3081</v>
      </c>
      <c r="K1734" s="12" t="s">
        <v>3081</v>
      </c>
      <c r="L1734" s="1">
        <v>0</v>
      </c>
      <c r="M1734" s="6" t="str">
        <f t="shared" si="105"/>
        <v/>
      </c>
      <c r="N1734" s="1">
        <v>0</v>
      </c>
      <c r="O1734" s="6" t="str">
        <f t="shared" si="106"/>
        <v/>
      </c>
      <c r="P1734" s="6" t="str">
        <f t="shared" si="107"/>
        <v/>
      </c>
      <c r="Q1734" s="6" t="s">
        <v>727</v>
      </c>
      <c r="R1734" s="5" t="str">
        <f>INDEX(SAMRASS!$B:$B,MATCH(Q1734,SAMRASS!$A:$A,0))</f>
        <v>Battery</v>
      </c>
      <c r="S1734" s="1" t="s">
        <v>939</v>
      </c>
      <c r="T1734" s="1" t="s">
        <v>859</v>
      </c>
    </row>
    <row r="1735" spans="1:20" x14ac:dyDescent="0.25">
      <c r="A1735" s="1">
        <v>412</v>
      </c>
      <c r="B1735" s="1">
        <v>2012</v>
      </c>
      <c r="C1735" s="6" t="str">
        <f t="shared" si="104"/>
        <v>2012.412</v>
      </c>
      <c r="D1735" s="12">
        <v>0</v>
      </c>
      <c r="E1735" s="12" t="s">
        <v>3081</v>
      </c>
      <c r="F1735" s="12">
        <v>0</v>
      </c>
      <c r="G1735" s="12" t="s">
        <v>3081</v>
      </c>
      <c r="H1735" s="12">
        <v>0</v>
      </c>
      <c r="I1735" s="12" t="s">
        <v>3081</v>
      </c>
      <c r="J1735" s="12" t="s">
        <v>3081</v>
      </c>
      <c r="K1735" s="12" t="s">
        <v>3081</v>
      </c>
      <c r="L1735" s="1">
        <v>0</v>
      </c>
      <c r="M1735" s="6" t="str">
        <f t="shared" si="105"/>
        <v/>
      </c>
      <c r="N1735" s="1">
        <v>1</v>
      </c>
      <c r="O1735" s="6" t="str">
        <f t="shared" si="106"/>
        <v>LTI</v>
      </c>
      <c r="P1735" s="6" t="str">
        <f t="shared" si="107"/>
        <v>LTI</v>
      </c>
      <c r="Q1735" s="6" t="s">
        <v>2772</v>
      </c>
      <c r="R1735" s="5" t="str">
        <f>INDEX(SAMRASS!$B:$B,MATCH(Q1735,SAMRASS!$A:$A,0))</f>
        <v>Other (specify)</v>
      </c>
      <c r="S1735" s="1" t="s">
        <v>2883</v>
      </c>
      <c r="T1735" s="1" t="s">
        <v>1733</v>
      </c>
    </row>
    <row r="1736" spans="1:20" x14ac:dyDescent="0.25">
      <c r="A1736" s="1">
        <v>413</v>
      </c>
      <c r="B1736" s="1">
        <v>2012</v>
      </c>
      <c r="C1736" s="6" t="str">
        <f t="shared" ref="C1736:C1799" si="108">B1736&amp;"."&amp;RIGHT("00"&amp;A1736,3)</f>
        <v>2012.413</v>
      </c>
      <c r="D1736" s="12">
        <v>0</v>
      </c>
      <c r="E1736" s="12" t="s">
        <v>3081</v>
      </c>
      <c r="F1736" s="12">
        <v>0</v>
      </c>
      <c r="G1736" s="12" t="s">
        <v>3081</v>
      </c>
      <c r="H1736" s="12">
        <v>0</v>
      </c>
      <c r="I1736" s="12" t="s">
        <v>3081</v>
      </c>
      <c r="J1736" s="12" t="s">
        <v>3081</v>
      </c>
      <c r="K1736" s="12" t="s">
        <v>3081</v>
      </c>
      <c r="L1736" s="1">
        <v>0</v>
      </c>
      <c r="M1736" s="6" t="str">
        <f t="shared" ref="M1736:M1799" si="109">IF(L1736&gt;1,"MFI",IF(L1736&gt;0,"SFI",""))</f>
        <v/>
      </c>
      <c r="N1736" s="1">
        <v>1</v>
      </c>
      <c r="O1736" s="6" t="str">
        <f t="shared" ref="O1736:O1799" si="110">IF(N1736&gt;0,"LTI","")</f>
        <v>LTI</v>
      </c>
      <c r="P1736" s="6" t="str">
        <f t="shared" ref="P1736:P1799" si="111">IF(M1736&lt;&gt;"",M1736,O1736)</f>
        <v>LTI</v>
      </c>
      <c r="Q1736" s="6" t="s">
        <v>2924</v>
      </c>
      <c r="R1736" s="5" t="str">
        <f>INDEX(SAMRASS!$B:$B,MATCH(Q1736,SAMRASS!$A:$A,0))</f>
        <v>Coupling/uncoupling</v>
      </c>
      <c r="S1736" s="1" t="s">
        <v>674</v>
      </c>
      <c r="T1736" s="1" t="s">
        <v>1734</v>
      </c>
    </row>
    <row r="1737" spans="1:20" x14ac:dyDescent="0.25">
      <c r="A1737" s="1">
        <v>414</v>
      </c>
      <c r="B1737" s="1">
        <v>2012</v>
      </c>
      <c r="C1737" s="6" t="str">
        <f t="shared" si="108"/>
        <v>2012.414</v>
      </c>
      <c r="D1737" s="12">
        <v>0</v>
      </c>
      <c r="E1737" s="12" t="s">
        <v>3081</v>
      </c>
      <c r="F1737" s="12">
        <v>0</v>
      </c>
      <c r="G1737" s="12" t="s">
        <v>3081</v>
      </c>
      <c r="H1737" s="12">
        <v>0</v>
      </c>
      <c r="I1737" s="12" t="s">
        <v>3081</v>
      </c>
      <c r="J1737" s="12" t="s">
        <v>3081</v>
      </c>
      <c r="K1737" s="12" t="s">
        <v>3081</v>
      </c>
      <c r="L1737" s="1">
        <v>0</v>
      </c>
      <c r="M1737" s="6" t="str">
        <f t="shared" si="109"/>
        <v/>
      </c>
      <c r="N1737" s="1">
        <v>1</v>
      </c>
      <c r="O1737" s="6" t="str">
        <f t="shared" si="110"/>
        <v>LTI</v>
      </c>
      <c r="P1737" s="6" t="str">
        <f t="shared" si="111"/>
        <v>LTI</v>
      </c>
      <c r="Q1737" s="6" t="s">
        <v>2924</v>
      </c>
      <c r="R1737" s="5" t="str">
        <f>INDEX(SAMRASS!$B:$B,MATCH(Q1737,SAMRASS!$A:$A,0))</f>
        <v>Coupling/uncoupling</v>
      </c>
      <c r="S1737" s="1" t="s">
        <v>674</v>
      </c>
      <c r="T1737" s="1" t="s">
        <v>741</v>
      </c>
    </row>
    <row r="1738" spans="1:20" x14ac:dyDescent="0.25">
      <c r="A1738" s="1">
        <v>415</v>
      </c>
      <c r="B1738" s="1">
        <v>2012</v>
      </c>
      <c r="C1738" s="6" t="str">
        <f t="shared" si="108"/>
        <v>2012.415</v>
      </c>
      <c r="D1738" s="12">
        <v>0</v>
      </c>
      <c r="E1738" s="12" t="s">
        <v>3081</v>
      </c>
      <c r="F1738" s="12">
        <v>0</v>
      </c>
      <c r="G1738" s="12" t="s">
        <v>3081</v>
      </c>
      <c r="H1738" s="12">
        <v>0</v>
      </c>
      <c r="I1738" s="12" t="s">
        <v>3081</v>
      </c>
      <c r="J1738" s="12" t="s">
        <v>3081</v>
      </c>
      <c r="K1738" s="12" t="s">
        <v>3081</v>
      </c>
      <c r="L1738" s="1">
        <v>0</v>
      </c>
      <c r="M1738" s="6" t="str">
        <f t="shared" si="109"/>
        <v/>
      </c>
      <c r="N1738" s="1">
        <v>1</v>
      </c>
      <c r="O1738" s="6" t="str">
        <f t="shared" si="110"/>
        <v>LTI</v>
      </c>
      <c r="P1738" s="6" t="str">
        <f t="shared" si="111"/>
        <v>LTI</v>
      </c>
      <c r="Q1738" s="6" t="s">
        <v>848</v>
      </c>
      <c r="R1738" s="5" t="str">
        <f>INDEX(SAMRASS!$B:$B,MATCH(Q1738,SAMRASS!$A:$A,0))</f>
        <v>Face scraper</v>
      </c>
      <c r="S1738" s="1" t="s">
        <v>2432</v>
      </c>
      <c r="T1738" s="1" t="s">
        <v>740</v>
      </c>
    </row>
    <row r="1739" spans="1:20" x14ac:dyDescent="0.25">
      <c r="A1739" s="1">
        <v>416</v>
      </c>
      <c r="B1739" s="1">
        <v>2012</v>
      </c>
      <c r="C1739" s="6" t="str">
        <f t="shared" si="108"/>
        <v>2012.416</v>
      </c>
      <c r="D1739" s="12">
        <v>0</v>
      </c>
      <c r="E1739" s="12" t="s">
        <v>3081</v>
      </c>
      <c r="F1739" s="12">
        <v>0</v>
      </c>
      <c r="G1739" s="12" t="s">
        <v>3081</v>
      </c>
      <c r="H1739" s="12">
        <v>0</v>
      </c>
      <c r="I1739" s="12" t="s">
        <v>3081</v>
      </c>
      <c r="J1739" s="12" t="s">
        <v>3081</v>
      </c>
      <c r="K1739" s="12" t="s">
        <v>3081</v>
      </c>
      <c r="L1739" s="1">
        <v>0</v>
      </c>
      <c r="M1739" s="6" t="str">
        <f t="shared" si="109"/>
        <v/>
      </c>
      <c r="N1739" s="1">
        <v>1</v>
      </c>
      <c r="O1739" s="6" t="str">
        <f t="shared" si="110"/>
        <v>LTI</v>
      </c>
      <c r="P1739" s="6" t="str">
        <f t="shared" si="111"/>
        <v>LTI</v>
      </c>
      <c r="Q1739" s="6" t="s">
        <v>2772</v>
      </c>
      <c r="R1739" s="5" t="str">
        <f>INDEX(SAMRASS!$B:$B,MATCH(Q1739,SAMRASS!$A:$A,0))</f>
        <v>Other (specify)</v>
      </c>
      <c r="S1739" s="1" t="s">
        <v>2883</v>
      </c>
      <c r="T1739" s="1" t="s">
        <v>687</v>
      </c>
    </row>
    <row r="1740" spans="1:20" x14ac:dyDescent="0.25">
      <c r="A1740" s="1">
        <v>417</v>
      </c>
      <c r="B1740" s="1">
        <v>2012</v>
      </c>
      <c r="C1740" s="6" t="str">
        <f t="shared" si="108"/>
        <v>2012.417</v>
      </c>
      <c r="D1740" s="12">
        <v>0</v>
      </c>
      <c r="E1740" s="12" t="s">
        <v>3081</v>
      </c>
      <c r="F1740" s="12">
        <v>0</v>
      </c>
      <c r="G1740" s="12" t="s">
        <v>3081</v>
      </c>
      <c r="H1740" s="12">
        <v>0</v>
      </c>
      <c r="I1740" s="12" t="s">
        <v>3081</v>
      </c>
      <c r="J1740" s="12" t="s">
        <v>3081</v>
      </c>
      <c r="K1740" s="12" t="s">
        <v>3081</v>
      </c>
      <c r="L1740" s="1">
        <v>0</v>
      </c>
      <c r="M1740" s="6" t="str">
        <f t="shared" si="109"/>
        <v/>
      </c>
      <c r="N1740" s="1">
        <v>1</v>
      </c>
      <c r="O1740" s="6" t="str">
        <f t="shared" si="110"/>
        <v>LTI</v>
      </c>
      <c r="P1740" s="6" t="str">
        <f t="shared" si="111"/>
        <v>LTI</v>
      </c>
      <c r="Q1740" s="6" t="s">
        <v>707</v>
      </c>
      <c r="R1740" s="5" t="str">
        <f>INDEX(SAMRASS!$B:$B,MATCH(Q1740,SAMRASS!$A:$A,0))</f>
        <v>Hopper</v>
      </c>
      <c r="S1740" s="1" t="s">
        <v>2486</v>
      </c>
      <c r="T1740" s="1" t="s">
        <v>688</v>
      </c>
    </row>
    <row r="1741" spans="1:20" x14ac:dyDescent="0.25">
      <c r="A1741" s="1">
        <v>418</v>
      </c>
      <c r="B1741" s="1">
        <v>2012</v>
      </c>
      <c r="C1741" s="6" t="str">
        <f t="shared" si="108"/>
        <v>2012.418</v>
      </c>
      <c r="D1741" s="12">
        <v>0</v>
      </c>
      <c r="E1741" s="12" t="s">
        <v>3081</v>
      </c>
      <c r="F1741" s="12">
        <v>0</v>
      </c>
      <c r="G1741" s="12" t="s">
        <v>3081</v>
      </c>
      <c r="H1741" s="12">
        <v>0</v>
      </c>
      <c r="I1741" s="12" t="s">
        <v>3081</v>
      </c>
      <c r="J1741" s="12" t="s">
        <v>3081</v>
      </c>
      <c r="K1741" s="12" t="s">
        <v>3081</v>
      </c>
      <c r="L1741" s="1">
        <v>0</v>
      </c>
      <c r="M1741" s="6" t="str">
        <f t="shared" si="109"/>
        <v/>
      </c>
      <c r="N1741" s="1">
        <v>1</v>
      </c>
      <c r="O1741" s="6" t="str">
        <f t="shared" si="110"/>
        <v>LTI</v>
      </c>
      <c r="P1741" s="6" t="str">
        <f t="shared" si="111"/>
        <v>LTI</v>
      </c>
      <c r="Q1741" s="6" t="s">
        <v>707</v>
      </c>
      <c r="R1741" s="5" t="str">
        <f>INDEX(SAMRASS!$B:$B,MATCH(Q1741,SAMRASS!$A:$A,0))</f>
        <v>Hopper</v>
      </c>
      <c r="S1741" s="1" t="s">
        <v>2486</v>
      </c>
      <c r="T1741" s="1" t="s">
        <v>689</v>
      </c>
    </row>
    <row r="1742" spans="1:20" x14ac:dyDescent="0.25">
      <c r="A1742" s="1">
        <v>419</v>
      </c>
      <c r="B1742" s="1">
        <v>2012</v>
      </c>
      <c r="C1742" s="6" t="str">
        <f t="shared" si="108"/>
        <v>2012.419</v>
      </c>
      <c r="D1742" s="12">
        <v>0</v>
      </c>
      <c r="E1742" s="12" t="s">
        <v>3081</v>
      </c>
      <c r="F1742" s="12">
        <v>0</v>
      </c>
      <c r="G1742" s="12" t="s">
        <v>3081</v>
      </c>
      <c r="H1742" s="12">
        <v>0</v>
      </c>
      <c r="I1742" s="12" t="s">
        <v>3081</v>
      </c>
      <c r="J1742" s="12" t="s">
        <v>3081</v>
      </c>
      <c r="K1742" s="12" t="s">
        <v>3081</v>
      </c>
      <c r="L1742" s="1">
        <v>0</v>
      </c>
      <c r="M1742" s="6" t="str">
        <f t="shared" si="109"/>
        <v/>
      </c>
      <c r="N1742" s="1">
        <v>1</v>
      </c>
      <c r="O1742" s="6" t="str">
        <f t="shared" si="110"/>
        <v>LTI</v>
      </c>
      <c r="P1742" s="6" t="str">
        <f t="shared" si="111"/>
        <v>LTI</v>
      </c>
      <c r="Q1742" s="6" t="s">
        <v>2772</v>
      </c>
      <c r="R1742" s="5" t="str">
        <f>INDEX(SAMRASS!$B:$B,MATCH(Q1742,SAMRASS!$A:$A,0))</f>
        <v>Other (specify)</v>
      </c>
      <c r="S1742" s="1" t="s">
        <v>2883</v>
      </c>
      <c r="T1742" s="1" t="s">
        <v>2819</v>
      </c>
    </row>
    <row r="1743" spans="1:20" x14ac:dyDescent="0.25">
      <c r="A1743" s="1">
        <v>420</v>
      </c>
      <c r="B1743" s="1">
        <v>2012</v>
      </c>
      <c r="C1743" s="6" t="str">
        <f t="shared" si="108"/>
        <v>2012.420</v>
      </c>
      <c r="D1743" s="12">
        <v>0</v>
      </c>
      <c r="E1743" s="12" t="s">
        <v>3081</v>
      </c>
      <c r="F1743" s="12">
        <v>0</v>
      </c>
      <c r="G1743" s="12" t="s">
        <v>3081</v>
      </c>
      <c r="H1743" s="12">
        <v>0</v>
      </c>
      <c r="I1743" s="12" t="s">
        <v>3081</v>
      </c>
      <c r="J1743" s="12" t="s">
        <v>3081</v>
      </c>
      <c r="K1743" s="12" t="s">
        <v>3081</v>
      </c>
      <c r="L1743" s="1">
        <v>0</v>
      </c>
      <c r="M1743" s="6" t="str">
        <f t="shared" si="109"/>
        <v/>
      </c>
      <c r="N1743" s="1">
        <v>1</v>
      </c>
      <c r="O1743" s="6" t="str">
        <f t="shared" si="110"/>
        <v>LTI</v>
      </c>
      <c r="P1743" s="6" t="str">
        <f t="shared" si="111"/>
        <v>LTI</v>
      </c>
      <c r="Q1743" s="6" t="s">
        <v>2772</v>
      </c>
      <c r="R1743" s="5" t="str">
        <f>INDEX(SAMRASS!$B:$B,MATCH(Q1743,SAMRASS!$A:$A,0))</f>
        <v>Other (specify)</v>
      </c>
      <c r="S1743" s="1" t="s">
        <v>2883</v>
      </c>
      <c r="T1743" s="1" t="s">
        <v>2820</v>
      </c>
    </row>
    <row r="1744" spans="1:20" x14ac:dyDescent="0.25">
      <c r="A1744" s="1">
        <v>421</v>
      </c>
      <c r="B1744" s="1">
        <v>2012</v>
      </c>
      <c r="C1744" s="6" t="str">
        <f t="shared" si="108"/>
        <v>2012.421</v>
      </c>
      <c r="D1744" s="12">
        <v>0</v>
      </c>
      <c r="E1744" s="12" t="s">
        <v>3081</v>
      </c>
      <c r="F1744" s="12">
        <v>0</v>
      </c>
      <c r="G1744" s="12" t="s">
        <v>3081</v>
      </c>
      <c r="H1744" s="12">
        <v>0</v>
      </c>
      <c r="I1744" s="12" t="s">
        <v>3081</v>
      </c>
      <c r="J1744" s="12" t="s">
        <v>3081</v>
      </c>
      <c r="K1744" s="12" t="s">
        <v>3081</v>
      </c>
      <c r="L1744" s="1">
        <v>0</v>
      </c>
      <c r="M1744" s="6" t="str">
        <f t="shared" si="109"/>
        <v/>
      </c>
      <c r="N1744" s="1">
        <v>1</v>
      </c>
      <c r="O1744" s="6" t="str">
        <f t="shared" si="110"/>
        <v>LTI</v>
      </c>
      <c r="P1744" s="6" t="str">
        <f t="shared" si="111"/>
        <v>LTI</v>
      </c>
      <c r="Q1744" s="6" t="s">
        <v>709</v>
      </c>
      <c r="R1744" s="5" t="str">
        <f>INDEX(SAMRASS!$B:$B,MATCH(Q1744,SAMRASS!$A:$A,0))</f>
        <v>Single drum winch</v>
      </c>
      <c r="S1744" s="1" t="s">
        <v>292</v>
      </c>
      <c r="T1744" s="1" t="s">
        <v>2821</v>
      </c>
    </row>
    <row r="1745" spans="1:20" x14ac:dyDescent="0.25">
      <c r="A1745" s="1">
        <v>422</v>
      </c>
      <c r="B1745" s="1">
        <v>2012</v>
      </c>
      <c r="C1745" s="6" t="str">
        <f t="shared" si="108"/>
        <v>2012.422</v>
      </c>
      <c r="D1745" s="12">
        <v>0</v>
      </c>
      <c r="E1745" s="12" t="s">
        <v>3081</v>
      </c>
      <c r="F1745" s="12">
        <v>0</v>
      </c>
      <c r="G1745" s="12" t="s">
        <v>3081</v>
      </c>
      <c r="H1745" s="12">
        <v>0</v>
      </c>
      <c r="I1745" s="12" t="s">
        <v>3081</v>
      </c>
      <c r="J1745" s="12" t="s">
        <v>3081</v>
      </c>
      <c r="K1745" s="12" t="s">
        <v>3081</v>
      </c>
      <c r="L1745" s="1">
        <v>0</v>
      </c>
      <c r="M1745" s="6" t="str">
        <f t="shared" si="109"/>
        <v/>
      </c>
      <c r="N1745" s="1">
        <v>1</v>
      </c>
      <c r="O1745" s="6" t="str">
        <f t="shared" si="110"/>
        <v>LTI</v>
      </c>
      <c r="P1745" s="6" t="str">
        <f t="shared" si="111"/>
        <v>LTI</v>
      </c>
      <c r="Q1745" s="6" t="s">
        <v>848</v>
      </c>
      <c r="R1745" s="5" t="str">
        <f>INDEX(SAMRASS!$B:$B,MATCH(Q1745,SAMRASS!$A:$A,0))</f>
        <v>Face scraper</v>
      </c>
      <c r="S1745" s="1" t="s">
        <v>2432</v>
      </c>
      <c r="T1745" s="1" t="s">
        <v>899</v>
      </c>
    </row>
    <row r="1746" spans="1:20" x14ac:dyDescent="0.25">
      <c r="A1746" s="1">
        <v>423</v>
      </c>
      <c r="B1746" s="1">
        <v>2012</v>
      </c>
      <c r="C1746" s="6" t="str">
        <f t="shared" si="108"/>
        <v>2012.423</v>
      </c>
      <c r="D1746" s="12">
        <v>0</v>
      </c>
      <c r="E1746" s="12" t="s">
        <v>3081</v>
      </c>
      <c r="F1746" s="12">
        <v>0</v>
      </c>
      <c r="G1746" s="12" t="s">
        <v>3081</v>
      </c>
      <c r="H1746" s="12">
        <v>0</v>
      </c>
      <c r="I1746" s="12" t="s">
        <v>3081</v>
      </c>
      <c r="J1746" s="12" t="s">
        <v>3081</v>
      </c>
      <c r="K1746" s="12" t="s">
        <v>3081</v>
      </c>
      <c r="L1746" s="1">
        <v>0</v>
      </c>
      <c r="M1746" s="6" t="str">
        <f t="shared" si="109"/>
        <v/>
      </c>
      <c r="N1746" s="1">
        <v>1</v>
      </c>
      <c r="O1746" s="6" t="str">
        <f t="shared" si="110"/>
        <v>LTI</v>
      </c>
      <c r="P1746" s="6" t="str">
        <f t="shared" si="111"/>
        <v>LTI</v>
      </c>
      <c r="Q1746" s="6" t="s">
        <v>2772</v>
      </c>
      <c r="R1746" s="5" t="str">
        <f>INDEX(SAMRASS!$B:$B,MATCH(Q1746,SAMRASS!$A:$A,0))</f>
        <v>Other (specify)</v>
      </c>
      <c r="S1746" s="1" t="s">
        <v>2883</v>
      </c>
      <c r="T1746" s="1" t="s">
        <v>898</v>
      </c>
    </row>
    <row r="1747" spans="1:20" x14ac:dyDescent="0.25">
      <c r="A1747" s="1">
        <v>424</v>
      </c>
      <c r="B1747" s="1">
        <v>2012</v>
      </c>
      <c r="C1747" s="6" t="str">
        <f t="shared" si="108"/>
        <v>2012.424</v>
      </c>
      <c r="D1747" s="12">
        <v>0</v>
      </c>
      <c r="E1747" s="12" t="s">
        <v>3081</v>
      </c>
      <c r="F1747" s="12">
        <v>0</v>
      </c>
      <c r="G1747" s="12" t="s">
        <v>3081</v>
      </c>
      <c r="H1747" s="12">
        <v>0</v>
      </c>
      <c r="I1747" s="12" t="s">
        <v>3081</v>
      </c>
      <c r="J1747" s="12" t="s">
        <v>3081</v>
      </c>
      <c r="K1747" s="12" t="s">
        <v>3081</v>
      </c>
      <c r="L1747" s="1">
        <v>0</v>
      </c>
      <c r="M1747" s="6" t="str">
        <f t="shared" si="109"/>
        <v/>
      </c>
      <c r="N1747" s="1">
        <v>1</v>
      </c>
      <c r="O1747" s="6" t="str">
        <f t="shared" si="110"/>
        <v>LTI</v>
      </c>
      <c r="P1747" s="6" t="str">
        <f t="shared" si="111"/>
        <v>LTI</v>
      </c>
      <c r="Q1747" s="6" t="s">
        <v>707</v>
      </c>
      <c r="R1747" s="5" t="str">
        <f>INDEX(SAMRASS!$B:$B,MATCH(Q1747,SAMRASS!$A:$A,0))</f>
        <v>Hopper</v>
      </c>
      <c r="S1747" s="1" t="s">
        <v>2486</v>
      </c>
      <c r="T1747" s="1" t="s">
        <v>2199</v>
      </c>
    </row>
    <row r="1748" spans="1:20" x14ac:dyDescent="0.25">
      <c r="A1748" s="1">
        <v>425</v>
      </c>
      <c r="B1748" s="1">
        <v>2012</v>
      </c>
      <c r="C1748" s="6" t="str">
        <f t="shared" si="108"/>
        <v>2012.425</v>
      </c>
      <c r="D1748" s="12">
        <v>0</v>
      </c>
      <c r="E1748" s="12" t="s">
        <v>3081</v>
      </c>
      <c r="F1748" s="12">
        <v>0</v>
      </c>
      <c r="G1748" s="12" t="s">
        <v>3081</v>
      </c>
      <c r="H1748" s="12">
        <v>0</v>
      </c>
      <c r="I1748" s="12" t="s">
        <v>3081</v>
      </c>
      <c r="J1748" s="12" t="s">
        <v>3081</v>
      </c>
      <c r="K1748" s="12" t="s">
        <v>3081</v>
      </c>
      <c r="L1748" s="1">
        <v>0</v>
      </c>
      <c r="M1748" s="6" t="str">
        <f t="shared" si="109"/>
        <v/>
      </c>
      <c r="N1748" s="1">
        <v>0</v>
      </c>
      <c r="O1748" s="6" t="str">
        <f t="shared" si="110"/>
        <v/>
      </c>
      <c r="P1748" s="6" t="str">
        <f t="shared" si="111"/>
        <v/>
      </c>
      <c r="Q1748" s="6" t="s">
        <v>707</v>
      </c>
      <c r="R1748" s="5" t="str">
        <f>INDEX(SAMRASS!$B:$B,MATCH(Q1748,SAMRASS!$A:$A,0))</f>
        <v>Hopper</v>
      </c>
      <c r="S1748" s="1" t="s">
        <v>2486</v>
      </c>
      <c r="T1748" s="1" t="s">
        <v>859</v>
      </c>
    </row>
    <row r="1749" spans="1:20" x14ac:dyDescent="0.25">
      <c r="A1749" s="1">
        <v>426</v>
      </c>
      <c r="B1749" s="1">
        <v>2012</v>
      </c>
      <c r="C1749" s="6" t="str">
        <f t="shared" si="108"/>
        <v>2012.426</v>
      </c>
      <c r="D1749" s="12">
        <v>0</v>
      </c>
      <c r="E1749" s="12" t="s">
        <v>3081</v>
      </c>
      <c r="F1749" s="12" t="s">
        <v>731</v>
      </c>
      <c r="G1749" s="12" t="s">
        <v>3076</v>
      </c>
      <c r="H1749" s="12" t="s">
        <v>3066</v>
      </c>
      <c r="I1749" s="12" t="s">
        <v>3076</v>
      </c>
      <c r="J1749" s="12" t="s">
        <v>3081</v>
      </c>
      <c r="K1749" s="12" t="s">
        <v>3076</v>
      </c>
      <c r="L1749" s="1">
        <v>0</v>
      </c>
      <c r="M1749" s="6" t="str">
        <f t="shared" si="109"/>
        <v/>
      </c>
      <c r="N1749" s="1">
        <v>1</v>
      </c>
      <c r="O1749" s="6" t="str">
        <f t="shared" si="110"/>
        <v>LTI</v>
      </c>
      <c r="P1749" s="6" t="str">
        <f t="shared" si="111"/>
        <v>LTI</v>
      </c>
      <c r="Q1749" s="6" t="s">
        <v>2906</v>
      </c>
      <c r="R1749" s="5" t="str">
        <f>INDEX(SAMRASS!$B:$B,MATCH(Q1749,SAMRASS!$A:$A,0))</f>
        <v>LHD Unit</v>
      </c>
      <c r="S1749" s="1" t="s">
        <v>572</v>
      </c>
      <c r="T1749" s="1" t="s">
        <v>1483</v>
      </c>
    </row>
    <row r="1750" spans="1:20" x14ac:dyDescent="0.25">
      <c r="A1750" s="1">
        <v>427</v>
      </c>
      <c r="B1750" s="1">
        <v>2012</v>
      </c>
      <c r="C1750" s="6" t="str">
        <f t="shared" si="108"/>
        <v>2012.427</v>
      </c>
      <c r="D1750" s="12">
        <v>0</v>
      </c>
      <c r="E1750" s="12" t="s">
        <v>3081</v>
      </c>
      <c r="F1750" s="12">
        <v>0</v>
      </c>
      <c r="G1750" s="12" t="s">
        <v>3081</v>
      </c>
      <c r="H1750" s="12">
        <v>0</v>
      </c>
      <c r="I1750" s="12" t="s">
        <v>3081</v>
      </c>
      <c r="J1750" s="12" t="s">
        <v>3081</v>
      </c>
      <c r="K1750" s="12" t="s">
        <v>3081</v>
      </c>
      <c r="L1750" s="1">
        <v>0</v>
      </c>
      <c r="M1750" s="6" t="str">
        <f t="shared" si="109"/>
        <v/>
      </c>
      <c r="N1750" s="1">
        <v>1</v>
      </c>
      <c r="O1750" s="6" t="str">
        <f t="shared" si="110"/>
        <v>LTI</v>
      </c>
      <c r="P1750" s="6" t="str">
        <f t="shared" si="111"/>
        <v>LTI</v>
      </c>
      <c r="Q1750" s="6" t="s">
        <v>2766</v>
      </c>
      <c r="R1750" s="5" t="str">
        <f>INDEX(SAMRASS!$B:$B,MATCH(Q1750,SAMRASS!$A:$A,0))</f>
        <v>Gully scraper</v>
      </c>
      <c r="S1750" s="1" t="s">
        <v>63</v>
      </c>
      <c r="T1750" s="1" t="s">
        <v>2200</v>
      </c>
    </row>
    <row r="1751" spans="1:20" x14ac:dyDescent="0.25">
      <c r="A1751" s="1">
        <v>428</v>
      </c>
      <c r="B1751" s="1">
        <v>2012</v>
      </c>
      <c r="C1751" s="6" t="str">
        <f t="shared" si="108"/>
        <v>2012.428</v>
      </c>
      <c r="D1751" s="12">
        <v>0</v>
      </c>
      <c r="E1751" s="12" t="s">
        <v>3081</v>
      </c>
      <c r="F1751" s="12">
        <v>0</v>
      </c>
      <c r="G1751" s="12" t="s">
        <v>3081</v>
      </c>
      <c r="H1751" s="12">
        <v>0</v>
      </c>
      <c r="I1751" s="12" t="s">
        <v>3081</v>
      </c>
      <c r="J1751" s="12" t="s">
        <v>3081</v>
      </c>
      <c r="K1751" s="12" t="s">
        <v>3081</v>
      </c>
      <c r="L1751" s="1">
        <v>0</v>
      </c>
      <c r="M1751" s="6" t="str">
        <f t="shared" si="109"/>
        <v/>
      </c>
      <c r="N1751" s="1">
        <v>1</v>
      </c>
      <c r="O1751" s="6" t="str">
        <f t="shared" si="110"/>
        <v>LTI</v>
      </c>
      <c r="P1751" s="6" t="str">
        <f t="shared" si="111"/>
        <v>LTI</v>
      </c>
      <c r="Q1751" s="6" t="s">
        <v>2772</v>
      </c>
      <c r="R1751" s="5" t="str">
        <f>INDEX(SAMRASS!$B:$B,MATCH(Q1751,SAMRASS!$A:$A,0))</f>
        <v>Other (specify)</v>
      </c>
      <c r="S1751" s="1" t="s">
        <v>2883</v>
      </c>
      <c r="T1751" s="1" t="s">
        <v>2201</v>
      </c>
    </row>
    <row r="1752" spans="1:20" x14ac:dyDescent="0.25">
      <c r="A1752" s="1">
        <v>429</v>
      </c>
      <c r="B1752" s="1">
        <v>2012</v>
      </c>
      <c r="C1752" s="6" t="str">
        <f t="shared" si="108"/>
        <v>2012.429</v>
      </c>
      <c r="D1752" s="12">
        <v>0</v>
      </c>
      <c r="E1752" s="12" t="s">
        <v>3081</v>
      </c>
      <c r="F1752" s="12">
        <v>0</v>
      </c>
      <c r="G1752" s="12" t="s">
        <v>3081</v>
      </c>
      <c r="H1752" s="12">
        <v>0</v>
      </c>
      <c r="I1752" s="12" t="s">
        <v>3081</v>
      </c>
      <c r="J1752" s="12" t="s">
        <v>3081</v>
      </c>
      <c r="K1752" s="12" t="s">
        <v>3081</v>
      </c>
      <c r="L1752" s="1">
        <v>0</v>
      </c>
      <c r="M1752" s="6" t="str">
        <f t="shared" si="109"/>
        <v/>
      </c>
      <c r="N1752" s="1">
        <v>1</v>
      </c>
      <c r="O1752" s="6" t="str">
        <f t="shared" si="110"/>
        <v>LTI</v>
      </c>
      <c r="P1752" s="6" t="str">
        <f t="shared" si="111"/>
        <v>LTI</v>
      </c>
      <c r="Q1752" s="6" t="s">
        <v>848</v>
      </c>
      <c r="R1752" s="5" t="str">
        <f>INDEX(SAMRASS!$B:$B,MATCH(Q1752,SAMRASS!$A:$A,0))</f>
        <v>Face scraper</v>
      </c>
      <c r="S1752" s="1" t="s">
        <v>2432</v>
      </c>
      <c r="T1752" s="1" t="s">
        <v>2701</v>
      </c>
    </row>
    <row r="1753" spans="1:20" x14ac:dyDescent="0.25">
      <c r="A1753" s="1">
        <v>430</v>
      </c>
      <c r="B1753" s="1">
        <v>2012</v>
      </c>
      <c r="C1753" s="6" t="str">
        <f t="shared" si="108"/>
        <v>2012.430</v>
      </c>
      <c r="D1753" s="12">
        <v>0</v>
      </c>
      <c r="E1753" s="12" t="s">
        <v>3081</v>
      </c>
      <c r="F1753" s="12">
        <v>0</v>
      </c>
      <c r="G1753" s="12" t="s">
        <v>3081</v>
      </c>
      <c r="H1753" s="12" t="s">
        <v>3066</v>
      </c>
      <c r="I1753" s="12" t="s">
        <v>3081</v>
      </c>
      <c r="J1753" s="12" t="s">
        <v>3081</v>
      </c>
      <c r="K1753" s="12" t="s">
        <v>3081</v>
      </c>
      <c r="L1753" s="1">
        <v>0</v>
      </c>
      <c r="M1753" s="6" t="str">
        <f t="shared" si="109"/>
        <v/>
      </c>
      <c r="N1753" s="1">
        <v>1</v>
      </c>
      <c r="O1753" s="6" t="str">
        <f t="shared" si="110"/>
        <v>LTI</v>
      </c>
      <c r="P1753" s="6" t="str">
        <f t="shared" si="111"/>
        <v>LTI</v>
      </c>
      <c r="Q1753" s="6" t="s">
        <v>2850</v>
      </c>
      <c r="R1753" s="5" t="str">
        <f>INDEX(SAMRASS!$B:$B,MATCH(Q1753,SAMRASS!$A:$A,0))</f>
        <v>Hydraulic drill rig</v>
      </c>
      <c r="S1753" s="1" t="s">
        <v>64</v>
      </c>
      <c r="T1753" s="1" t="s">
        <v>2702</v>
      </c>
    </row>
    <row r="1754" spans="1:20" x14ac:dyDescent="0.25">
      <c r="A1754" s="1">
        <v>431</v>
      </c>
      <c r="B1754" s="1">
        <v>2012</v>
      </c>
      <c r="C1754" s="6" t="str">
        <f t="shared" si="108"/>
        <v>2012.431</v>
      </c>
      <c r="D1754" s="12">
        <v>0</v>
      </c>
      <c r="E1754" s="12" t="s">
        <v>3081</v>
      </c>
      <c r="F1754" s="12">
        <v>0</v>
      </c>
      <c r="G1754" s="12" t="s">
        <v>3081</v>
      </c>
      <c r="H1754" s="12">
        <v>0</v>
      </c>
      <c r="I1754" s="12" t="s">
        <v>3081</v>
      </c>
      <c r="J1754" s="12" t="s">
        <v>3081</v>
      </c>
      <c r="K1754" s="12" t="s">
        <v>3081</v>
      </c>
      <c r="L1754" s="1">
        <v>0</v>
      </c>
      <c r="M1754" s="6" t="str">
        <f t="shared" si="109"/>
        <v/>
      </c>
      <c r="N1754" s="1">
        <v>1</v>
      </c>
      <c r="O1754" s="6" t="str">
        <f t="shared" si="110"/>
        <v>LTI</v>
      </c>
      <c r="P1754" s="6" t="str">
        <f t="shared" si="111"/>
        <v>LTI</v>
      </c>
      <c r="Q1754" s="6" t="s">
        <v>2919</v>
      </c>
      <c r="R1754" s="5" t="str">
        <f>INDEX(SAMRASS!$B:$B,MATCH(Q1754,SAMRASS!$A:$A,0))</f>
        <v>Rerailing</v>
      </c>
      <c r="S1754" s="1" t="s">
        <v>2433</v>
      </c>
      <c r="T1754" s="1" t="s">
        <v>2703</v>
      </c>
    </row>
    <row r="1755" spans="1:20" x14ac:dyDescent="0.25">
      <c r="A1755" s="1">
        <v>432</v>
      </c>
      <c r="B1755" s="1">
        <v>2012</v>
      </c>
      <c r="C1755" s="6" t="str">
        <f t="shared" si="108"/>
        <v>2012.432</v>
      </c>
      <c r="D1755" s="12">
        <v>0</v>
      </c>
      <c r="E1755" s="12" t="s">
        <v>3081</v>
      </c>
      <c r="F1755" s="12">
        <v>0</v>
      </c>
      <c r="G1755" s="12" t="s">
        <v>3081</v>
      </c>
      <c r="H1755" s="12">
        <v>0</v>
      </c>
      <c r="I1755" s="12" t="s">
        <v>3081</v>
      </c>
      <c r="J1755" s="12" t="s">
        <v>3081</v>
      </c>
      <c r="K1755" s="12" t="s">
        <v>3081</v>
      </c>
      <c r="L1755" s="1">
        <v>0</v>
      </c>
      <c r="M1755" s="6" t="str">
        <f t="shared" si="109"/>
        <v/>
      </c>
      <c r="N1755" s="1">
        <v>1</v>
      </c>
      <c r="O1755" s="6" t="str">
        <f t="shared" si="110"/>
        <v>LTI</v>
      </c>
      <c r="P1755" s="6" t="str">
        <f t="shared" si="111"/>
        <v>LTI</v>
      </c>
      <c r="Q1755" s="6" t="s">
        <v>1936</v>
      </c>
      <c r="R1755" s="5" t="str">
        <f>INDEX(SAMRASS!$B:$B,MATCH(Q1755,SAMRASS!$A:$A,0))</f>
        <v>Other (specify)</v>
      </c>
      <c r="S1755" s="1" t="s">
        <v>2434</v>
      </c>
      <c r="T1755" s="1" t="s">
        <v>2458</v>
      </c>
    </row>
    <row r="1756" spans="1:20" x14ac:dyDescent="0.25">
      <c r="A1756" s="1">
        <v>433</v>
      </c>
      <c r="B1756" s="1">
        <v>2012</v>
      </c>
      <c r="C1756" s="6" t="str">
        <f t="shared" si="108"/>
        <v>2012.433</v>
      </c>
      <c r="D1756" s="12">
        <v>0</v>
      </c>
      <c r="E1756" s="12" t="s">
        <v>3081</v>
      </c>
      <c r="F1756" s="12">
        <v>0</v>
      </c>
      <c r="G1756" s="12" t="s">
        <v>3081</v>
      </c>
      <c r="H1756" s="12">
        <v>0</v>
      </c>
      <c r="I1756" s="12" t="s">
        <v>3081</v>
      </c>
      <c r="J1756" s="12" t="s">
        <v>3081</v>
      </c>
      <c r="K1756" s="12" t="s">
        <v>3081</v>
      </c>
      <c r="L1756" s="1">
        <v>0</v>
      </c>
      <c r="M1756" s="6" t="str">
        <f t="shared" si="109"/>
        <v/>
      </c>
      <c r="N1756" s="1">
        <v>1</v>
      </c>
      <c r="O1756" s="6" t="str">
        <f t="shared" si="110"/>
        <v>LTI</v>
      </c>
      <c r="P1756" s="6" t="str">
        <f t="shared" si="111"/>
        <v>LTI</v>
      </c>
      <c r="Q1756" s="6" t="s">
        <v>2766</v>
      </c>
      <c r="R1756" s="5" t="str">
        <f>INDEX(SAMRASS!$B:$B,MATCH(Q1756,SAMRASS!$A:$A,0))</f>
        <v>Gully scraper</v>
      </c>
      <c r="S1756" s="1" t="s">
        <v>63</v>
      </c>
      <c r="T1756" s="1" t="s">
        <v>2459</v>
      </c>
    </row>
    <row r="1757" spans="1:20" x14ac:dyDescent="0.25">
      <c r="A1757" s="1">
        <v>434</v>
      </c>
      <c r="B1757" s="1">
        <v>2012</v>
      </c>
      <c r="C1757" s="6" t="str">
        <f t="shared" si="108"/>
        <v>2012.434</v>
      </c>
      <c r="D1757" s="12">
        <v>0</v>
      </c>
      <c r="E1757" s="12" t="s">
        <v>3081</v>
      </c>
      <c r="F1757" s="12">
        <v>0</v>
      </c>
      <c r="G1757" s="12" t="s">
        <v>3081</v>
      </c>
      <c r="H1757" s="12">
        <v>0</v>
      </c>
      <c r="I1757" s="12" t="s">
        <v>3081</v>
      </c>
      <c r="J1757" s="12" t="s">
        <v>3081</v>
      </c>
      <c r="K1757" s="12" t="s">
        <v>3081</v>
      </c>
      <c r="L1757" s="1">
        <v>0</v>
      </c>
      <c r="M1757" s="6" t="str">
        <f t="shared" si="109"/>
        <v/>
      </c>
      <c r="N1757" s="1">
        <v>1</v>
      </c>
      <c r="O1757" s="6" t="str">
        <f t="shared" si="110"/>
        <v>LTI</v>
      </c>
      <c r="P1757" s="6" t="str">
        <f t="shared" si="111"/>
        <v>LTI</v>
      </c>
      <c r="Q1757" s="6" t="s">
        <v>2918</v>
      </c>
      <c r="R1757" s="5" t="str">
        <f>INDEX(SAMRASS!$B:$B,MATCH(Q1757,SAMRASS!$A:$A,0))</f>
        <v>Other (specify)</v>
      </c>
      <c r="S1757" s="1" t="s">
        <v>1500</v>
      </c>
      <c r="T1757" s="1" t="s">
        <v>2042</v>
      </c>
    </row>
    <row r="1758" spans="1:20" x14ac:dyDescent="0.25">
      <c r="A1758" s="1">
        <v>435</v>
      </c>
      <c r="B1758" s="1">
        <v>2012</v>
      </c>
      <c r="C1758" s="6" t="str">
        <f t="shared" si="108"/>
        <v>2012.435</v>
      </c>
      <c r="D1758" s="12">
        <v>0</v>
      </c>
      <c r="E1758" s="12" t="s">
        <v>3081</v>
      </c>
      <c r="F1758" s="12">
        <v>0</v>
      </c>
      <c r="G1758" s="12" t="s">
        <v>3081</v>
      </c>
      <c r="H1758" s="12">
        <v>0</v>
      </c>
      <c r="I1758" s="12" t="s">
        <v>3081</v>
      </c>
      <c r="J1758" s="12" t="s">
        <v>3081</v>
      </c>
      <c r="K1758" s="12" t="s">
        <v>3081</v>
      </c>
      <c r="L1758" s="1">
        <v>0</v>
      </c>
      <c r="M1758" s="6" t="str">
        <f t="shared" si="109"/>
        <v/>
      </c>
      <c r="N1758" s="1">
        <v>1</v>
      </c>
      <c r="O1758" s="6" t="str">
        <f t="shared" si="110"/>
        <v>LTI</v>
      </c>
      <c r="P1758" s="6" t="str">
        <f t="shared" si="111"/>
        <v>LTI</v>
      </c>
      <c r="Q1758" s="6" t="s">
        <v>2766</v>
      </c>
      <c r="R1758" s="5" t="str">
        <f>INDEX(SAMRASS!$B:$B,MATCH(Q1758,SAMRASS!$A:$A,0))</f>
        <v>Gully scraper</v>
      </c>
      <c r="S1758" s="1" t="s">
        <v>63</v>
      </c>
      <c r="T1758" s="1" t="s">
        <v>2043</v>
      </c>
    </row>
    <row r="1759" spans="1:20" x14ac:dyDescent="0.25">
      <c r="A1759" s="1">
        <v>436</v>
      </c>
      <c r="B1759" s="1">
        <v>2012</v>
      </c>
      <c r="C1759" s="6" t="str">
        <f t="shared" si="108"/>
        <v>2012.436</v>
      </c>
      <c r="D1759" s="12">
        <v>0</v>
      </c>
      <c r="E1759" s="12" t="s">
        <v>3081</v>
      </c>
      <c r="F1759" s="12">
        <v>0</v>
      </c>
      <c r="G1759" s="12" t="s">
        <v>3081</v>
      </c>
      <c r="H1759" s="12">
        <v>0</v>
      </c>
      <c r="I1759" s="12" t="s">
        <v>3081</v>
      </c>
      <c r="J1759" s="12" t="s">
        <v>3081</v>
      </c>
      <c r="K1759" s="12" t="s">
        <v>3081</v>
      </c>
      <c r="L1759" s="1">
        <v>0</v>
      </c>
      <c r="M1759" s="6" t="str">
        <f t="shared" si="109"/>
        <v/>
      </c>
      <c r="N1759" s="1">
        <v>1</v>
      </c>
      <c r="O1759" s="6" t="str">
        <f t="shared" si="110"/>
        <v>LTI</v>
      </c>
      <c r="P1759" s="6" t="str">
        <f t="shared" si="111"/>
        <v>LTI</v>
      </c>
      <c r="Q1759" s="6" t="s">
        <v>2766</v>
      </c>
      <c r="R1759" s="5" t="str">
        <f>INDEX(SAMRASS!$B:$B,MATCH(Q1759,SAMRASS!$A:$A,0))</f>
        <v>Gully scraper</v>
      </c>
      <c r="S1759" s="1" t="s">
        <v>63</v>
      </c>
      <c r="T1759" s="1" t="s">
        <v>2044</v>
      </c>
    </row>
    <row r="1760" spans="1:20" x14ac:dyDescent="0.25">
      <c r="A1760" s="1">
        <v>437</v>
      </c>
      <c r="B1760" s="1">
        <v>2012</v>
      </c>
      <c r="C1760" s="6" t="str">
        <f t="shared" si="108"/>
        <v>2012.437</v>
      </c>
      <c r="D1760" s="12">
        <v>0</v>
      </c>
      <c r="E1760" s="12" t="s">
        <v>3081</v>
      </c>
      <c r="F1760" s="12">
        <v>0</v>
      </c>
      <c r="G1760" s="12" t="s">
        <v>3081</v>
      </c>
      <c r="H1760" s="12">
        <v>0</v>
      </c>
      <c r="I1760" s="12" t="s">
        <v>3081</v>
      </c>
      <c r="J1760" s="12" t="s">
        <v>3081</v>
      </c>
      <c r="K1760" s="12" t="s">
        <v>3081</v>
      </c>
      <c r="L1760" s="1">
        <v>0</v>
      </c>
      <c r="M1760" s="6" t="str">
        <f t="shared" si="109"/>
        <v/>
      </c>
      <c r="N1760" s="1">
        <v>1</v>
      </c>
      <c r="O1760" s="6" t="str">
        <f t="shared" si="110"/>
        <v>LTI</v>
      </c>
      <c r="P1760" s="6" t="str">
        <f t="shared" si="111"/>
        <v>LTI</v>
      </c>
      <c r="Q1760" s="6" t="s">
        <v>2772</v>
      </c>
      <c r="R1760" s="5" t="str">
        <f>INDEX(SAMRASS!$B:$B,MATCH(Q1760,SAMRASS!$A:$A,0))</f>
        <v>Other (specify)</v>
      </c>
      <c r="S1760" s="1" t="s">
        <v>2883</v>
      </c>
      <c r="T1760" s="1" t="s">
        <v>1161</v>
      </c>
    </row>
    <row r="1761" spans="1:20" x14ac:dyDescent="0.25">
      <c r="A1761" s="1">
        <v>438</v>
      </c>
      <c r="B1761" s="1">
        <v>2012</v>
      </c>
      <c r="C1761" s="6" t="str">
        <f t="shared" si="108"/>
        <v>2012.438</v>
      </c>
      <c r="D1761" s="12">
        <v>0</v>
      </c>
      <c r="E1761" s="12" t="s">
        <v>3081</v>
      </c>
      <c r="F1761" s="12">
        <v>0</v>
      </c>
      <c r="G1761" s="12" t="s">
        <v>3081</v>
      </c>
      <c r="H1761" s="12">
        <v>0</v>
      </c>
      <c r="I1761" s="12" t="s">
        <v>3081</v>
      </c>
      <c r="J1761" s="12" t="s">
        <v>3081</v>
      </c>
      <c r="K1761" s="12" t="s">
        <v>3081</v>
      </c>
      <c r="L1761" s="1">
        <v>0</v>
      </c>
      <c r="M1761" s="6" t="str">
        <f t="shared" si="109"/>
        <v/>
      </c>
      <c r="N1761" s="1">
        <v>1</v>
      </c>
      <c r="O1761" s="6" t="str">
        <f t="shared" si="110"/>
        <v>LTI</v>
      </c>
      <c r="P1761" s="6" t="str">
        <f t="shared" si="111"/>
        <v>LTI</v>
      </c>
      <c r="Q1761" s="6" t="s">
        <v>2766</v>
      </c>
      <c r="R1761" s="5" t="str">
        <f>INDEX(SAMRASS!$B:$B,MATCH(Q1761,SAMRASS!$A:$A,0))</f>
        <v>Gully scraper</v>
      </c>
      <c r="S1761" s="1" t="s">
        <v>63</v>
      </c>
      <c r="T1761" s="1" t="s">
        <v>1162</v>
      </c>
    </row>
    <row r="1762" spans="1:20" x14ac:dyDescent="0.25">
      <c r="A1762" s="1">
        <v>439</v>
      </c>
      <c r="B1762" s="1">
        <v>2012</v>
      </c>
      <c r="C1762" s="6" t="str">
        <f t="shared" si="108"/>
        <v>2012.439</v>
      </c>
      <c r="D1762" s="12">
        <v>0</v>
      </c>
      <c r="E1762" s="12" t="s">
        <v>3081</v>
      </c>
      <c r="F1762" s="12">
        <v>0</v>
      </c>
      <c r="G1762" s="12" t="s">
        <v>3081</v>
      </c>
      <c r="H1762" s="12">
        <v>0</v>
      </c>
      <c r="I1762" s="12" t="s">
        <v>3081</v>
      </c>
      <c r="J1762" s="12" t="s">
        <v>3081</v>
      </c>
      <c r="K1762" s="12" t="s">
        <v>3081</v>
      </c>
      <c r="L1762" s="1">
        <v>0</v>
      </c>
      <c r="M1762" s="6" t="str">
        <f t="shared" si="109"/>
        <v/>
      </c>
      <c r="N1762" s="1">
        <v>1</v>
      </c>
      <c r="O1762" s="6" t="str">
        <f t="shared" si="110"/>
        <v>LTI</v>
      </c>
      <c r="P1762" s="6" t="str">
        <f t="shared" si="111"/>
        <v>LTI</v>
      </c>
      <c r="Q1762" s="6" t="s">
        <v>2921</v>
      </c>
      <c r="R1762" s="5" t="str">
        <f>INDEX(SAMRASS!$B:$B,MATCH(Q1762,SAMRASS!$A:$A,0))</f>
        <v>Bicycle</v>
      </c>
      <c r="S1762" s="1" t="s">
        <v>2106</v>
      </c>
      <c r="T1762" s="1" t="s">
        <v>1163</v>
      </c>
    </row>
    <row r="1763" spans="1:20" x14ac:dyDescent="0.25">
      <c r="A1763" s="1">
        <v>440</v>
      </c>
      <c r="B1763" s="1">
        <v>2012</v>
      </c>
      <c r="C1763" s="6" t="str">
        <f t="shared" si="108"/>
        <v>2012.440</v>
      </c>
      <c r="D1763" s="12">
        <v>0</v>
      </c>
      <c r="E1763" s="12" t="s">
        <v>3081</v>
      </c>
      <c r="F1763" s="12">
        <v>0</v>
      </c>
      <c r="G1763" s="12" t="s">
        <v>3081</v>
      </c>
      <c r="H1763" s="12">
        <v>0</v>
      </c>
      <c r="I1763" s="12" t="s">
        <v>3081</v>
      </c>
      <c r="J1763" s="12" t="s">
        <v>3081</v>
      </c>
      <c r="K1763" s="12" t="s">
        <v>3081</v>
      </c>
      <c r="L1763" s="1">
        <v>0</v>
      </c>
      <c r="M1763" s="6" t="str">
        <f t="shared" si="109"/>
        <v/>
      </c>
      <c r="N1763" s="1">
        <v>1</v>
      </c>
      <c r="O1763" s="6" t="str">
        <f t="shared" si="110"/>
        <v>LTI</v>
      </c>
      <c r="P1763" s="6" t="str">
        <f t="shared" si="111"/>
        <v>LTI</v>
      </c>
      <c r="Q1763" s="6" t="s">
        <v>2766</v>
      </c>
      <c r="R1763" s="5" t="str">
        <f>INDEX(SAMRASS!$B:$B,MATCH(Q1763,SAMRASS!$A:$A,0))</f>
        <v>Gully scraper</v>
      </c>
      <c r="S1763" s="1" t="s">
        <v>63</v>
      </c>
      <c r="T1763" s="1" t="s">
        <v>2152</v>
      </c>
    </row>
    <row r="1764" spans="1:20" x14ac:dyDescent="0.25">
      <c r="A1764" s="1">
        <v>441</v>
      </c>
      <c r="B1764" s="1">
        <v>2012</v>
      </c>
      <c r="C1764" s="6" t="str">
        <f t="shared" si="108"/>
        <v>2012.441</v>
      </c>
      <c r="D1764" s="12">
        <v>0</v>
      </c>
      <c r="E1764" s="12" t="s">
        <v>3081</v>
      </c>
      <c r="F1764" s="12">
        <v>0</v>
      </c>
      <c r="G1764" s="12" t="s">
        <v>3081</v>
      </c>
      <c r="H1764" s="12">
        <v>0</v>
      </c>
      <c r="I1764" s="12" t="s">
        <v>3081</v>
      </c>
      <c r="J1764" s="12" t="s">
        <v>3081</v>
      </c>
      <c r="K1764" s="12" t="s">
        <v>3081</v>
      </c>
      <c r="L1764" s="1">
        <v>0</v>
      </c>
      <c r="M1764" s="6" t="str">
        <f t="shared" si="109"/>
        <v/>
      </c>
      <c r="N1764" s="1">
        <v>1</v>
      </c>
      <c r="O1764" s="6" t="str">
        <f t="shared" si="110"/>
        <v>LTI</v>
      </c>
      <c r="P1764" s="6" t="str">
        <f t="shared" si="111"/>
        <v>LTI</v>
      </c>
      <c r="Q1764" s="6" t="s">
        <v>2924</v>
      </c>
      <c r="R1764" s="5" t="str">
        <f>INDEX(SAMRASS!$B:$B,MATCH(Q1764,SAMRASS!$A:$A,0))</f>
        <v>Coupling/uncoupling</v>
      </c>
      <c r="S1764" s="1" t="s">
        <v>674</v>
      </c>
      <c r="T1764" s="1" t="s">
        <v>2153</v>
      </c>
    </row>
    <row r="1765" spans="1:20" x14ac:dyDescent="0.25">
      <c r="A1765" s="1">
        <v>442</v>
      </c>
      <c r="B1765" s="1">
        <v>2012</v>
      </c>
      <c r="C1765" s="6" t="str">
        <f t="shared" si="108"/>
        <v>2012.442</v>
      </c>
      <c r="D1765" s="12">
        <v>0</v>
      </c>
      <c r="E1765" s="12" t="s">
        <v>3081</v>
      </c>
      <c r="F1765" s="12">
        <v>0</v>
      </c>
      <c r="G1765" s="12" t="s">
        <v>3081</v>
      </c>
      <c r="H1765" s="12">
        <v>0</v>
      </c>
      <c r="I1765" s="12" t="s">
        <v>3081</v>
      </c>
      <c r="J1765" s="12" t="s">
        <v>3081</v>
      </c>
      <c r="K1765" s="12" t="s">
        <v>3081</v>
      </c>
      <c r="L1765" s="1">
        <v>0</v>
      </c>
      <c r="M1765" s="6" t="str">
        <f t="shared" si="109"/>
        <v/>
      </c>
      <c r="N1765" s="1">
        <v>1</v>
      </c>
      <c r="O1765" s="6" t="str">
        <f t="shared" si="110"/>
        <v>LTI</v>
      </c>
      <c r="P1765" s="6" t="str">
        <f t="shared" si="111"/>
        <v>LTI</v>
      </c>
      <c r="Q1765" s="6" t="s">
        <v>843</v>
      </c>
      <c r="R1765" s="5" t="str">
        <f>INDEX(SAMRASS!$B:$B,MATCH(Q1765,SAMRASS!$A:$A,0))</f>
        <v>Other mechanical loaders (specify)</v>
      </c>
      <c r="S1765" s="1" t="s">
        <v>2365</v>
      </c>
      <c r="T1765" s="1" t="s">
        <v>2059</v>
      </c>
    </row>
    <row r="1766" spans="1:20" x14ac:dyDescent="0.25">
      <c r="A1766" s="1">
        <v>443</v>
      </c>
      <c r="B1766" s="1">
        <v>2012</v>
      </c>
      <c r="C1766" s="6" t="str">
        <f t="shared" si="108"/>
        <v>2012.443</v>
      </c>
      <c r="D1766" s="12">
        <v>0</v>
      </c>
      <c r="E1766" s="12" t="s">
        <v>3081</v>
      </c>
      <c r="F1766" s="12">
        <v>0</v>
      </c>
      <c r="G1766" s="12" t="s">
        <v>3081</v>
      </c>
      <c r="H1766" s="12" t="s">
        <v>3066</v>
      </c>
      <c r="I1766" s="12" t="s">
        <v>3081</v>
      </c>
      <c r="J1766" s="12" t="s">
        <v>3081</v>
      </c>
      <c r="K1766" s="12" t="s">
        <v>3081</v>
      </c>
      <c r="L1766" s="1">
        <v>0</v>
      </c>
      <c r="M1766" s="6" t="str">
        <f t="shared" si="109"/>
        <v/>
      </c>
      <c r="N1766" s="1">
        <v>1</v>
      </c>
      <c r="O1766" s="6" t="str">
        <f t="shared" si="110"/>
        <v>LTI</v>
      </c>
      <c r="P1766" s="6" t="str">
        <f t="shared" si="111"/>
        <v>LTI</v>
      </c>
      <c r="Q1766" s="6" t="s">
        <v>180</v>
      </c>
      <c r="R1766" s="5" t="str">
        <f>INDEX(SAMRASS!$B:$B,MATCH(Q1766,SAMRASS!$A:$A,0))</f>
        <v>Multi purpose vehicle or utility vehicle</v>
      </c>
      <c r="S1766" s="1" t="s">
        <v>334</v>
      </c>
      <c r="T1766" s="1" t="s">
        <v>2060</v>
      </c>
    </row>
    <row r="1767" spans="1:20" x14ac:dyDescent="0.25">
      <c r="A1767" s="1">
        <v>444</v>
      </c>
      <c r="B1767" s="1">
        <v>2012</v>
      </c>
      <c r="C1767" s="6" t="str">
        <f t="shared" si="108"/>
        <v>2012.444</v>
      </c>
      <c r="D1767" s="12">
        <v>0</v>
      </c>
      <c r="E1767" s="12" t="s">
        <v>3081</v>
      </c>
      <c r="F1767" s="12">
        <v>0</v>
      </c>
      <c r="G1767" s="12" t="s">
        <v>3081</v>
      </c>
      <c r="H1767" s="12">
        <v>0</v>
      </c>
      <c r="I1767" s="12" t="s">
        <v>3081</v>
      </c>
      <c r="J1767" s="12" t="s">
        <v>3081</v>
      </c>
      <c r="K1767" s="12" t="s">
        <v>3081</v>
      </c>
      <c r="L1767" s="1">
        <v>0</v>
      </c>
      <c r="M1767" s="6" t="str">
        <f t="shared" si="109"/>
        <v/>
      </c>
      <c r="N1767" s="1">
        <v>1</v>
      </c>
      <c r="O1767" s="6" t="str">
        <f t="shared" si="110"/>
        <v>LTI</v>
      </c>
      <c r="P1767" s="6" t="str">
        <f t="shared" si="111"/>
        <v>LTI</v>
      </c>
      <c r="Q1767" s="6" t="s">
        <v>707</v>
      </c>
      <c r="R1767" s="5" t="str">
        <f>INDEX(SAMRASS!$B:$B,MATCH(Q1767,SAMRASS!$A:$A,0))</f>
        <v>Hopper</v>
      </c>
      <c r="S1767" s="1" t="s">
        <v>2486</v>
      </c>
      <c r="T1767" s="1" t="s">
        <v>2061</v>
      </c>
    </row>
    <row r="1768" spans="1:20" x14ac:dyDescent="0.25">
      <c r="A1768" s="1">
        <v>445</v>
      </c>
      <c r="B1768" s="1">
        <v>2012</v>
      </c>
      <c r="C1768" s="6" t="str">
        <f t="shared" si="108"/>
        <v>2012.445</v>
      </c>
      <c r="D1768" s="12">
        <v>0</v>
      </c>
      <c r="E1768" s="12" t="s">
        <v>3081</v>
      </c>
      <c r="F1768" s="12">
        <v>0</v>
      </c>
      <c r="G1768" s="12" t="s">
        <v>3081</v>
      </c>
      <c r="H1768" s="12">
        <v>0</v>
      </c>
      <c r="I1768" s="12" t="s">
        <v>3081</v>
      </c>
      <c r="J1768" s="12" t="s">
        <v>3081</v>
      </c>
      <c r="K1768" s="12" t="s">
        <v>3081</v>
      </c>
      <c r="L1768" s="1">
        <v>0</v>
      </c>
      <c r="M1768" s="6" t="str">
        <f t="shared" si="109"/>
        <v/>
      </c>
      <c r="N1768" s="1">
        <v>1</v>
      </c>
      <c r="O1768" s="6" t="str">
        <f t="shared" si="110"/>
        <v>LTI</v>
      </c>
      <c r="P1768" s="6" t="str">
        <f t="shared" si="111"/>
        <v>LTI</v>
      </c>
      <c r="Q1768" s="6" t="s">
        <v>2772</v>
      </c>
      <c r="R1768" s="5" t="str">
        <f>INDEX(SAMRASS!$B:$B,MATCH(Q1768,SAMRASS!$A:$A,0))</f>
        <v>Other (specify)</v>
      </c>
      <c r="S1768" s="1" t="s">
        <v>2883</v>
      </c>
      <c r="T1768" s="1" t="s">
        <v>348</v>
      </c>
    </row>
    <row r="1769" spans="1:20" x14ac:dyDescent="0.25">
      <c r="A1769" s="1">
        <v>446</v>
      </c>
      <c r="B1769" s="1">
        <v>2012</v>
      </c>
      <c r="C1769" s="6" t="str">
        <f t="shared" si="108"/>
        <v>2012.446</v>
      </c>
      <c r="D1769" s="12">
        <v>0</v>
      </c>
      <c r="E1769" s="12" t="s">
        <v>3081</v>
      </c>
      <c r="F1769" s="12">
        <v>0</v>
      </c>
      <c r="G1769" s="12" t="s">
        <v>3081</v>
      </c>
      <c r="H1769" s="12">
        <v>0</v>
      </c>
      <c r="I1769" s="12" t="s">
        <v>3081</v>
      </c>
      <c r="J1769" s="12" t="s">
        <v>3081</v>
      </c>
      <c r="K1769" s="12" t="s">
        <v>3081</v>
      </c>
      <c r="L1769" s="1">
        <v>0</v>
      </c>
      <c r="M1769" s="6" t="str">
        <f t="shared" si="109"/>
        <v/>
      </c>
      <c r="N1769" s="1">
        <v>1</v>
      </c>
      <c r="O1769" s="6" t="str">
        <f t="shared" si="110"/>
        <v>LTI</v>
      </c>
      <c r="P1769" s="6" t="str">
        <f t="shared" si="111"/>
        <v>LTI</v>
      </c>
      <c r="Q1769" s="6" t="s">
        <v>707</v>
      </c>
      <c r="R1769" s="5" t="str">
        <f>INDEX(SAMRASS!$B:$B,MATCH(Q1769,SAMRASS!$A:$A,0))</f>
        <v>Hopper</v>
      </c>
      <c r="S1769" s="1" t="s">
        <v>2486</v>
      </c>
      <c r="T1769" s="1" t="s">
        <v>349</v>
      </c>
    </row>
    <row r="1770" spans="1:20" x14ac:dyDescent="0.25">
      <c r="A1770" s="1">
        <v>447</v>
      </c>
      <c r="B1770" s="1">
        <v>2012</v>
      </c>
      <c r="C1770" s="6" t="str">
        <f t="shared" si="108"/>
        <v>2012.447</v>
      </c>
      <c r="D1770" s="12">
        <v>0</v>
      </c>
      <c r="E1770" s="12" t="s">
        <v>3081</v>
      </c>
      <c r="F1770" s="12" t="s">
        <v>731</v>
      </c>
      <c r="G1770" s="12" t="s">
        <v>3081</v>
      </c>
      <c r="H1770" s="12">
        <v>0</v>
      </c>
      <c r="I1770" s="12" t="s">
        <v>3081</v>
      </c>
      <c r="J1770" s="12" t="s">
        <v>3081</v>
      </c>
      <c r="K1770" s="12" t="s">
        <v>3081</v>
      </c>
      <c r="L1770" s="1">
        <v>0</v>
      </c>
      <c r="M1770" s="6" t="str">
        <f t="shared" si="109"/>
        <v/>
      </c>
      <c r="N1770" s="1">
        <v>1</v>
      </c>
      <c r="O1770" s="6" t="str">
        <f t="shared" si="110"/>
        <v>LTI</v>
      </c>
      <c r="P1770" s="6" t="str">
        <f t="shared" si="111"/>
        <v>LTI</v>
      </c>
      <c r="Q1770" s="6" t="s">
        <v>10</v>
      </c>
      <c r="R1770" s="5" t="str">
        <f>INDEX(SAMRASS!$B:$B,MATCH(Q1770,SAMRASS!$A:$A,0))</f>
        <v>Diesel Locomotive</v>
      </c>
      <c r="S1770" s="1" t="s">
        <v>192</v>
      </c>
      <c r="T1770" s="1" t="s">
        <v>350</v>
      </c>
    </row>
    <row r="1771" spans="1:20" x14ac:dyDescent="0.25">
      <c r="A1771" s="1">
        <v>448</v>
      </c>
      <c r="B1771" s="1">
        <v>2012</v>
      </c>
      <c r="C1771" s="6" t="str">
        <f t="shared" si="108"/>
        <v>2012.448</v>
      </c>
      <c r="D1771" s="12">
        <v>0</v>
      </c>
      <c r="E1771" s="12" t="s">
        <v>3081</v>
      </c>
      <c r="F1771" s="12">
        <v>0</v>
      </c>
      <c r="G1771" s="12" t="s">
        <v>3081</v>
      </c>
      <c r="H1771" s="12">
        <v>0</v>
      </c>
      <c r="I1771" s="12" t="s">
        <v>3081</v>
      </c>
      <c r="J1771" s="12" t="s">
        <v>3081</v>
      </c>
      <c r="K1771" s="12" t="s">
        <v>3081</v>
      </c>
      <c r="L1771" s="1">
        <v>0</v>
      </c>
      <c r="M1771" s="6" t="str">
        <f t="shared" si="109"/>
        <v/>
      </c>
      <c r="N1771" s="1">
        <v>1</v>
      </c>
      <c r="O1771" s="6" t="str">
        <f t="shared" si="110"/>
        <v>LTI</v>
      </c>
      <c r="P1771" s="6" t="str">
        <f t="shared" si="111"/>
        <v>LTI</v>
      </c>
      <c r="Q1771" s="6" t="s">
        <v>2766</v>
      </c>
      <c r="R1771" s="5" t="str">
        <f>INDEX(SAMRASS!$B:$B,MATCH(Q1771,SAMRASS!$A:$A,0))</f>
        <v>Gully scraper</v>
      </c>
      <c r="S1771" s="1" t="s">
        <v>63</v>
      </c>
      <c r="T1771" s="1" t="s">
        <v>987</v>
      </c>
    </row>
    <row r="1772" spans="1:20" x14ac:dyDescent="0.25">
      <c r="A1772" s="1">
        <v>449</v>
      </c>
      <c r="B1772" s="1">
        <v>2012</v>
      </c>
      <c r="C1772" s="6" t="str">
        <f t="shared" si="108"/>
        <v>2012.449</v>
      </c>
      <c r="D1772" s="12">
        <v>0</v>
      </c>
      <c r="E1772" s="12" t="s">
        <v>3081</v>
      </c>
      <c r="F1772" s="12">
        <v>0</v>
      </c>
      <c r="G1772" s="12" t="s">
        <v>3081</v>
      </c>
      <c r="H1772" s="12">
        <v>0</v>
      </c>
      <c r="I1772" s="12" t="s">
        <v>3081</v>
      </c>
      <c r="J1772" s="12" t="s">
        <v>3081</v>
      </c>
      <c r="K1772" s="12" t="s">
        <v>3081</v>
      </c>
      <c r="L1772" s="1">
        <v>0</v>
      </c>
      <c r="M1772" s="6" t="str">
        <f t="shared" si="109"/>
        <v/>
      </c>
      <c r="N1772" s="1">
        <v>1</v>
      </c>
      <c r="O1772" s="6" t="str">
        <f t="shared" si="110"/>
        <v>LTI</v>
      </c>
      <c r="P1772" s="6" t="str">
        <f t="shared" si="111"/>
        <v>LTI</v>
      </c>
      <c r="Q1772" s="6" t="s">
        <v>2919</v>
      </c>
      <c r="R1772" s="5" t="str">
        <f>INDEX(SAMRASS!$B:$B,MATCH(Q1772,SAMRASS!$A:$A,0))</f>
        <v>Rerailing</v>
      </c>
      <c r="S1772" s="1" t="s">
        <v>2433</v>
      </c>
      <c r="T1772" s="1" t="s">
        <v>988</v>
      </c>
    </row>
    <row r="1773" spans="1:20" x14ac:dyDescent="0.25">
      <c r="A1773" s="1">
        <v>450</v>
      </c>
      <c r="B1773" s="1">
        <v>2012</v>
      </c>
      <c r="C1773" s="6" t="str">
        <f t="shared" si="108"/>
        <v>2012.450</v>
      </c>
      <c r="D1773" s="12">
        <v>0</v>
      </c>
      <c r="E1773" s="12" t="s">
        <v>3081</v>
      </c>
      <c r="F1773" s="12">
        <v>0</v>
      </c>
      <c r="G1773" s="12" t="s">
        <v>3081</v>
      </c>
      <c r="H1773" s="12">
        <v>0</v>
      </c>
      <c r="I1773" s="12" t="s">
        <v>3081</v>
      </c>
      <c r="J1773" s="12" t="s">
        <v>3081</v>
      </c>
      <c r="K1773" s="12" t="s">
        <v>3081</v>
      </c>
      <c r="L1773" s="1">
        <v>0</v>
      </c>
      <c r="M1773" s="6" t="str">
        <f t="shared" si="109"/>
        <v/>
      </c>
      <c r="N1773" s="1">
        <v>1</v>
      </c>
      <c r="O1773" s="6" t="str">
        <f t="shared" si="110"/>
        <v>LTI</v>
      </c>
      <c r="P1773" s="6" t="str">
        <f t="shared" si="111"/>
        <v>LTI</v>
      </c>
      <c r="Q1773" s="6" t="s">
        <v>727</v>
      </c>
      <c r="R1773" s="5" t="str">
        <f>INDEX(SAMRASS!$B:$B,MATCH(Q1773,SAMRASS!$A:$A,0))</f>
        <v>Battery</v>
      </c>
      <c r="S1773" s="1" t="s">
        <v>939</v>
      </c>
      <c r="T1773" s="1" t="s">
        <v>1784</v>
      </c>
    </row>
    <row r="1774" spans="1:20" x14ac:dyDescent="0.25">
      <c r="A1774" s="1">
        <v>451</v>
      </c>
      <c r="B1774" s="1">
        <v>2012</v>
      </c>
      <c r="C1774" s="6" t="str">
        <f t="shared" si="108"/>
        <v>2012.451</v>
      </c>
      <c r="D1774" s="12">
        <v>0</v>
      </c>
      <c r="E1774" s="12" t="s">
        <v>3081</v>
      </c>
      <c r="F1774" s="12" t="s">
        <v>731</v>
      </c>
      <c r="G1774" s="12" t="s">
        <v>3076</v>
      </c>
      <c r="H1774" s="12" t="s">
        <v>3066</v>
      </c>
      <c r="I1774" s="12" t="s">
        <v>3076</v>
      </c>
      <c r="J1774" s="12" t="s">
        <v>3081</v>
      </c>
      <c r="K1774" s="12" t="s">
        <v>3076</v>
      </c>
      <c r="L1774" s="1">
        <v>0</v>
      </c>
      <c r="M1774" s="6" t="str">
        <f t="shared" si="109"/>
        <v/>
      </c>
      <c r="N1774" s="1">
        <v>1</v>
      </c>
      <c r="O1774" s="6" t="str">
        <f t="shared" si="110"/>
        <v>LTI</v>
      </c>
      <c r="P1774" s="6" t="str">
        <f t="shared" si="111"/>
        <v>LTI</v>
      </c>
      <c r="Q1774" s="6" t="s">
        <v>2906</v>
      </c>
      <c r="R1774" s="5" t="str">
        <f>INDEX(SAMRASS!$B:$B,MATCH(Q1774,SAMRASS!$A:$A,0))</f>
        <v>LHD Unit</v>
      </c>
      <c r="S1774" s="1" t="s">
        <v>572</v>
      </c>
      <c r="T1774" s="1" t="s">
        <v>1484</v>
      </c>
    </row>
    <row r="1775" spans="1:20" x14ac:dyDescent="0.25">
      <c r="A1775" s="1">
        <v>452</v>
      </c>
      <c r="B1775" s="1">
        <v>2012</v>
      </c>
      <c r="C1775" s="6" t="str">
        <f t="shared" si="108"/>
        <v>2012.452</v>
      </c>
      <c r="D1775" s="12">
        <v>0</v>
      </c>
      <c r="E1775" s="12" t="s">
        <v>3081</v>
      </c>
      <c r="F1775" s="12">
        <v>0</v>
      </c>
      <c r="G1775" s="12" t="s">
        <v>3081</v>
      </c>
      <c r="H1775" s="12">
        <v>0</v>
      </c>
      <c r="I1775" s="12" t="s">
        <v>3081</v>
      </c>
      <c r="J1775" s="12" t="s">
        <v>3081</v>
      </c>
      <c r="K1775" s="12" t="s">
        <v>3081</v>
      </c>
      <c r="L1775" s="1">
        <v>0</v>
      </c>
      <c r="M1775" s="6" t="str">
        <f t="shared" si="109"/>
        <v/>
      </c>
      <c r="N1775" s="1">
        <v>1</v>
      </c>
      <c r="O1775" s="6" t="str">
        <f t="shared" si="110"/>
        <v>LTI</v>
      </c>
      <c r="P1775" s="6" t="str">
        <f t="shared" si="111"/>
        <v>LTI</v>
      </c>
      <c r="Q1775" s="6" t="s">
        <v>2924</v>
      </c>
      <c r="R1775" s="5" t="str">
        <f>INDEX(SAMRASS!$B:$B,MATCH(Q1775,SAMRASS!$A:$A,0))</f>
        <v>Coupling/uncoupling</v>
      </c>
      <c r="S1775" s="1" t="s">
        <v>674</v>
      </c>
      <c r="T1775" s="1" t="s">
        <v>1785</v>
      </c>
    </row>
    <row r="1776" spans="1:20" x14ac:dyDescent="0.25">
      <c r="A1776" s="1">
        <v>453</v>
      </c>
      <c r="B1776" s="1">
        <v>2012</v>
      </c>
      <c r="C1776" s="6" t="str">
        <f t="shared" si="108"/>
        <v>2012.453</v>
      </c>
      <c r="D1776" s="12">
        <v>0</v>
      </c>
      <c r="E1776" s="12" t="s">
        <v>3081</v>
      </c>
      <c r="F1776" s="12">
        <v>0</v>
      </c>
      <c r="G1776" s="12" t="s">
        <v>3081</v>
      </c>
      <c r="H1776" s="12">
        <v>0</v>
      </c>
      <c r="I1776" s="12" t="s">
        <v>3081</v>
      </c>
      <c r="J1776" s="12" t="s">
        <v>3081</v>
      </c>
      <c r="K1776" s="12" t="s">
        <v>3081</v>
      </c>
      <c r="L1776" s="1">
        <v>0</v>
      </c>
      <c r="M1776" s="6" t="str">
        <f t="shared" si="109"/>
        <v/>
      </c>
      <c r="N1776" s="1">
        <v>1</v>
      </c>
      <c r="O1776" s="6" t="str">
        <f t="shared" si="110"/>
        <v>LTI</v>
      </c>
      <c r="P1776" s="6" t="str">
        <f t="shared" si="111"/>
        <v>LTI</v>
      </c>
      <c r="Q1776" s="6" t="s">
        <v>2772</v>
      </c>
      <c r="R1776" s="5" t="str">
        <f>INDEX(SAMRASS!$B:$B,MATCH(Q1776,SAMRASS!$A:$A,0))</f>
        <v>Other (specify)</v>
      </c>
      <c r="S1776" s="1" t="s">
        <v>2883</v>
      </c>
      <c r="T1776" s="1" t="s">
        <v>1786</v>
      </c>
    </row>
    <row r="1777" spans="1:20" x14ac:dyDescent="0.25">
      <c r="A1777" s="1">
        <v>454</v>
      </c>
      <c r="B1777" s="1">
        <v>2012</v>
      </c>
      <c r="C1777" s="6" t="str">
        <f t="shared" si="108"/>
        <v>2012.454</v>
      </c>
      <c r="D1777" s="12">
        <v>0</v>
      </c>
      <c r="E1777" s="12" t="s">
        <v>3081</v>
      </c>
      <c r="F1777" s="12">
        <v>0</v>
      </c>
      <c r="G1777" s="12" t="s">
        <v>3081</v>
      </c>
      <c r="H1777" s="12">
        <v>0</v>
      </c>
      <c r="I1777" s="12" t="s">
        <v>3081</v>
      </c>
      <c r="J1777" s="12" t="s">
        <v>3081</v>
      </c>
      <c r="K1777" s="12" t="s">
        <v>3081</v>
      </c>
      <c r="L1777" s="1">
        <v>0</v>
      </c>
      <c r="M1777" s="6" t="str">
        <f t="shared" si="109"/>
        <v/>
      </c>
      <c r="N1777" s="1">
        <v>1</v>
      </c>
      <c r="O1777" s="6" t="str">
        <f t="shared" si="110"/>
        <v>LTI</v>
      </c>
      <c r="P1777" s="6" t="str">
        <f t="shared" si="111"/>
        <v>LTI</v>
      </c>
      <c r="Q1777" s="6" t="s">
        <v>2766</v>
      </c>
      <c r="R1777" s="5" t="str">
        <f>INDEX(SAMRASS!$B:$B,MATCH(Q1777,SAMRASS!$A:$A,0))</f>
        <v>Gully scraper</v>
      </c>
      <c r="S1777" s="1" t="s">
        <v>63</v>
      </c>
      <c r="T1777" s="1" t="s">
        <v>249</v>
      </c>
    </row>
    <row r="1778" spans="1:20" x14ac:dyDescent="0.25">
      <c r="A1778" s="1">
        <v>455</v>
      </c>
      <c r="B1778" s="1">
        <v>2012</v>
      </c>
      <c r="C1778" s="6" t="str">
        <f t="shared" si="108"/>
        <v>2012.455</v>
      </c>
      <c r="D1778" s="12">
        <v>0</v>
      </c>
      <c r="E1778" s="12" t="s">
        <v>3081</v>
      </c>
      <c r="F1778" s="12">
        <v>0</v>
      </c>
      <c r="G1778" s="12" t="s">
        <v>3081</v>
      </c>
      <c r="H1778" s="12">
        <v>0</v>
      </c>
      <c r="I1778" s="12" t="s">
        <v>3081</v>
      </c>
      <c r="J1778" s="12" t="s">
        <v>3081</v>
      </c>
      <c r="K1778" s="12" t="s">
        <v>3081</v>
      </c>
      <c r="L1778" s="1">
        <v>1</v>
      </c>
      <c r="M1778" s="6" t="str">
        <f t="shared" si="109"/>
        <v>SFI</v>
      </c>
      <c r="N1778" s="1">
        <v>0</v>
      </c>
      <c r="O1778" s="6" t="str">
        <f t="shared" si="110"/>
        <v/>
      </c>
      <c r="P1778" s="6" t="str">
        <f t="shared" si="111"/>
        <v>SFI</v>
      </c>
      <c r="Q1778" s="6" t="s">
        <v>709</v>
      </c>
      <c r="R1778" s="5" t="str">
        <f>INDEX(SAMRASS!$B:$B,MATCH(Q1778,SAMRASS!$A:$A,0))</f>
        <v>Single drum winch</v>
      </c>
      <c r="S1778" s="1" t="s">
        <v>292</v>
      </c>
      <c r="T1778" s="1" t="s">
        <v>250</v>
      </c>
    </row>
    <row r="1779" spans="1:20" x14ac:dyDescent="0.25">
      <c r="A1779" s="1">
        <v>456</v>
      </c>
      <c r="B1779" s="1">
        <v>2012</v>
      </c>
      <c r="C1779" s="6" t="str">
        <f t="shared" si="108"/>
        <v>2012.456</v>
      </c>
      <c r="D1779" s="12">
        <v>0</v>
      </c>
      <c r="E1779" s="12" t="s">
        <v>3081</v>
      </c>
      <c r="F1779" s="12" t="s">
        <v>731</v>
      </c>
      <c r="G1779" s="12" t="s">
        <v>3081</v>
      </c>
      <c r="H1779" s="12" t="s">
        <v>3066</v>
      </c>
      <c r="I1779" s="12" t="s">
        <v>3081</v>
      </c>
      <c r="J1779" s="12" t="s">
        <v>3081</v>
      </c>
      <c r="K1779" s="12" t="s">
        <v>3081</v>
      </c>
      <c r="L1779" s="1">
        <v>0</v>
      </c>
      <c r="M1779" s="6" t="str">
        <f t="shared" si="109"/>
        <v/>
      </c>
      <c r="N1779" s="1">
        <v>1</v>
      </c>
      <c r="O1779" s="6" t="str">
        <f t="shared" si="110"/>
        <v>LTI</v>
      </c>
      <c r="P1779" s="6" t="str">
        <f t="shared" si="111"/>
        <v>LTI</v>
      </c>
      <c r="Q1779" s="6" t="s">
        <v>2906</v>
      </c>
      <c r="R1779" s="5" t="str">
        <f>INDEX(SAMRASS!$B:$B,MATCH(Q1779,SAMRASS!$A:$A,0))</f>
        <v>LHD Unit</v>
      </c>
      <c r="S1779" s="1" t="s">
        <v>572</v>
      </c>
      <c r="T1779" s="1" t="s">
        <v>251</v>
      </c>
    </row>
    <row r="1780" spans="1:20" x14ac:dyDescent="0.25">
      <c r="A1780" s="1">
        <v>457</v>
      </c>
      <c r="B1780" s="1">
        <v>2012</v>
      </c>
      <c r="C1780" s="6" t="str">
        <f t="shared" si="108"/>
        <v>2012.457</v>
      </c>
      <c r="D1780" s="12">
        <v>0</v>
      </c>
      <c r="E1780" s="12" t="s">
        <v>3081</v>
      </c>
      <c r="F1780" s="12">
        <v>0</v>
      </c>
      <c r="G1780" s="12" t="s">
        <v>3081</v>
      </c>
      <c r="H1780" s="12">
        <v>0</v>
      </c>
      <c r="I1780" s="12" t="s">
        <v>3081</v>
      </c>
      <c r="J1780" s="12" t="s">
        <v>3081</v>
      </c>
      <c r="K1780" s="12" t="s">
        <v>3081</v>
      </c>
      <c r="L1780" s="1">
        <v>0</v>
      </c>
      <c r="M1780" s="6" t="str">
        <f t="shared" si="109"/>
        <v/>
      </c>
      <c r="N1780" s="1">
        <v>1</v>
      </c>
      <c r="O1780" s="6" t="str">
        <f t="shared" si="110"/>
        <v>LTI</v>
      </c>
      <c r="P1780" s="6" t="str">
        <f t="shared" si="111"/>
        <v>LTI</v>
      </c>
      <c r="Q1780" s="6" t="s">
        <v>2886</v>
      </c>
      <c r="R1780" s="5" t="str">
        <f>INDEX(SAMRASS!$B:$B,MATCH(Q1780,SAMRASS!$A:$A,0))</f>
        <v>Car</v>
      </c>
      <c r="S1780" s="1" t="s">
        <v>2812</v>
      </c>
      <c r="T1780" s="1" t="s">
        <v>788</v>
      </c>
    </row>
    <row r="1781" spans="1:20" x14ac:dyDescent="0.25">
      <c r="A1781" s="1">
        <v>458</v>
      </c>
      <c r="B1781" s="1">
        <v>2012</v>
      </c>
      <c r="C1781" s="6" t="str">
        <f t="shared" si="108"/>
        <v>2012.458</v>
      </c>
      <c r="D1781" s="12">
        <v>0</v>
      </c>
      <c r="E1781" s="12" t="s">
        <v>3081</v>
      </c>
      <c r="F1781" s="12">
        <v>0</v>
      </c>
      <c r="G1781" s="12" t="s">
        <v>3081</v>
      </c>
      <c r="H1781" s="12">
        <v>0</v>
      </c>
      <c r="I1781" s="12" t="s">
        <v>3081</v>
      </c>
      <c r="J1781" s="12" t="s">
        <v>3081</v>
      </c>
      <c r="K1781" s="12" t="s">
        <v>3081</v>
      </c>
      <c r="L1781" s="1">
        <v>0</v>
      </c>
      <c r="M1781" s="6" t="str">
        <f t="shared" si="109"/>
        <v/>
      </c>
      <c r="N1781" s="1">
        <v>1</v>
      </c>
      <c r="O1781" s="6" t="str">
        <f t="shared" si="110"/>
        <v>LTI</v>
      </c>
      <c r="P1781" s="6" t="str">
        <f t="shared" si="111"/>
        <v>LTI</v>
      </c>
      <c r="Q1781" s="6" t="s">
        <v>2918</v>
      </c>
      <c r="R1781" s="5" t="str">
        <f>INDEX(SAMRASS!$B:$B,MATCH(Q1781,SAMRASS!$A:$A,0))</f>
        <v>Other (specify)</v>
      </c>
      <c r="S1781" s="1" t="s">
        <v>1500</v>
      </c>
      <c r="T1781" s="1" t="s">
        <v>787</v>
      </c>
    </row>
    <row r="1782" spans="1:20" x14ac:dyDescent="0.25">
      <c r="A1782" s="1">
        <v>459</v>
      </c>
      <c r="B1782" s="1">
        <v>2012</v>
      </c>
      <c r="C1782" s="6" t="str">
        <f t="shared" si="108"/>
        <v>2012.459</v>
      </c>
      <c r="D1782" s="12">
        <v>0</v>
      </c>
      <c r="E1782" s="12" t="s">
        <v>3081</v>
      </c>
      <c r="F1782" s="12">
        <v>0</v>
      </c>
      <c r="G1782" s="12" t="s">
        <v>3081</v>
      </c>
      <c r="H1782" s="12">
        <v>0</v>
      </c>
      <c r="I1782" s="12" t="s">
        <v>3081</v>
      </c>
      <c r="J1782" s="12" t="s">
        <v>3081</v>
      </c>
      <c r="K1782" s="12" t="s">
        <v>3081</v>
      </c>
      <c r="L1782" s="1">
        <v>0</v>
      </c>
      <c r="M1782" s="6" t="str">
        <f t="shared" si="109"/>
        <v/>
      </c>
      <c r="N1782" s="1">
        <v>1</v>
      </c>
      <c r="O1782" s="6" t="str">
        <f t="shared" si="110"/>
        <v>LTI</v>
      </c>
      <c r="P1782" s="6" t="str">
        <f t="shared" si="111"/>
        <v>LTI</v>
      </c>
      <c r="Q1782" s="6" t="s">
        <v>848</v>
      </c>
      <c r="R1782" s="5" t="str">
        <f>INDEX(SAMRASS!$B:$B,MATCH(Q1782,SAMRASS!$A:$A,0))</f>
        <v>Face scraper</v>
      </c>
      <c r="S1782" s="1" t="s">
        <v>2432</v>
      </c>
      <c r="T1782" s="1" t="s">
        <v>819</v>
      </c>
    </row>
    <row r="1783" spans="1:20" x14ac:dyDescent="0.25">
      <c r="A1783" s="1">
        <v>460</v>
      </c>
      <c r="B1783" s="1">
        <v>2012</v>
      </c>
      <c r="C1783" s="6" t="str">
        <f t="shared" si="108"/>
        <v>2012.460</v>
      </c>
      <c r="D1783" s="12" t="s">
        <v>880</v>
      </c>
      <c r="E1783" s="12" t="s">
        <v>3081</v>
      </c>
      <c r="F1783" s="12" t="s">
        <v>731</v>
      </c>
      <c r="G1783" s="12" t="s">
        <v>3076</v>
      </c>
      <c r="H1783" s="12" t="s">
        <v>3066</v>
      </c>
      <c r="I1783" s="12" t="s">
        <v>3081</v>
      </c>
      <c r="J1783" s="12" t="s">
        <v>3081</v>
      </c>
      <c r="K1783" s="12" t="s">
        <v>3076</v>
      </c>
      <c r="L1783" s="1">
        <v>0</v>
      </c>
      <c r="M1783" s="6" t="str">
        <f t="shared" si="109"/>
        <v/>
      </c>
      <c r="N1783" s="1">
        <v>1</v>
      </c>
      <c r="O1783" s="6" t="str">
        <f t="shared" si="110"/>
        <v>LTI</v>
      </c>
      <c r="P1783" s="6" t="str">
        <f t="shared" si="111"/>
        <v>LTI</v>
      </c>
      <c r="Q1783" s="6" t="s">
        <v>2903</v>
      </c>
      <c r="R1783" s="5" t="str">
        <f>INDEX(SAMRASS!$B:$B,MATCH(Q1783,SAMRASS!$A:$A,0))</f>
        <v>LDV</v>
      </c>
      <c r="S1783" s="1" t="s">
        <v>1566</v>
      </c>
      <c r="T1783" s="1" t="s">
        <v>820</v>
      </c>
    </row>
    <row r="1784" spans="1:20" x14ac:dyDescent="0.25">
      <c r="A1784" s="1">
        <v>461</v>
      </c>
      <c r="B1784" s="1">
        <v>2012</v>
      </c>
      <c r="C1784" s="6" t="str">
        <f t="shared" si="108"/>
        <v>2012.461</v>
      </c>
      <c r="D1784" s="12">
        <v>0</v>
      </c>
      <c r="E1784" s="12" t="s">
        <v>3081</v>
      </c>
      <c r="F1784" s="12">
        <v>0</v>
      </c>
      <c r="G1784" s="12" t="s">
        <v>3081</v>
      </c>
      <c r="H1784" s="12">
        <v>0</v>
      </c>
      <c r="I1784" s="12" t="s">
        <v>3081</v>
      </c>
      <c r="J1784" s="12" t="s">
        <v>3081</v>
      </c>
      <c r="K1784" s="12" t="s">
        <v>3081</v>
      </c>
      <c r="L1784" s="1">
        <v>0</v>
      </c>
      <c r="M1784" s="6" t="str">
        <f t="shared" si="109"/>
        <v/>
      </c>
      <c r="N1784" s="1">
        <v>1</v>
      </c>
      <c r="O1784" s="6" t="str">
        <f t="shared" si="110"/>
        <v>LTI</v>
      </c>
      <c r="P1784" s="6" t="str">
        <f t="shared" si="111"/>
        <v>LTI</v>
      </c>
      <c r="Q1784" s="6" t="s">
        <v>2766</v>
      </c>
      <c r="R1784" s="5" t="str">
        <f>INDEX(SAMRASS!$B:$B,MATCH(Q1784,SAMRASS!$A:$A,0))</f>
        <v>Gully scraper</v>
      </c>
      <c r="S1784" s="1" t="s">
        <v>63</v>
      </c>
      <c r="T1784" s="1" t="s">
        <v>821</v>
      </c>
    </row>
    <row r="1785" spans="1:20" x14ac:dyDescent="0.25">
      <c r="A1785" s="1">
        <v>462</v>
      </c>
      <c r="B1785" s="1">
        <v>2012</v>
      </c>
      <c r="C1785" s="6" t="str">
        <f t="shared" si="108"/>
        <v>2012.462</v>
      </c>
      <c r="D1785" s="12">
        <v>0</v>
      </c>
      <c r="E1785" s="12" t="s">
        <v>3081</v>
      </c>
      <c r="F1785" s="12">
        <v>0</v>
      </c>
      <c r="G1785" s="12" t="s">
        <v>3081</v>
      </c>
      <c r="H1785" s="12">
        <v>0</v>
      </c>
      <c r="I1785" s="12" t="s">
        <v>3081</v>
      </c>
      <c r="J1785" s="12" t="s">
        <v>3081</v>
      </c>
      <c r="K1785" s="12" t="s">
        <v>3081</v>
      </c>
      <c r="L1785" s="1">
        <v>0</v>
      </c>
      <c r="M1785" s="6" t="str">
        <f t="shared" si="109"/>
        <v/>
      </c>
      <c r="N1785" s="1">
        <v>1</v>
      </c>
      <c r="O1785" s="6" t="str">
        <f t="shared" si="110"/>
        <v>LTI</v>
      </c>
      <c r="P1785" s="6" t="str">
        <f t="shared" si="111"/>
        <v>LTI</v>
      </c>
      <c r="Q1785" s="6" t="s">
        <v>848</v>
      </c>
      <c r="R1785" s="5" t="str">
        <f>INDEX(SAMRASS!$B:$B,MATCH(Q1785,SAMRASS!$A:$A,0))</f>
        <v>Face scraper</v>
      </c>
      <c r="S1785" s="1" t="s">
        <v>2432</v>
      </c>
      <c r="T1785" s="1" t="s">
        <v>2076</v>
      </c>
    </row>
    <row r="1786" spans="1:20" x14ac:dyDescent="0.25">
      <c r="A1786" s="1">
        <v>463</v>
      </c>
      <c r="B1786" s="1">
        <v>2012</v>
      </c>
      <c r="C1786" s="6" t="str">
        <f t="shared" si="108"/>
        <v>2012.463</v>
      </c>
      <c r="D1786" s="12">
        <v>0</v>
      </c>
      <c r="E1786" s="12" t="s">
        <v>3081</v>
      </c>
      <c r="F1786" s="12">
        <v>0</v>
      </c>
      <c r="G1786" s="12" t="s">
        <v>3081</v>
      </c>
      <c r="H1786" s="12">
        <v>0</v>
      </c>
      <c r="I1786" s="12" t="s">
        <v>3081</v>
      </c>
      <c r="J1786" s="12" t="s">
        <v>3081</v>
      </c>
      <c r="K1786" s="12" t="s">
        <v>3081</v>
      </c>
      <c r="L1786" s="1">
        <v>0</v>
      </c>
      <c r="M1786" s="6" t="str">
        <f t="shared" si="109"/>
        <v/>
      </c>
      <c r="N1786" s="1">
        <v>1</v>
      </c>
      <c r="O1786" s="6" t="str">
        <f t="shared" si="110"/>
        <v>LTI</v>
      </c>
      <c r="P1786" s="6" t="str">
        <f t="shared" si="111"/>
        <v>LTI</v>
      </c>
      <c r="Q1786" s="6" t="s">
        <v>2766</v>
      </c>
      <c r="R1786" s="5" t="str">
        <f>INDEX(SAMRASS!$B:$B,MATCH(Q1786,SAMRASS!$A:$A,0))</f>
        <v>Gully scraper</v>
      </c>
      <c r="S1786" s="1" t="s">
        <v>63</v>
      </c>
      <c r="T1786" s="1" t="s">
        <v>2077</v>
      </c>
    </row>
    <row r="1787" spans="1:20" x14ac:dyDescent="0.25">
      <c r="A1787" s="1">
        <v>464</v>
      </c>
      <c r="B1787" s="1">
        <v>2012</v>
      </c>
      <c r="C1787" s="6" t="str">
        <f t="shared" si="108"/>
        <v>2012.464</v>
      </c>
      <c r="D1787" s="12">
        <v>0</v>
      </c>
      <c r="E1787" s="12" t="s">
        <v>3081</v>
      </c>
      <c r="F1787" s="12">
        <v>0</v>
      </c>
      <c r="G1787" s="12" t="s">
        <v>3081</v>
      </c>
      <c r="H1787" s="12">
        <v>0</v>
      </c>
      <c r="I1787" s="12" t="s">
        <v>3081</v>
      </c>
      <c r="J1787" s="12" t="s">
        <v>3081</v>
      </c>
      <c r="K1787" s="12" t="s">
        <v>3081</v>
      </c>
      <c r="L1787" s="1">
        <v>0</v>
      </c>
      <c r="M1787" s="6" t="str">
        <f t="shared" si="109"/>
        <v/>
      </c>
      <c r="N1787" s="1">
        <v>1</v>
      </c>
      <c r="O1787" s="6" t="str">
        <f t="shared" si="110"/>
        <v>LTI</v>
      </c>
      <c r="P1787" s="6" t="str">
        <f t="shared" si="111"/>
        <v>LTI</v>
      </c>
      <c r="Q1787" s="6" t="s">
        <v>710</v>
      </c>
      <c r="R1787" s="5" t="str">
        <f>INDEX(SAMRASS!$B:$B,MATCH(Q1787,SAMRASS!$A:$A,0))</f>
        <v>Double drum winch</v>
      </c>
      <c r="S1787" s="1" t="s">
        <v>561</v>
      </c>
      <c r="T1787" s="1" t="s">
        <v>2078</v>
      </c>
    </row>
    <row r="1788" spans="1:20" x14ac:dyDescent="0.25">
      <c r="A1788" s="1">
        <v>465</v>
      </c>
      <c r="B1788" s="1">
        <v>2012</v>
      </c>
      <c r="C1788" s="6" t="str">
        <f t="shared" si="108"/>
        <v>2012.465</v>
      </c>
      <c r="D1788" s="12">
        <v>0</v>
      </c>
      <c r="E1788" s="12" t="s">
        <v>3081</v>
      </c>
      <c r="F1788" s="12">
        <v>0</v>
      </c>
      <c r="G1788" s="12" t="s">
        <v>3081</v>
      </c>
      <c r="H1788" s="12">
        <v>0</v>
      </c>
      <c r="I1788" s="12" t="s">
        <v>3081</v>
      </c>
      <c r="J1788" s="12" t="s">
        <v>3081</v>
      </c>
      <c r="K1788" s="12" t="s">
        <v>3081</v>
      </c>
      <c r="L1788" s="1">
        <v>1</v>
      </c>
      <c r="M1788" s="6" t="str">
        <f t="shared" si="109"/>
        <v>SFI</v>
      </c>
      <c r="N1788" s="1">
        <v>0</v>
      </c>
      <c r="O1788" s="6" t="str">
        <f t="shared" si="110"/>
        <v/>
      </c>
      <c r="P1788" s="6" t="str">
        <f t="shared" si="111"/>
        <v>SFI</v>
      </c>
      <c r="Q1788" s="6" t="s">
        <v>2766</v>
      </c>
      <c r="R1788" s="5" t="str">
        <f>INDEX(SAMRASS!$B:$B,MATCH(Q1788,SAMRASS!$A:$A,0))</f>
        <v>Gully scraper</v>
      </c>
      <c r="S1788" s="1" t="s">
        <v>63</v>
      </c>
      <c r="T1788" s="1" t="s">
        <v>2109</v>
      </c>
    </row>
    <row r="1789" spans="1:20" x14ac:dyDescent="0.25">
      <c r="A1789" s="1">
        <v>466</v>
      </c>
      <c r="B1789" s="1">
        <v>2012</v>
      </c>
      <c r="C1789" s="6" t="str">
        <f t="shared" si="108"/>
        <v>2012.466</v>
      </c>
      <c r="D1789" s="12">
        <v>0</v>
      </c>
      <c r="E1789" s="12" t="s">
        <v>3081</v>
      </c>
      <c r="F1789" s="12" t="s">
        <v>731</v>
      </c>
      <c r="G1789" s="12" t="s">
        <v>3081</v>
      </c>
      <c r="H1789" s="12">
        <v>0</v>
      </c>
      <c r="I1789" s="12" t="s">
        <v>3081</v>
      </c>
      <c r="J1789" s="12" t="s">
        <v>3081</v>
      </c>
      <c r="K1789" s="12" t="s">
        <v>3081</v>
      </c>
      <c r="L1789" s="1">
        <v>0</v>
      </c>
      <c r="M1789" s="6" t="str">
        <f t="shared" si="109"/>
        <v/>
      </c>
      <c r="N1789" s="1">
        <v>1</v>
      </c>
      <c r="O1789" s="6" t="str">
        <f t="shared" si="110"/>
        <v>LTI</v>
      </c>
      <c r="P1789" s="6" t="str">
        <f t="shared" si="111"/>
        <v>LTI</v>
      </c>
      <c r="Q1789" s="6" t="s">
        <v>10</v>
      </c>
      <c r="R1789" s="5" t="str">
        <f>INDEX(SAMRASS!$B:$B,MATCH(Q1789,SAMRASS!$A:$A,0))</f>
        <v>Diesel Locomotive</v>
      </c>
      <c r="S1789" s="1" t="s">
        <v>192</v>
      </c>
      <c r="T1789" s="1" t="s">
        <v>2110</v>
      </c>
    </row>
    <row r="1790" spans="1:20" x14ac:dyDescent="0.25">
      <c r="A1790" s="1">
        <v>467</v>
      </c>
      <c r="B1790" s="1">
        <v>2012</v>
      </c>
      <c r="C1790" s="6" t="str">
        <f t="shared" si="108"/>
        <v>2012.467</v>
      </c>
      <c r="D1790" s="12">
        <v>0</v>
      </c>
      <c r="E1790" s="12" t="s">
        <v>3081</v>
      </c>
      <c r="F1790" s="12">
        <v>0</v>
      </c>
      <c r="G1790" s="12" t="s">
        <v>3081</v>
      </c>
      <c r="H1790" s="12">
        <v>0</v>
      </c>
      <c r="I1790" s="12" t="s">
        <v>3081</v>
      </c>
      <c r="J1790" s="12" t="s">
        <v>3081</v>
      </c>
      <c r="K1790" s="12" t="s">
        <v>3081</v>
      </c>
      <c r="L1790" s="1">
        <v>0</v>
      </c>
      <c r="M1790" s="6" t="str">
        <f t="shared" si="109"/>
        <v/>
      </c>
      <c r="N1790" s="1">
        <v>1</v>
      </c>
      <c r="O1790" s="6" t="str">
        <f t="shared" si="110"/>
        <v>LTI</v>
      </c>
      <c r="P1790" s="6" t="str">
        <f t="shared" si="111"/>
        <v>LTI</v>
      </c>
      <c r="Q1790" s="6" t="s">
        <v>707</v>
      </c>
      <c r="R1790" s="5" t="str">
        <f>INDEX(SAMRASS!$B:$B,MATCH(Q1790,SAMRASS!$A:$A,0))</f>
        <v>Hopper</v>
      </c>
      <c r="S1790" s="1" t="s">
        <v>2486</v>
      </c>
      <c r="T1790" s="1" t="s">
        <v>2063</v>
      </c>
    </row>
    <row r="1791" spans="1:20" x14ac:dyDescent="0.25">
      <c r="A1791" s="1">
        <v>468</v>
      </c>
      <c r="B1791" s="1">
        <v>2012</v>
      </c>
      <c r="C1791" s="6" t="str">
        <f t="shared" si="108"/>
        <v>2012.468</v>
      </c>
      <c r="D1791" s="12">
        <v>0</v>
      </c>
      <c r="E1791" s="12" t="s">
        <v>3081</v>
      </c>
      <c r="F1791" s="12">
        <v>0</v>
      </c>
      <c r="G1791" s="12" t="s">
        <v>3081</v>
      </c>
      <c r="H1791" s="12">
        <v>0</v>
      </c>
      <c r="I1791" s="12" t="s">
        <v>3081</v>
      </c>
      <c r="J1791" s="12" t="s">
        <v>3081</v>
      </c>
      <c r="K1791" s="12" t="s">
        <v>3081</v>
      </c>
      <c r="L1791" s="1">
        <v>0</v>
      </c>
      <c r="M1791" s="6" t="str">
        <f t="shared" si="109"/>
        <v/>
      </c>
      <c r="N1791" s="1">
        <v>1</v>
      </c>
      <c r="O1791" s="6" t="str">
        <f t="shared" si="110"/>
        <v>LTI</v>
      </c>
      <c r="P1791" s="6" t="str">
        <f t="shared" si="111"/>
        <v>LTI</v>
      </c>
      <c r="Q1791" s="6" t="s">
        <v>2919</v>
      </c>
      <c r="R1791" s="5" t="str">
        <f>INDEX(SAMRASS!$B:$B,MATCH(Q1791,SAMRASS!$A:$A,0))</f>
        <v>Rerailing</v>
      </c>
      <c r="S1791" s="1" t="s">
        <v>2433</v>
      </c>
      <c r="T1791" s="1" t="s">
        <v>2062</v>
      </c>
    </row>
    <row r="1792" spans="1:20" x14ac:dyDescent="0.25">
      <c r="A1792" s="1">
        <v>469</v>
      </c>
      <c r="B1792" s="1">
        <v>2012</v>
      </c>
      <c r="C1792" s="6" t="str">
        <f t="shared" si="108"/>
        <v>2012.469</v>
      </c>
      <c r="D1792" s="12">
        <v>0</v>
      </c>
      <c r="E1792" s="12" t="s">
        <v>3081</v>
      </c>
      <c r="F1792" s="12">
        <v>0</v>
      </c>
      <c r="G1792" s="12" t="s">
        <v>3081</v>
      </c>
      <c r="H1792" s="12">
        <v>0</v>
      </c>
      <c r="I1792" s="12" t="s">
        <v>3081</v>
      </c>
      <c r="J1792" s="12" t="s">
        <v>3081</v>
      </c>
      <c r="K1792" s="12" t="s">
        <v>3081</v>
      </c>
      <c r="L1792" s="1">
        <v>0</v>
      </c>
      <c r="M1792" s="6" t="str">
        <f t="shared" si="109"/>
        <v/>
      </c>
      <c r="N1792" s="1">
        <v>1</v>
      </c>
      <c r="O1792" s="6" t="str">
        <f t="shared" si="110"/>
        <v>LTI</v>
      </c>
      <c r="P1792" s="6" t="str">
        <f t="shared" si="111"/>
        <v>LTI</v>
      </c>
      <c r="Q1792" s="6" t="s">
        <v>1970</v>
      </c>
      <c r="R1792" s="5" t="str">
        <f>INDEX(SAMRASS!$B:$B,MATCH(Q1792,SAMRASS!$A:$A,0))</f>
        <v>Overhead crane</v>
      </c>
      <c r="S1792" s="1" t="s">
        <v>24</v>
      </c>
      <c r="T1792" s="1" t="s">
        <v>2064</v>
      </c>
    </row>
    <row r="1793" spans="1:20" x14ac:dyDescent="0.25">
      <c r="A1793" s="1">
        <v>470</v>
      </c>
      <c r="B1793" s="1">
        <v>2012</v>
      </c>
      <c r="C1793" s="6" t="str">
        <f t="shared" si="108"/>
        <v>2012.470</v>
      </c>
      <c r="D1793" s="12">
        <v>0</v>
      </c>
      <c r="E1793" s="12" t="s">
        <v>3081</v>
      </c>
      <c r="F1793" s="12">
        <v>0</v>
      </c>
      <c r="G1793" s="12" t="s">
        <v>3081</v>
      </c>
      <c r="H1793" s="12">
        <v>0</v>
      </c>
      <c r="I1793" s="12" t="s">
        <v>3081</v>
      </c>
      <c r="J1793" s="12" t="s">
        <v>3081</v>
      </c>
      <c r="K1793" s="12" t="s">
        <v>3081</v>
      </c>
      <c r="L1793" s="1">
        <v>0</v>
      </c>
      <c r="M1793" s="6" t="str">
        <f t="shared" si="109"/>
        <v/>
      </c>
      <c r="N1793" s="1">
        <v>1</v>
      </c>
      <c r="O1793" s="6" t="str">
        <f t="shared" si="110"/>
        <v>LTI</v>
      </c>
      <c r="P1793" s="6" t="str">
        <f t="shared" si="111"/>
        <v>LTI</v>
      </c>
      <c r="Q1793" s="6" t="s">
        <v>1755</v>
      </c>
      <c r="R1793" s="5" t="str">
        <f>INDEX(SAMRASS!$B:$B,MATCH(Q1793,SAMRASS!$A:$A,0))</f>
        <v>Hand tramming</v>
      </c>
      <c r="S1793" s="1" t="s">
        <v>26</v>
      </c>
      <c r="T1793" s="1" t="s">
        <v>267</v>
      </c>
    </row>
    <row r="1794" spans="1:20" x14ac:dyDescent="0.25">
      <c r="A1794" s="1">
        <v>471</v>
      </c>
      <c r="B1794" s="1">
        <v>2012</v>
      </c>
      <c r="C1794" s="6" t="str">
        <f t="shared" si="108"/>
        <v>2012.471</v>
      </c>
      <c r="D1794" s="12">
        <v>0</v>
      </c>
      <c r="E1794" s="12" t="s">
        <v>3081</v>
      </c>
      <c r="F1794" s="12">
        <v>0</v>
      </c>
      <c r="G1794" s="12" t="s">
        <v>3081</v>
      </c>
      <c r="H1794" s="12">
        <v>0</v>
      </c>
      <c r="I1794" s="12" t="s">
        <v>3081</v>
      </c>
      <c r="J1794" s="12" t="s">
        <v>3081</v>
      </c>
      <c r="K1794" s="12" t="s">
        <v>3081</v>
      </c>
      <c r="L1794" s="1">
        <v>0</v>
      </c>
      <c r="M1794" s="6" t="str">
        <f t="shared" si="109"/>
        <v/>
      </c>
      <c r="N1794" s="1">
        <v>1</v>
      </c>
      <c r="O1794" s="6" t="str">
        <f t="shared" si="110"/>
        <v>LTI</v>
      </c>
      <c r="P1794" s="6" t="str">
        <f t="shared" si="111"/>
        <v>LTI</v>
      </c>
      <c r="Q1794" s="6" t="s">
        <v>2766</v>
      </c>
      <c r="R1794" s="5" t="str">
        <f>INDEX(SAMRASS!$B:$B,MATCH(Q1794,SAMRASS!$A:$A,0))</f>
        <v>Gully scraper</v>
      </c>
      <c r="S1794" s="1" t="s">
        <v>63</v>
      </c>
      <c r="T1794" s="1" t="s">
        <v>268</v>
      </c>
    </row>
    <row r="1795" spans="1:20" x14ac:dyDescent="0.25">
      <c r="A1795" s="1">
        <v>472</v>
      </c>
      <c r="B1795" s="1">
        <v>2012</v>
      </c>
      <c r="C1795" s="6" t="str">
        <f t="shared" si="108"/>
        <v>2012.472</v>
      </c>
      <c r="D1795" s="12">
        <v>0</v>
      </c>
      <c r="E1795" s="12" t="s">
        <v>3081</v>
      </c>
      <c r="F1795" s="12">
        <v>0</v>
      </c>
      <c r="G1795" s="12" t="s">
        <v>3081</v>
      </c>
      <c r="H1795" s="12">
        <v>0</v>
      </c>
      <c r="I1795" s="12" t="s">
        <v>3081</v>
      </c>
      <c r="J1795" s="12" t="s">
        <v>3081</v>
      </c>
      <c r="K1795" s="12" t="s">
        <v>3081</v>
      </c>
      <c r="L1795" s="1">
        <v>0</v>
      </c>
      <c r="M1795" s="6" t="str">
        <f t="shared" si="109"/>
        <v/>
      </c>
      <c r="N1795" s="1">
        <v>1</v>
      </c>
      <c r="O1795" s="6" t="str">
        <f t="shared" si="110"/>
        <v>LTI</v>
      </c>
      <c r="P1795" s="6" t="str">
        <f t="shared" si="111"/>
        <v>LTI</v>
      </c>
      <c r="Q1795" s="6" t="s">
        <v>1936</v>
      </c>
      <c r="R1795" s="5" t="str">
        <f>INDEX(SAMRASS!$B:$B,MATCH(Q1795,SAMRASS!$A:$A,0))</f>
        <v>Other (specify)</v>
      </c>
      <c r="S1795" s="1" t="s">
        <v>2434</v>
      </c>
      <c r="T1795" s="1" t="s">
        <v>269</v>
      </c>
    </row>
    <row r="1796" spans="1:20" x14ac:dyDescent="0.25">
      <c r="A1796" s="1">
        <v>473</v>
      </c>
      <c r="B1796" s="1">
        <v>2012</v>
      </c>
      <c r="C1796" s="6" t="str">
        <f t="shared" si="108"/>
        <v>2012.473</v>
      </c>
      <c r="D1796" s="12">
        <v>0</v>
      </c>
      <c r="E1796" s="12" t="s">
        <v>3081</v>
      </c>
      <c r="F1796" s="12">
        <v>0</v>
      </c>
      <c r="G1796" s="12" t="s">
        <v>3081</v>
      </c>
      <c r="H1796" s="12">
        <v>0</v>
      </c>
      <c r="I1796" s="12" t="s">
        <v>3081</v>
      </c>
      <c r="J1796" s="12" t="s">
        <v>3081</v>
      </c>
      <c r="K1796" s="12" t="s">
        <v>3081</v>
      </c>
      <c r="L1796" s="1">
        <v>0</v>
      </c>
      <c r="M1796" s="6" t="str">
        <f t="shared" si="109"/>
        <v/>
      </c>
      <c r="N1796" s="1">
        <v>1</v>
      </c>
      <c r="O1796" s="6" t="str">
        <f t="shared" si="110"/>
        <v>LTI</v>
      </c>
      <c r="P1796" s="6" t="str">
        <f t="shared" si="111"/>
        <v>LTI</v>
      </c>
      <c r="Q1796" s="6" t="s">
        <v>727</v>
      </c>
      <c r="R1796" s="5" t="str">
        <f>INDEX(SAMRASS!$B:$B,MATCH(Q1796,SAMRASS!$A:$A,0))</f>
        <v>Battery</v>
      </c>
      <c r="S1796" s="1" t="s">
        <v>939</v>
      </c>
      <c r="T1796" s="1" t="s">
        <v>2296</v>
      </c>
    </row>
    <row r="1797" spans="1:20" x14ac:dyDescent="0.25">
      <c r="A1797" s="1">
        <v>474</v>
      </c>
      <c r="B1797" s="1">
        <v>2012</v>
      </c>
      <c r="C1797" s="6" t="str">
        <f t="shared" si="108"/>
        <v>2012.474</v>
      </c>
      <c r="D1797" s="12">
        <v>0</v>
      </c>
      <c r="E1797" s="12" t="s">
        <v>3081</v>
      </c>
      <c r="F1797" s="12">
        <v>0</v>
      </c>
      <c r="G1797" s="12" t="s">
        <v>3081</v>
      </c>
      <c r="H1797" s="12">
        <v>0</v>
      </c>
      <c r="I1797" s="12" t="s">
        <v>3081</v>
      </c>
      <c r="J1797" s="12" t="s">
        <v>3081</v>
      </c>
      <c r="K1797" s="12" t="s">
        <v>3081</v>
      </c>
      <c r="L1797" s="1">
        <v>0</v>
      </c>
      <c r="M1797" s="6" t="str">
        <f t="shared" si="109"/>
        <v/>
      </c>
      <c r="N1797" s="1">
        <v>1</v>
      </c>
      <c r="O1797" s="6" t="str">
        <f t="shared" si="110"/>
        <v>LTI</v>
      </c>
      <c r="P1797" s="6" t="str">
        <f t="shared" si="111"/>
        <v>LTI</v>
      </c>
      <c r="Q1797" s="6" t="s">
        <v>2772</v>
      </c>
      <c r="R1797" s="5" t="str">
        <f>INDEX(SAMRASS!$B:$B,MATCH(Q1797,SAMRASS!$A:$A,0))</f>
        <v>Other (specify)</v>
      </c>
      <c r="S1797" s="1" t="s">
        <v>2883</v>
      </c>
      <c r="T1797" s="1" t="s">
        <v>2297</v>
      </c>
    </row>
    <row r="1798" spans="1:20" x14ac:dyDescent="0.25">
      <c r="A1798" s="1">
        <v>475</v>
      </c>
      <c r="B1798" s="1">
        <v>2012</v>
      </c>
      <c r="C1798" s="6" t="str">
        <f t="shared" si="108"/>
        <v>2012.475</v>
      </c>
      <c r="D1798" s="12">
        <v>0</v>
      </c>
      <c r="E1798" s="12" t="s">
        <v>3081</v>
      </c>
      <c r="F1798" s="12">
        <v>0</v>
      </c>
      <c r="G1798" s="12" t="s">
        <v>3081</v>
      </c>
      <c r="H1798" s="12">
        <v>0</v>
      </c>
      <c r="I1798" s="12" t="s">
        <v>3081</v>
      </c>
      <c r="J1798" s="12" t="s">
        <v>3081</v>
      </c>
      <c r="K1798" s="12" t="s">
        <v>3081</v>
      </c>
      <c r="L1798" s="1">
        <v>0</v>
      </c>
      <c r="M1798" s="6" t="str">
        <f t="shared" si="109"/>
        <v/>
      </c>
      <c r="N1798" s="1">
        <v>1</v>
      </c>
      <c r="O1798" s="6" t="str">
        <f t="shared" si="110"/>
        <v>LTI</v>
      </c>
      <c r="P1798" s="6" t="str">
        <f t="shared" si="111"/>
        <v>LTI</v>
      </c>
      <c r="Q1798" s="6" t="s">
        <v>2918</v>
      </c>
      <c r="R1798" s="5" t="str">
        <f>INDEX(SAMRASS!$B:$B,MATCH(Q1798,SAMRASS!$A:$A,0))</f>
        <v>Other (specify)</v>
      </c>
      <c r="S1798" s="1" t="s">
        <v>1500</v>
      </c>
      <c r="T1798" s="1" t="s">
        <v>2298</v>
      </c>
    </row>
    <row r="1799" spans="1:20" x14ac:dyDescent="0.25">
      <c r="A1799" s="1">
        <v>476</v>
      </c>
      <c r="B1799" s="1">
        <v>2012</v>
      </c>
      <c r="C1799" s="6" t="str">
        <f t="shared" si="108"/>
        <v>2012.476</v>
      </c>
      <c r="D1799" s="12" t="s">
        <v>880</v>
      </c>
      <c r="E1799" s="12" t="s">
        <v>3081</v>
      </c>
      <c r="F1799" s="12" t="s">
        <v>731</v>
      </c>
      <c r="G1799" s="12" t="s">
        <v>3081</v>
      </c>
      <c r="H1799" s="12" t="s">
        <v>3066</v>
      </c>
      <c r="I1799" s="12" t="s">
        <v>3081</v>
      </c>
      <c r="J1799" s="12" t="s">
        <v>3081</v>
      </c>
      <c r="K1799" s="12" t="s">
        <v>3081</v>
      </c>
      <c r="L1799" s="1">
        <v>0</v>
      </c>
      <c r="M1799" s="6" t="str">
        <f t="shared" si="109"/>
        <v/>
      </c>
      <c r="N1799" s="1">
        <v>1</v>
      </c>
      <c r="O1799" s="6" t="str">
        <f t="shared" si="110"/>
        <v>LTI</v>
      </c>
      <c r="P1799" s="6" t="str">
        <f t="shared" si="111"/>
        <v>LTI</v>
      </c>
      <c r="Q1799" s="6" t="s">
        <v>2902</v>
      </c>
      <c r="R1799" s="5" t="str">
        <f>INDEX(SAMRASS!$B:$B,MATCH(Q1799,SAMRASS!$A:$A,0))</f>
        <v>Road grader</v>
      </c>
      <c r="S1799" s="1" t="s">
        <v>2100</v>
      </c>
      <c r="T1799" s="1" t="s">
        <v>2172</v>
      </c>
    </row>
    <row r="1800" spans="1:20" x14ac:dyDescent="0.25">
      <c r="A1800" s="1">
        <v>477</v>
      </c>
      <c r="B1800" s="1">
        <v>2012</v>
      </c>
      <c r="C1800" s="6" t="str">
        <f t="shared" ref="C1800:C1863" si="112">B1800&amp;"."&amp;RIGHT("00"&amp;A1800,3)</f>
        <v>2012.477</v>
      </c>
      <c r="D1800" s="12">
        <v>0</v>
      </c>
      <c r="E1800" s="12" t="s">
        <v>3081</v>
      </c>
      <c r="F1800" s="12">
        <v>0</v>
      </c>
      <c r="G1800" s="12" t="s">
        <v>3081</v>
      </c>
      <c r="H1800" s="12">
        <v>0</v>
      </c>
      <c r="I1800" s="12" t="s">
        <v>3081</v>
      </c>
      <c r="J1800" s="12" t="s">
        <v>3081</v>
      </c>
      <c r="K1800" s="12" t="s">
        <v>3081</v>
      </c>
      <c r="L1800" s="1">
        <v>0</v>
      </c>
      <c r="M1800" s="6" t="str">
        <f t="shared" ref="M1800:M1863" si="113">IF(L1800&gt;1,"MFI",IF(L1800&gt;0,"SFI",""))</f>
        <v/>
      </c>
      <c r="N1800" s="1">
        <v>1</v>
      </c>
      <c r="O1800" s="6" t="str">
        <f t="shared" ref="O1800:O1863" si="114">IF(N1800&gt;0,"LTI","")</f>
        <v>LTI</v>
      </c>
      <c r="P1800" s="6" t="str">
        <f t="shared" ref="P1800:P1863" si="115">IF(M1800&lt;&gt;"",M1800,O1800)</f>
        <v>LTI</v>
      </c>
      <c r="Q1800" s="6" t="s">
        <v>2766</v>
      </c>
      <c r="R1800" s="5" t="str">
        <f>INDEX(SAMRASS!$B:$B,MATCH(Q1800,SAMRASS!$A:$A,0))</f>
        <v>Gully scraper</v>
      </c>
      <c r="S1800" s="1" t="s">
        <v>63</v>
      </c>
      <c r="T1800" s="1" t="s">
        <v>1988</v>
      </c>
    </row>
    <row r="1801" spans="1:20" x14ac:dyDescent="0.25">
      <c r="A1801" s="1">
        <v>478</v>
      </c>
      <c r="B1801" s="1">
        <v>2012</v>
      </c>
      <c r="C1801" s="6" t="str">
        <f t="shared" si="112"/>
        <v>2012.478</v>
      </c>
      <c r="D1801" s="12">
        <v>0</v>
      </c>
      <c r="E1801" s="12" t="s">
        <v>3081</v>
      </c>
      <c r="F1801" s="12">
        <v>0</v>
      </c>
      <c r="G1801" s="12" t="s">
        <v>3081</v>
      </c>
      <c r="H1801" s="12">
        <v>0</v>
      </c>
      <c r="I1801" s="12" t="s">
        <v>3081</v>
      </c>
      <c r="J1801" s="12" t="s">
        <v>3081</v>
      </c>
      <c r="K1801" s="12" t="s">
        <v>3081</v>
      </c>
      <c r="L1801" s="1">
        <v>0</v>
      </c>
      <c r="M1801" s="6" t="str">
        <f t="shared" si="113"/>
        <v/>
      </c>
      <c r="N1801" s="1">
        <v>1</v>
      </c>
      <c r="O1801" s="6" t="str">
        <f t="shared" si="114"/>
        <v>LTI</v>
      </c>
      <c r="P1801" s="6" t="str">
        <f t="shared" si="115"/>
        <v>LTI</v>
      </c>
      <c r="Q1801" s="6" t="s">
        <v>707</v>
      </c>
      <c r="R1801" s="5" t="str">
        <f>INDEX(SAMRASS!$B:$B,MATCH(Q1801,SAMRASS!$A:$A,0))</f>
        <v>Hopper</v>
      </c>
      <c r="S1801" s="1" t="s">
        <v>2486</v>
      </c>
      <c r="T1801" s="1" t="s">
        <v>2173</v>
      </c>
    </row>
    <row r="1802" spans="1:20" x14ac:dyDescent="0.25">
      <c r="A1802" s="1">
        <v>479</v>
      </c>
      <c r="B1802" s="1">
        <v>2012</v>
      </c>
      <c r="C1802" s="6" t="str">
        <f t="shared" si="112"/>
        <v>2012.479</v>
      </c>
      <c r="D1802" s="12">
        <v>0</v>
      </c>
      <c r="E1802" s="12" t="s">
        <v>3081</v>
      </c>
      <c r="F1802" s="12" t="s">
        <v>731</v>
      </c>
      <c r="G1802" s="12" t="s">
        <v>3081</v>
      </c>
      <c r="H1802" s="12" t="s">
        <v>3066</v>
      </c>
      <c r="I1802" s="12" t="s">
        <v>3081</v>
      </c>
      <c r="J1802" s="12" t="s">
        <v>3081</v>
      </c>
      <c r="K1802" s="12" t="s">
        <v>3081</v>
      </c>
      <c r="L1802" s="1">
        <v>0</v>
      </c>
      <c r="M1802" s="6" t="str">
        <f t="shared" si="113"/>
        <v/>
      </c>
      <c r="N1802" s="1">
        <v>1</v>
      </c>
      <c r="O1802" s="6" t="str">
        <f t="shared" si="114"/>
        <v>LTI</v>
      </c>
      <c r="P1802" s="6" t="str">
        <f t="shared" si="115"/>
        <v>LTI</v>
      </c>
      <c r="Q1802" s="6" t="s">
        <v>2906</v>
      </c>
      <c r="R1802" s="5" t="str">
        <f>INDEX(SAMRASS!$B:$B,MATCH(Q1802,SAMRASS!$A:$A,0))</f>
        <v>LHD Unit</v>
      </c>
      <c r="S1802" s="1" t="s">
        <v>572</v>
      </c>
      <c r="T1802" s="1" t="s">
        <v>1989</v>
      </c>
    </row>
    <row r="1803" spans="1:20" x14ac:dyDescent="0.25">
      <c r="A1803" s="1">
        <v>480</v>
      </c>
      <c r="B1803" s="1">
        <v>2012</v>
      </c>
      <c r="C1803" s="6" t="str">
        <f t="shared" si="112"/>
        <v>2012.480</v>
      </c>
      <c r="D1803" s="12">
        <v>0</v>
      </c>
      <c r="E1803" s="12" t="s">
        <v>3081</v>
      </c>
      <c r="F1803" s="12">
        <v>0</v>
      </c>
      <c r="G1803" s="12" t="s">
        <v>3081</v>
      </c>
      <c r="H1803" s="12">
        <v>0</v>
      </c>
      <c r="I1803" s="12" t="s">
        <v>3081</v>
      </c>
      <c r="J1803" s="12" t="s">
        <v>3081</v>
      </c>
      <c r="K1803" s="12" t="s">
        <v>3081</v>
      </c>
      <c r="L1803" s="1">
        <v>0</v>
      </c>
      <c r="M1803" s="6" t="str">
        <f t="shared" si="113"/>
        <v/>
      </c>
      <c r="N1803" s="1">
        <v>1</v>
      </c>
      <c r="O1803" s="6" t="str">
        <f t="shared" si="114"/>
        <v>LTI</v>
      </c>
      <c r="P1803" s="6" t="str">
        <f t="shared" si="115"/>
        <v>LTI</v>
      </c>
      <c r="Q1803" s="6" t="s">
        <v>2918</v>
      </c>
      <c r="R1803" s="5" t="str">
        <f>INDEX(SAMRASS!$B:$B,MATCH(Q1803,SAMRASS!$A:$A,0))</f>
        <v>Other (specify)</v>
      </c>
      <c r="S1803" s="1" t="s">
        <v>1500</v>
      </c>
      <c r="T1803" s="1" t="s">
        <v>1990</v>
      </c>
    </row>
    <row r="1804" spans="1:20" x14ac:dyDescent="0.25">
      <c r="A1804" s="1">
        <v>481</v>
      </c>
      <c r="B1804" s="1">
        <v>2012</v>
      </c>
      <c r="C1804" s="6" t="str">
        <f t="shared" si="112"/>
        <v>2012.481</v>
      </c>
      <c r="D1804" s="12">
        <v>0</v>
      </c>
      <c r="E1804" s="12" t="s">
        <v>3081</v>
      </c>
      <c r="F1804" s="12">
        <v>0</v>
      </c>
      <c r="G1804" s="12" t="s">
        <v>3081</v>
      </c>
      <c r="H1804" s="12">
        <v>0</v>
      </c>
      <c r="I1804" s="12" t="s">
        <v>3081</v>
      </c>
      <c r="J1804" s="12" t="s">
        <v>3081</v>
      </c>
      <c r="K1804" s="12" t="s">
        <v>3081</v>
      </c>
      <c r="L1804" s="1">
        <v>0</v>
      </c>
      <c r="M1804" s="6" t="str">
        <f t="shared" si="113"/>
        <v/>
      </c>
      <c r="N1804" s="1">
        <v>1</v>
      </c>
      <c r="O1804" s="6" t="str">
        <f t="shared" si="114"/>
        <v>LTI</v>
      </c>
      <c r="P1804" s="6" t="str">
        <f t="shared" si="115"/>
        <v>LTI</v>
      </c>
      <c r="Q1804" s="6" t="s">
        <v>707</v>
      </c>
      <c r="R1804" s="5" t="str">
        <f>INDEX(SAMRASS!$B:$B,MATCH(Q1804,SAMRASS!$A:$A,0))</f>
        <v>Hopper</v>
      </c>
      <c r="S1804" s="1" t="s">
        <v>2486</v>
      </c>
      <c r="T1804" s="1" t="s">
        <v>2493</v>
      </c>
    </row>
    <row r="1805" spans="1:20" x14ac:dyDescent="0.25">
      <c r="A1805" s="1">
        <v>482</v>
      </c>
      <c r="B1805" s="1">
        <v>2012</v>
      </c>
      <c r="C1805" s="6" t="str">
        <f t="shared" si="112"/>
        <v>2012.482</v>
      </c>
      <c r="D1805" s="12">
        <v>0</v>
      </c>
      <c r="E1805" s="12" t="s">
        <v>3081</v>
      </c>
      <c r="F1805" s="12">
        <v>0</v>
      </c>
      <c r="G1805" s="12" t="s">
        <v>3081</v>
      </c>
      <c r="H1805" s="12">
        <v>0</v>
      </c>
      <c r="I1805" s="12" t="s">
        <v>3081</v>
      </c>
      <c r="J1805" s="12" t="s">
        <v>3081</v>
      </c>
      <c r="K1805" s="12" t="s">
        <v>3081</v>
      </c>
      <c r="L1805" s="1">
        <v>0</v>
      </c>
      <c r="M1805" s="6" t="str">
        <f t="shared" si="113"/>
        <v/>
      </c>
      <c r="N1805" s="1">
        <v>1</v>
      </c>
      <c r="O1805" s="6" t="str">
        <f t="shared" si="114"/>
        <v>LTI</v>
      </c>
      <c r="P1805" s="6" t="str">
        <f t="shared" si="115"/>
        <v>LTI</v>
      </c>
      <c r="Q1805" s="6" t="s">
        <v>2766</v>
      </c>
      <c r="R1805" s="5" t="str">
        <f>INDEX(SAMRASS!$B:$B,MATCH(Q1805,SAMRASS!$A:$A,0))</f>
        <v>Gully scraper</v>
      </c>
      <c r="S1805" s="1" t="s">
        <v>63</v>
      </c>
      <c r="T1805" s="1" t="s">
        <v>1214</v>
      </c>
    </row>
    <row r="1806" spans="1:20" x14ac:dyDescent="0.25">
      <c r="A1806" s="1">
        <v>483</v>
      </c>
      <c r="B1806" s="1">
        <v>2012</v>
      </c>
      <c r="C1806" s="6" t="str">
        <f t="shared" si="112"/>
        <v>2012.483</v>
      </c>
      <c r="D1806" s="12">
        <v>0</v>
      </c>
      <c r="E1806" s="12" t="s">
        <v>3081</v>
      </c>
      <c r="F1806" s="12">
        <v>0</v>
      </c>
      <c r="G1806" s="12" t="s">
        <v>3081</v>
      </c>
      <c r="H1806" s="12">
        <v>0</v>
      </c>
      <c r="I1806" s="12" t="s">
        <v>3081</v>
      </c>
      <c r="J1806" s="12" t="s">
        <v>3081</v>
      </c>
      <c r="K1806" s="12" t="s">
        <v>3081</v>
      </c>
      <c r="L1806" s="1">
        <v>0</v>
      </c>
      <c r="M1806" s="6" t="str">
        <f t="shared" si="113"/>
        <v/>
      </c>
      <c r="N1806" s="1">
        <v>1</v>
      </c>
      <c r="O1806" s="6" t="str">
        <f t="shared" si="114"/>
        <v>LTI</v>
      </c>
      <c r="P1806" s="6" t="str">
        <f t="shared" si="115"/>
        <v>LTI</v>
      </c>
      <c r="Q1806" s="6" t="s">
        <v>2772</v>
      </c>
      <c r="R1806" s="5" t="str">
        <f>INDEX(SAMRASS!$B:$B,MATCH(Q1806,SAMRASS!$A:$A,0))</f>
        <v>Other (specify)</v>
      </c>
      <c r="S1806" s="1" t="s">
        <v>2883</v>
      </c>
      <c r="T1806" s="1" t="s">
        <v>797</v>
      </c>
    </row>
    <row r="1807" spans="1:20" x14ac:dyDescent="0.25">
      <c r="A1807" s="1">
        <v>484</v>
      </c>
      <c r="B1807" s="1">
        <v>2012</v>
      </c>
      <c r="C1807" s="6" t="str">
        <f t="shared" si="112"/>
        <v>2012.484</v>
      </c>
      <c r="D1807" s="12">
        <v>0</v>
      </c>
      <c r="E1807" s="12" t="s">
        <v>3081</v>
      </c>
      <c r="F1807" s="12">
        <v>0</v>
      </c>
      <c r="G1807" s="12" t="s">
        <v>3081</v>
      </c>
      <c r="H1807" s="12">
        <v>0</v>
      </c>
      <c r="I1807" s="12" t="s">
        <v>3081</v>
      </c>
      <c r="J1807" s="12" t="s">
        <v>3081</v>
      </c>
      <c r="K1807" s="12" t="s">
        <v>3081</v>
      </c>
      <c r="L1807" s="1">
        <v>0</v>
      </c>
      <c r="M1807" s="6" t="str">
        <f t="shared" si="113"/>
        <v/>
      </c>
      <c r="N1807" s="1">
        <v>1</v>
      </c>
      <c r="O1807" s="6" t="str">
        <f t="shared" si="114"/>
        <v>LTI</v>
      </c>
      <c r="P1807" s="6" t="str">
        <f t="shared" si="115"/>
        <v>LTI</v>
      </c>
      <c r="Q1807" s="6" t="s">
        <v>707</v>
      </c>
      <c r="R1807" s="5" t="str">
        <f>INDEX(SAMRASS!$B:$B,MATCH(Q1807,SAMRASS!$A:$A,0))</f>
        <v>Hopper</v>
      </c>
      <c r="S1807" s="1" t="s">
        <v>2486</v>
      </c>
      <c r="T1807" s="1" t="s">
        <v>1213</v>
      </c>
    </row>
    <row r="1808" spans="1:20" x14ac:dyDescent="0.25">
      <c r="A1808" s="1">
        <v>485</v>
      </c>
      <c r="B1808" s="1">
        <v>2012</v>
      </c>
      <c r="C1808" s="6" t="str">
        <f t="shared" si="112"/>
        <v>2012.485</v>
      </c>
      <c r="D1808" s="12">
        <v>0</v>
      </c>
      <c r="E1808" s="12" t="s">
        <v>3081</v>
      </c>
      <c r="F1808" s="12">
        <v>0</v>
      </c>
      <c r="G1808" s="12" t="s">
        <v>3081</v>
      </c>
      <c r="H1808" s="12">
        <v>0</v>
      </c>
      <c r="I1808" s="12" t="s">
        <v>3081</v>
      </c>
      <c r="J1808" s="12" t="s">
        <v>3081</v>
      </c>
      <c r="K1808" s="12" t="s">
        <v>3081</v>
      </c>
      <c r="L1808" s="1">
        <v>0</v>
      </c>
      <c r="M1808" s="6" t="str">
        <f t="shared" si="113"/>
        <v/>
      </c>
      <c r="N1808" s="1">
        <v>1</v>
      </c>
      <c r="O1808" s="6" t="str">
        <f t="shared" si="114"/>
        <v>LTI</v>
      </c>
      <c r="P1808" s="6" t="str">
        <f t="shared" si="115"/>
        <v>LTI</v>
      </c>
      <c r="Q1808" s="6" t="s">
        <v>1970</v>
      </c>
      <c r="R1808" s="5" t="str">
        <f>INDEX(SAMRASS!$B:$B,MATCH(Q1808,SAMRASS!$A:$A,0))</f>
        <v>Overhead crane</v>
      </c>
      <c r="S1808" s="1" t="s">
        <v>24</v>
      </c>
      <c r="T1808" s="1" t="s">
        <v>796</v>
      </c>
    </row>
    <row r="1809" spans="1:20" x14ac:dyDescent="0.25">
      <c r="A1809" s="1">
        <v>486</v>
      </c>
      <c r="B1809" s="1">
        <v>2012</v>
      </c>
      <c r="C1809" s="6" t="str">
        <f t="shared" si="112"/>
        <v>2012.486</v>
      </c>
      <c r="D1809" s="12">
        <v>0</v>
      </c>
      <c r="E1809" s="12" t="s">
        <v>3081</v>
      </c>
      <c r="F1809" s="12" t="s">
        <v>731</v>
      </c>
      <c r="G1809" s="12" t="s">
        <v>3081</v>
      </c>
      <c r="H1809" s="12" t="s">
        <v>3066</v>
      </c>
      <c r="I1809" s="12" t="s">
        <v>3081</v>
      </c>
      <c r="J1809" s="12" t="s">
        <v>3081</v>
      </c>
      <c r="K1809" s="12" t="s">
        <v>3081</v>
      </c>
      <c r="L1809" s="1">
        <v>0</v>
      </c>
      <c r="M1809" s="6" t="str">
        <f t="shared" si="113"/>
        <v/>
      </c>
      <c r="N1809" s="1">
        <v>1</v>
      </c>
      <c r="O1809" s="6" t="str">
        <f t="shared" si="114"/>
        <v>LTI</v>
      </c>
      <c r="P1809" s="6" t="str">
        <f t="shared" si="115"/>
        <v>LTI</v>
      </c>
      <c r="Q1809" s="6" t="s">
        <v>2604</v>
      </c>
      <c r="R1809" s="5" t="str">
        <f>INDEX(SAMRASS!$B:$B,MATCH(Q1809,SAMRASS!$A:$A,0))</f>
        <v>Roofbolter</v>
      </c>
      <c r="S1809" s="1" t="s">
        <v>2650</v>
      </c>
      <c r="T1809" s="1" t="s">
        <v>761</v>
      </c>
    </row>
    <row r="1810" spans="1:20" x14ac:dyDescent="0.25">
      <c r="A1810" s="1">
        <v>487</v>
      </c>
      <c r="B1810" s="1">
        <v>2012</v>
      </c>
      <c r="C1810" s="6" t="str">
        <f t="shared" si="112"/>
        <v>2012.487</v>
      </c>
      <c r="D1810" s="12">
        <v>0</v>
      </c>
      <c r="E1810" s="12" t="s">
        <v>3081</v>
      </c>
      <c r="F1810" s="12">
        <v>0</v>
      </c>
      <c r="G1810" s="12" t="s">
        <v>3081</v>
      </c>
      <c r="H1810" s="12">
        <v>0</v>
      </c>
      <c r="I1810" s="12" t="s">
        <v>3081</v>
      </c>
      <c r="J1810" s="12" t="s">
        <v>3081</v>
      </c>
      <c r="K1810" s="12" t="s">
        <v>3081</v>
      </c>
      <c r="L1810" s="1">
        <v>0</v>
      </c>
      <c r="M1810" s="6" t="str">
        <f t="shared" si="113"/>
        <v/>
      </c>
      <c r="N1810" s="1">
        <v>1</v>
      </c>
      <c r="O1810" s="6" t="str">
        <f t="shared" si="114"/>
        <v>LTI</v>
      </c>
      <c r="P1810" s="6" t="str">
        <f t="shared" si="115"/>
        <v>LTI</v>
      </c>
      <c r="Q1810" s="6" t="s">
        <v>2772</v>
      </c>
      <c r="R1810" s="5" t="str">
        <f>INDEX(SAMRASS!$B:$B,MATCH(Q1810,SAMRASS!$A:$A,0))</f>
        <v>Other (specify)</v>
      </c>
      <c r="S1810" s="1" t="s">
        <v>2883</v>
      </c>
      <c r="T1810" s="1" t="s">
        <v>1043</v>
      </c>
    </row>
    <row r="1811" spans="1:20" x14ac:dyDescent="0.25">
      <c r="A1811" s="1">
        <v>488</v>
      </c>
      <c r="B1811" s="1">
        <v>2012</v>
      </c>
      <c r="C1811" s="6" t="str">
        <f t="shared" si="112"/>
        <v>2012.488</v>
      </c>
      <c r="D1811" s="12">
        <v>0</v>
      </c>
      <c r="E1811" s="12" t="s">
        <v>3081</v>
      </c>
      <c r="F1811" s="12">
        <v>0</v>
      </c>
      <c r="G1811" s="12" t="s">
        <v>3081</v>
      </c>
      <c r="H1811" s="12">
        <v>0</v>
      </c>
      <c r="I1811" s="12" t="s">
        <v>3081</v>
      </c>
      <c r="J1811" s="12" t="s">
        <v>3081</v>
      </c>
      <c r="K1811" s="12" t="s">
        <v>3081</v>
      </c>
      <c r="L1811" s="1">
        <v>0</v>
      </c>
      <c r="M1811" s="6" t="str">
        <f t="shared" si="113"/>
        <v/>
      </c>
      <c r="N1811" s="1">
        <v>1</v>
      </c>
      <c r="O1811" s="6" t="str">
        <f t="shared" si="114"/>
        <v>LTI</v>
      </c>
      <c r="P1811" s="6" t="str">
        <f t="shared" si="115"/>
        <v>LTI</v>
      </c>
      <c r="Q1811" s="6" t="s">
        <v>2918</v>
      </c>
      <c r="R1811" s="5" t="str">
        <f>INDEX(SAMRASS!$B:$B,MATCH(Q1811,SAMRASS!$A:$A,0))</f>
        <v>Other (specify)</v>
      </c>
      <c r="S1811" s="1" t="s">
        <v>1500</v>
      </c>
      <c r="T1811" s="1" t="s">
        <v>1530</v>
      </c>
    </row>
    <row r="1812" spans="1:20" x14ac:dyDescent="0.25">
      <c r="A1812" s="1">
        <v>489</v>
      </c>
      <c r="B1812" s="1">
        <v>2012</v>
      </c>
      <c r="C1812" s="6" t="str">
        <f t="shared" si="112"/>
        <v>2012.489</v>
      </c>
      <c r="D1812" s="12">
        <v>0</v>
      </c>
      <c r="E1812" s="12" t="s">
        <v>3081</v>
      </c>
      <c r="F1812" s="12">
        <v>0</v>
      </c>
      <c r="G1812" s="12" t="s">
        <v>3081</v>
      </c>
      <c r="H1812" s="12">
        <v>0</v>
      </c>
      <c r="I1812" s="12" t="s">
        <v>3081</v>
      </c>
      <c r="J1812" s="12" t="s">
        <v>3081</v>
      </c>
      <c r="K1812" s="12" t="s">
        <v>3081</v>
      </c>
      <c r="L1812" s="1">
        <v>0</v>
      </c>
      <c r="M1812" s="6" t="str">
        <f t="shared" si="113"/>
        <v/>
      </c>
      <c r="N1812" s="1">
        <v>1</v>
      </c>
      <c r="O1812" s="6" t="str">
        <f t="shared" si="114"/>
        <v>LTI</v>
      </c>
      <c r="P1812" s="6" t="str">
        <f t="shared" si="115"/>
        <v>LTI</v>
      </c>
      <c r="Q1812" s="6" t="s">
        <v>2772</v>
      </c>
      <c r="R1812" s="5" t="str">
        <f>INDEX(SAMRASS!$B:$B,MATCH(Q1812,SAMRASS!$A:$A,0))</f>
        <v>Other (specify)</v>
      </c>
      <c r="S1812" s="1" t="s">
        <v>2883</v>
      </c>
      <c r="T1812" s="1" t="s">
        <v>2649</v>
      </c>
    </row>
    <row r="1813" spans="1:20" x14ac:dyDescent="0.25">
      <c r="A1813" s="1">
        <v>490</v>
      </c>
      <c r="B1813" s="1">
        <v>2012</v>
      </c>
      <c r="C1813" s="6" t="str">
        <f t="shared" si="112"/>
        <v>2012.490</v>
      </c>
      <c r="D1813" s="12">
        <v>0</v>
      </c>
      <c r="E1813" s="12" t="s">
        <v>3081</v>
      </c>
      <c r="F1813" s="12">
        <v>0</v>
      </c>
      <c r="G1813" s="12" t="s">
        <v>3081</v>
      </c>
      <c r="H1813" s="12">
        <v>0</v>
      </c>
      <c r="I1813" s="12" t="s">
        <v>3081</v>
      </c>
      <c r="J1813" s="12" t="s">
        <v>3081</v>
      </c>
      <c r="K1813" s="12" t="s">
        <v>3081</v>
      </c>
      <c r="L1813" s="1">
        <v>0</v>
      </c>
      <c r="M1813" s="6" t="str">
        <f t="shared" si="113"/>
        <v/>
      </c>
      <c r="N1813" s="1">
        <v>1</v>
      </c>
      <c r="O1813" s="6" t="str">
        <f t="shared" si="114"/>
        <v>LTI</v>
      </c>
      <c r="P1813" s="6" t="str">
        <f t="shared" si="115"/>
        <v>LTI</v>
      </c>
      <c r="Q1813" s="6" t="s">
        <v>2766</v>
      </c>
      <c r="R1813" s="5" t="str">
        <f>INDEX(SAMRASS!$B:$B,MATCH(Q1813,SAMRASS!$A:$A,0))</f>
        <v>Gully scraper</v>
      </c>
      <c r="S1813" s="1" t="s">
        <v>63</v>
      </c>
      <c r="T1813" s="1" t="s">
        <v>1042</v>
      </c>
    </row>
    <row r="1814" spans="1:20" x14ac:dyDescent="0.25">
      <c r="A1814" s="1">
        <v>491</v>
      </c>
      <c r="B1814" s="1">
        <v>2012</v>
      </c>
      <c r="C1814" s="6" t="str">
        <f t="shared" si="112"/>
        <v>2012.491</v>
      </c>
      <c r="D1814" s="12">
        <v>0</v>
      </c>
      <c r="E1814" s="12" t="s">
        <v>3081</v>
      </c>
      <c r="F1814" s="12">
        <v>0</v>
      </c>
      <c r="G1814" s="12" t="s">
        <v>3081</v>
      </c>
      <c r="H1814" s="12">
        <v>0</v>
      </c>
      <c r="I1814" s="12" t="s">
        <v>3081</v>
      </c>
      <c r="J1814" s="12" t="s">
        <v>3081</v>
      </c>
      <c r="K1814" s="12" t="s">
        <v>3081</v>
      </c>
      <c r="L1814" s="1">
        <v>0</v>
      </c>
      <c r="M1814" s="6" t="str">
        <f t="shared" si="113"/>
        <v/>
      </c>
      <c r="N1814" s="1">
        <v>1</v>
      </c>
      <c r="O1814" s="6" t="str">
        <f t="shared" si="114"/>
        <v>LTI</v>
      </c>
      <c r="P1814" s="6" t="str">
        <f t="shared" si="115"/>
        <v>LTI</v>
      </c>
      <c r="Q1814" s="6" t="s">
        <v>2919</v>
      </c>
      <c r="R1814" s="5" t="str">
        <f>INDEX(SAMRASS!$B:$B,MATCH(Q1814,SAMRASS!$A:$A,0))</f>
        <v>Rerailing</v>
      </c>
      <c r="S1814" s="1" t="s">
        <v>2433</v>
      </c>
      <c r="T1814" s="1" t="s">
        <v>1563</v>
      </c>
    </row>
    <row r="1815" spans="1:20" x14ac:dyDescent="0.25">
      <c r="A1815" s="1">
        <v>492</v>
      </c>
      <c r="B1815" s="1">
        <v>2012</v>
      </c>
      <c r="C1815" s="6" t="str">
        <f t="shared" si="112"/>
        <v>2012.492</v>
      </c>
      <c r="D1815" s="12">
        <v>0</v>
      </c>
      <c r="E1815" s="12" t="s">
        <v>3081</v>
      </c>
      <c r="F1815" s="12">
        <v>0</v>
      </c>
      <c r="G1815" s="12" t="s">
        <v>3081</v>
      </c>
      <c r="H1815" s="12">
        <v>0</v>
      </c>
      <c r="I1815" s="12" t="s">
        <v>3081</v>
      </c>
      <c r="J1815" s="12" t="s">
        <v>3081</v>
      </c>
      <c r="K1815" s="12" t="s">
        <v>3081</v>
      </c>
      <c r="L1815" s="1">
        <v>0</v>
      </c>
      <c r="M1815" s="6" t="str">
        <f t="shared" si="113"/>
        <v/>
      </c>
      <c r="N1815" s="1">
        <v>1</v>
      </c>
      <c r="O1815" s="6" t="str">
        <f t="shared" si="114"/>
        <v>LTI</v>
      </c>
      <c r="P1815" s="6" t="str">
        <f t="shared" si="115"/>
        <v>LTI</v>
      </c>
      <c r="Q1815" s="6" t="s">
        <v>727</v>
      </c>
      <c r="R1815" s="5" t="str">
        <f>INDEX(SAMRASS!$B:$B,MATCH(Q1815,SAMRASS!$A:$A,0))</f>
        <v>Battery</v>
      </c>
      <c r="S1815" s="1" t="s">
        <v>939</v>
      </c>
      <c r="T1815" s="1" t="s">
        <v>1529</v>
      </c>
    </row>
    <row r="1816" spans="1:20" x14ac:dyDescent="0.25">
      <c r="A1816" s="1">
        <v>493</v>
      </c>
      <c r="B1816" s="1">
        <v>2012</v>
      </c>
      <c r="C1816" s="6" t="str">
        <f t="shared" si="112"/>
        <v>2012.493</v>
      </c>
      <c r="D1816" s="12">
        <v>0</v>
      </c>
      <c r="E1816" s="12" t="s">
        <v>3081</v>
      </c>
      <c r="F1816" s="12">
        <v>0</v>
      </c>
      <c r="G1816" s="12" t="s">
        <v>3081</v>
      </c>
      <c r="H1816" s="12">
        <v>0</v>
      </c>
      <c r="I1816" s="12" t="s">
        <v>3081</v>
      </c>
      <c r="J1816" s="12" t="s">
        <v>3081</v>
      </c>
      <c r="K1816" s="12" t="s">
        <v>3081</v>
      </c>
      <c r="L1816" s="1">
        <v>0</v>
      </c>
      <c r="M1816" s="6" t="str">
        <f t="shared" si="113"/>
        <v/>
      </c>
      <c r="N1816" s="1">
        <v>1</v>
      </c>
      <c r="O1816" s="6" t="str">
        <f t="shared" si="114"/>
        <v>LTI</v>
      </c>
      <c r="P1816" s="6" t="str">
        <f t="shared" si="115"/>
        <v>LTI</v>
      </c>
      <c r="Q1816" s="6" t="s">
        <v>710</v>
      </c>
      <c r="R1816" s="5" t="str">
        <f>INDEX(SAMRASS!$B:$B,MATCH(Q1816,SAMRASS!$A:$A,0))</f>
        <v>Double drum winch</v>
      </c>
      <c r="S1816" s="1" t="s">
        <v>561</v>
      </c>
      <c r="T1816" s="1" t="s">
        <v>1652</v>
      </c>
    </row>
    <row r="1817" spans="1:20" x14ac:dyDescent="0.25">
      <c r="A1817" s="1">
        <v>494</v>
      </c>
      <c r="B1817" s="1">
        <v>2012</v>
      </c>
      <c r="C1817" s="6" t="str">
        <f t="shared" si="112"/>
        <v>2012.494</v>
      </c>
      <c r="D1817" s="12">
        <v>0</v>
      </c>
      <c r="E1817" s="12" t="s">
        <v>3081</v>
      </c>
      <c r="F1817" s="12">
        <v>0</v>
      </c>
      <c r="G1817" s="12" t="s">
        <v>3081</v>
      </c>
      <c r="H1817" s="12">
        <v>0</v>
      </c>
      <c r="I1817" s="12" t="s">
        <v>3081</v>
      </c>
      <c r="J1817" s="12" t="s">
        <v>3081</v>
      </c>
      <c r="K1817" s="12" t="s">
        <v>3081</v>
      </c>
      <c r="L1817" s="1">
        <v>0</v>
      </c>
      <c r="M1817" s="6" t="str">
        <f t="shared" si="113"/>
        <v/>
      </c>
      <c r="N1817" s="1">
        <v>1</v>
      </c>
      <c r="O1817" s="6" t="str">
        <f t="shared" si="114"/>
        <v>LTI</v>
      </c>
      <c r="P1817" s="6" t="str">
        <f t="shared" si="115"/>
        <v>LTI</v>
      </c>
      <c r="Q1817" s="6" t="s">
        <v>849</v>
      </c>
      <c r="R1817" s="5" t="str">
        <f>INDEX(SAMRASS!$B:$B,MATCH(Q1817,SAMRASS!$A:$A,0))</f>
        <v>Other</v>
      </c>
      <c r="S1817" s="1" t="s">
        <v>2563</v>
      </c>
      <c r="T1817" s="1" t="s">
        <v>1647</v>
      </c>
    </row>
    <row r="1818" spans="1:20" x14ac:dyDescent="0.25">
      <c r="A1818" s="1">
        <v>495</v>
      </c>
      <c r="B1818" s="1">
        <v>2012</v>
      </c>
      <c r="C1818" s="6" t="str">
        <f t="shared" si="112"/>
        <v>2012.495</v>
      </c>
      <c r="D1818" s="12">
        <v>0</v>
      </c>
      <c r="E1818" s="12" t="s">
        <v>3081</v>
      </c>
      <c r="F1818" s="12" t="s">
        <v>731</v>
      </c>
      <c r="G1818" s="12" t="s">
        <v>3081</v>
      </c>
      <c r="H1818" s="12" t="s">
        <v>3066</v>
      </c>
      <c r="I1818" s="12" t="s">
        <v>3081</v>
      </c>
      <c r="J1818" s="12" t="s">
        <v>3081</v>
      </c>
      <c r="K1818" s="12" t="s">
        <v>3081</v>
      </c>
      <c r="L1818" s="1">
        <v>0</v>
      </c>
      <c r="M1818" s="6" t="str">
        <f t="shared" si="113"/>
        <v/>
      </c>
      <c r="N1818" s="1">
        <v>1</v>
      </c>
      <c r="O1818" s="6" t="str">
        <f t="shared" si="114"/>
        <v>LTI</v>
      </c>
      <c r="P1818" s="6" t="str">
        <f t="shared" si="115"/>
        <v>LTI</v>
      </c>
      <c r="Q1818" s="6" t="s">
        <v>2604</v>
      </c>
      <c r="R1818" s="5" t="str">
        <f>INDEX(SAMRASS!$B:$B,MATCH(Q1818,SAMRASS!$A:$A,0))</f>
        <v>Roofbolter</v>
      </c>
      <c r="S1818" s="1" t="s">
        <v>2650</v>
      </c>
      <c r="T1818" s="1" t="s">
        <v>1562</v>
      </c>
    </row>
    <row r="1819" spans="1:20" x14ac:dyDescent="0.25">
      <c r="A1819" s="1">
        <v>496</v>
      </c>
      <c r="B1819" s="1">
        <v>2012</v>
      </c>
      <c r="C1819" s="6" t="str">
        <f t="shared" si="112"/>
        <v>2012.496</v>
      </c>
      <c r="D1819" s="12">
        <v>0</v>
      </c>
      <c r="E1819" s="12" t="s">
        <v>3081</v>
      </c>
      <c r="F1819" s="12">
        <v>0</v>
      </c>
      <c r="G1819" s="12" t="s">
        <v>3081</v>
      </c>
      <c r="H1819" s="12">
        <v>0</v>
      </c>
      <c r="I1819" s="12" t="s">
        <v>3081</v>
      </c>
      <c r="J1819" s="12" t="s">
        <v>3081</v>
      </c>
      <c r="K1819" s="12" t="s">
        <v>3081</v>
      </c>
      <c r="L1819" s="1">
        <v>0</v>
      </c>
      <c r="M1819" s="6" t="str">
        <f t="shared" si="113"/>
        <v/>
      </c>
      <c r="N1819" s="1">
        <v>1</v>
      </c>
      <c r="O1819" s="6" t="str">
        <f t="shared" si="114"/>
        <v>LTI</v>
      </c>
      <c r="P1819" s="6" t="str">
        <f t="shared" si="115"/>
        <v>LTI</v>
      </c>
      <c r="Q1819" s="6" t="s">
        <v>727</v>
      </c>
      <c r="R1819" s="5" t="str">
        <f>INDEX(SAMRASS!$B:$B,MATCH(Q1819,SAMRASS!$A:$A,0))</f>
        <v>Battery</v>
      </c>
      <c r="S1819" s="1" t="s">
        <v>939</v>
      </c>
      <c r="T1819" s="1" t="s">
        <v>1822</v>
      </c>
    </row>
    <row r="1820" spans="1:20" x14ac:dyDescent="0.25">
      <c r="A1820" s="1">
        <v>497</v>
      </c>
      <c r="B1820" s="1">
        <v>2012</v>
      </c>
      <c r="C1820" s="6" t="str">
        <f t="shared" si="112"/>
        <v>2012.497</v>
      </c>
      <c r="D1820" s="12">
        <v>0</v>
      </c>
      <c r="E1820" s="12" t="s">
        <v>3081</v>
      </c>
      <c r="F1820" s="12">
        <v>0</v>
      </c>
      <c r="G1820" s="12" t="s">
        <v>3081</v>
      </c>
      <c r="H1820" s="12">
        <v>0</v>
      </c>
      <c r="I1820" s="12" t="s">
        <v>3081</v>
      </c>
      <c r="J1820" s="12" t="s">
        <v>3081</v>
      </c>
      <c r="K1820" s="12" t="s">
        <v>3081</v>
      </c>
      <c r="L1820" s="1">
        <v>0</v>
      </c>
      <c r="M1820" s="6" t="str">
        <f t="shared" si="113"/>
        <v/>
      </c>
      <c r="N1820" s="1">
        <v>1</v>
      </c>
      <c r="O1820" s="6" t="str">
        <f t="shared" si="114"/>
        <v>LTI</v>
      </c>
      <c r="P1820" s="6" t="str">
        <f t="shared" si="115"/>
        <v>LTI</v>
      </c>
      <c r="Q1820" s="6" t="s">
        <v>1936</v>
      </c>
      <c r="R1820" s="5" t="str">
        <f>INDEX(SAMRASS!$B:$B,MATCH(Q1820,SAMRASS!$A:$A,0))</f>
        <v>Other (specify)</v>
      </c>
      <c r="S1820" s="1" t="s">
        <v>2434</v>
      </c>
      <c r="T1820" s="1" t="s">
        <v>1651</v>
      </c>
    </row>
    <row r="1821" spans="1:20" x14ac:dyDescent="0.25">
      <c r="A1821" s="1">
        <v>498</v>
      </c>
      <c r="B1821" s="1">
        <v>2012</v>
      </c>
      <c r="C1821" s="6" t="str">
        <f t="shared" si="112"/>
        <v>2012.498</v>
      </c>
      <c r="D1821" s="12">
        <v>0</v>
      </c>
      <c r="E1821" s="12" t="s">
        <v>3081</v>
      </c>
      <c r="F1821" s="12">
        <v>0</v>
      </c>
      <c r="G1821" s="12" t="s">
        <v>3081</v>
      </c>
      <c r="H1821" s="12">
        <v>0</v>
      </c>
      <c r="I1821" s="12" t="s">
        <v>3081</v>
      </c>
      <c r="J1821" s="12" t="s">
        <v>3081</v>
      </c>
      <c r="K1821" s="12" t="s">
        <v>3081</v>
      </c>
      <c r="L1821" s="1">
        <v>0</v>
      </c>
      <c r="M1821" s="6" t="str">
        <f t="shared" si="113"/>
        <v/>
      </c>
      <c r="N1821" s="1">
        <v>1</v>
      </c>
      <c r="O1821" s="6" t="str">
        <f t="shared" si="114"/>
        <v>LTI</v>
      </c>
      <c r="P1821" s="6" t="str">
        <f t="shared" si="115"/>
        <v>LTI</v>
      </c>
      <c r="Q1821" s="6" t="s">
        <v>2924</v>
      </c>
      <c r="R1821" s="5" t="str">
        <f>INDEX(SAMRASS!$B:$B,MATCH(Q1821,SAMRASS!$A:$A,0))</f>
        <v>Coupling/uncoupling</v>
      </c>
      <c r="S1821" s="1" t="s">
        <v>674</v>
      </c>
      <c r="T1821" s="1" t="s">
        <v>1421</v>
      </c>
    </row>
    <row r="1822" spans="1:20" x14ac:dyDescent="0.25">
      <c r="A1822" s="1">
        <v>499</v>
      </c>
      <c r="B1822" s="1">
        <v>2012</v>
      </c>
      <c r="C1822" s="6" t="str">
        <f t="shared" si="112"/>
        <v>2012.499</v>
      </c>
      <c r="D1822" s="12">
        <v>0</v>
      </c>
      <c r="E1822" s="12" t="s">
        <v>3081</v>
      </c>
      <c r="F1822" s="12">
        <v>0</v>
      </c>
      <c r="G1822" s="12" t="s">
        <v>3081</v>
      </c>
      <c r="H1822" s="12">
        <v>0</v>
      </c>
      <c r="I1822" s="12" t="s">
        <v>3081</v>
      </c>
      <c r="J1822" s="12" t="s">
        <v>3081</v>
      </c>
      <c r="K1822" s="12" t="s">
        <v>3081</v>
      </c>
      <c r="L1822" s="1">
        <v>0</v>
      </c>
      <c r="M1822" s="6" t="str">
        <f t="shared" si="113"/>
        <v/>
      </c>
      <c r="N1822" s="1">
        <v>1</v>
      </c>
      <c r="O1822" s="6" t="str">
        <f t="shared" si="114"/>
        <v>LTI</v>
      </c>
      <c r="P1822" s="6" t="str">
        <f t="shared" si="115"/>
        <v>LTI</v>
      </c>
      <c r="Q1822" s="6" t="s">
        <v>2766</v>
      </c>
      <c r="R1822" s="5" t="str">
        <f>INDEX(SAMRASS!$B:$B,MATCH(Q1822,SAMRASS!$A:$A,0))</f>
        <v>Gully scraper</v>
      </c>
      <c r="S1822" s="1" t="s">
        <v>63</v>
      </c>
      <c r="T1822" s="1" t="s">
        <v>1684</v>
      </c>
    </row>
    <row r="1823" spans="1:20" x14ac:dyDescent="0.25">
      <c r="A1823" s="1">
        <v>500</v>
      </c>
      <c r="B1823" s="1">
        <v>2012</v>
      </c>
      <c r="C1823" s="6" t="str">
        <f t="shared" si="112"/>
        <v>2012.500</v>
      </c>
      <c r="D1823" s="12">
        <v>0</v>
      </c>
      <c r="E1823" s="12" t="s">
        <v>3081</v>
      </c>
      <c r="F1823" s="12">
        <v>0</v>
      </c>
      <c r="G1823" s="12" t="s">
        <v>3081</v>
      </c>
      <c r="H1823" s="12">
        <v>0</v>
      </c>
      <c r="I1823" s="12" t="s">
        <v>3081</v>
      </c>
      <c r="J1823" s="12" t="s">
        <v>3081</v>
      </c>
      <c r="K1823" s="12" t="s">
        <v>3081</v>
      </c>
      <c r="L1823" s="1">
        <v>1</v>
      </c>
      <c r="M1823" s="6" t="str">
        <f t="shared" si="113"/>
        <v>SFI</v>
      </c>
      <c r="N1823" s="1">
        <v>0</v>
      </c>
      <c r="O1823" s="6" t="str">
        <f t="shared" si="114"/>
        <v/>
      </c>
      <c r="P1823" s="6" t="str">
        <f t="shared" si="115"/>
        <v>SFI</v>
      </c>
      <c r="Q1823" s="6" t="s">
        <v>2766</v>
      </c>
      <c r="R1823" s="5" t="str">
        <f>INDEX(SAMRASS!$B:$B,MATCH(Q1823,SAMRASS!$A:$A,0))</f>
        <v>Gully scraper</v>
      </c>
      <c r="S1823" s="1" t="s">
        <v>63</v>
      </c>
      <c r="T1823" s="1" t="s">
        <v>1821</v>
      </c>
    </row>
    <row r="1824" spans="1:20" x14ac:dyDescent="0.25">
      <c r="A1824" s="1">
        <v>501</v>
      </c>
      <c r="B1824" s="1">
        <v>2012</v>
      </c>
      <c r="C1824" s="6" t="str">
        <f t="shared" si="112"/>
        <v>2012.501</v>
      </c>
      <c r="D1824" s="12">
        <v>0</v>
      </c>
      <c r="E1824" s="12" t="s">
        <v>3081</v>
      </c>
      <c r="F1824" s="12" t="s">
        <v>731</v>
      </c>
      <c r="G1824" s="12" t="s">
        <v>3081</v>
      </c>
      <c r="H1824" s="12" t="s">
        <v>3066</v>
      </c>
      <c r="I1824" s="12" t="s">
        <v>3081</v>
      </c>
      <c r="J1824" s="12" t="s">
        <v>3081</v>
      </c>
      <c r="K1824" s="12" t="s">
        <v>3081</v>
      </c>
      <c r="L1824" s="1">
        <v>0</v>
      </c>
      <c r="M1824" s="6" t="str">
        <f t="shared" si="113"/>
        <v/>
      </c>
      <c r="N1824" s="1">
        <v>1</v>
      </c>
      <c r="O1824" s="6" t="str">
        <f t="shared" si="114"/>
        <v>LTI</v>
      </c>
      <c r="P1824" s="6" t="str">
        <f t="shared" si="115"/>
        <v>LTI</v>
      </c>
      <c r="Q1824" s="6" t="s">
        <v>2906</v>
      </c>
      <c r="R1824" s="5" t="str">
        <f>INDEX(SAMRASS!$B:$B,MATCH(Q1824,SAMRASS!$A:$A,0))</f>
        <v>LHD Unit</v>
      </c>
      <c r="S1824" s="1" t="s">
        <v>572</v>
      </c>
      <c r="T1824" s="1" t="s">
        <v>1900</v>
      </c>
    </row>
    <row r="1825" spans="1:20" x14ac:dyDescent="0.25">
      <c r="A1825" s="1">
        <v>502</v>
      </c>
      <c r="B1825" s="1">
        <v>2012</v>
      </c>
      <c r="C1825" s="6" t="str">
        <f t="shared" si="112"/>
        <v>2012.502</v>
      </c>
      <c r="D1825" s="12">
        <v>0</v>
      </c>
      <c r="E1825" s="12" t="s">
        <v>3081</v>
      </c>
      <c r="F1825" s="12">
        <v>0</v>
      </c>
      <c r="G1825" s="12" t="s">
        <v>3081</v>
      </c>
      <c r="H1825" s="12">
        <v>0</v>
      </c>
      <c r="I1825" s="12" t="s">
        <v>3081</v>
      </c>
      <c r="J1825" s="12" t="s">
        <v>3081</v>
      </c>
      <c r="K1825" s="12" t="s">
        <v>3081</v>
      </c>
      <c r="L1825" s="1">
        <v>0</v>
      </c>
      <c r="M1825" s="6" t="str">
        <f t="shared" si="113"/>
        <v/>
      </c>
      <c r="N1825" s="1">
        <v>1</v>
      </c>
      <c r="O1825" s="6" t="str">
        <f t="shared" si="114"/>
        <v>LTI</v>
      </c>
      <c r="P1825" s="6" t="str">
        <f t="shared" si="115"/>
        <v>LTI</v>
      </c>
      <c r="Q1825" s="6" t="s">
        <v>2851</v>
      </c>
      <c r="R1825" s="5" t="str">
        <f>INDEX(SAMRASS!$B:$B,MATCH(Q1825,SAMRASS!$A:$A,0))</f>
        <v>Other (specify)</v>
      </c>
      <c r="S1825" s="1" t="s">
        <v>2962</v>
      </c>
      <c r="T1825" s="1" t="s">
        <v>1420</v>
      </c>
    </row>
    <row r="1826" spans="1:20" x14ac:dyDescent="0.25">
      <c r="A1826" s="1">
        <v>503</v>
      </c>
      <c r="B1826" s="1">
        <v>2012</v>
      </c>
      <c r="C1826" s="6" t="str">
        <f t="shared" si="112"/>
        <v>2012.503</v>
      </c>
      <c r="D1826" s="12">
        <v>0</v>
      </c>
      <c r="E1826" s="12" t="s">
        <v>3081</v>
      </c>
      <c r="F1826" s="12">
        <v>0</v>
      </c>
      <c r="G1826" s="12" t="s">
        <v>3081</v>
      </c>
      <c r="H1826" s="12">
        <v>0</v>
      </c>
      <c r="I1826" s="12" t="s">
        <v>3081</v>
      </c>
      <c r="J1826" s="12" t="s">
        <v>3081</v>
      </c>
      <c r="K1826" s="12" t="s">
        <v>3081</v>
      </c>
      <c r="L1826" s="1">
        <v>0</v>
      </c>
      <c r="M1826" s="6" t="str">
        <f t="shared" si="113"/>
        <v/>
      </c>
      <c r="N1826" s="1">
        <v>1</v>
      </c>
      <c r="O1826" s="6" t="str">
        <f t="shared" si="114"/>
        <v>LTI</v>
      </c>
      <c r="P1826" s="6" t="str">
        <f t="shared" si="115"/>
        <v>LTI</v>
      </c>
      <c r="Q1826" s="6" t="s">
        <v>2919</v>
      </c>
      <c r="R1826" s="5" t="str">
        <f>INDEX(SAMRASS!$B:$B,MATCH(Q1826,SAMRASS!$A:$A,0))</f>
        <v>Rerailing</v>
      </c>
      <c r="S1826" s="1" t="s">
        <v>2433</v>
      </c>
      <c r="T1826" s="1" t="s">
        <v>1435</v>
      </c>
    </row>
    <row r="1827" spans="1:20" x14ac:dyDescent="0.25">
      <c r="A1827" s="1">
        <v>504</v>
      </c>
      <c r="B1827" s="1">
        <v>2012</v>
      </c>
      <c r="C1827" s="6" t="str">
        <f t="shared" si="112"/>
        <v>2012.504</v>
      </c>
      <c r="D1827" s="12">
        <v>0</v>
      </c>
      <c r="E1827" s="12" t="s">
        <v>3081</v>
      </c>
      <c r="F1827" s="12">
        <v>0</v>
      </c>
      <c r="G1827" s="12" t="s">
        <v>3081</v>
      </c>
      <c r="H1827" s="12">
        <v>0</v>
      </c>
      <c r="I1827" s="12" t="s">
        <v>3081</v>
      </c>
      <c r="J1827" s="12" t="s">
        <v>3081</v>
      </c>
      <c r="K1827" s="12" t="s">
        <v>3081</v>
      </c>
      <c r="L1827" s="1">
        <v>0</v>
      </c>
      <c r="M1827" s="6" t="str">
        <f t="shared" si="113"/>
        <v/>
      </c>
      <c r="N1827" s="1">
        <v>2</v>
      </c>
      <c r="O1827" s="6" t="str">
        <f t="shared" si="114"/>
        <v>LTI</v>
      </c>
      <c r="P1827" s="6" t="str">
        <f t="shared" si="115"/>
        <v>LTI</v>
      </c>
      <c r="Q1827" s="6" t="s">
        <v>2766</v>
      </c>
      <c r="R1827" s="5" t="str">
        <f>INDEX(SAMRASS!$B:$B,MATCH(Q1827,SAMRASS!$A:$A,0))</f>
        <v>Gully scraper</v>
      </c>
      <c r="S1827" s="1" t="s">
        <v>63</v>
      </c>
      <c r="T1827" s="1" t="s">
        <v>1432</v>
      </c>
    </row>
    <row r="1828" spans="1:20" x14ac:dyDescent="0.25">
      <c r="A1828" s="1">
        <v>505</v>
      </c>
      <c r="B1828" s="1">
        <v>2012</v>
      </c>
      <c r="C1828" s="6" t="str">
        <f t="shared" si="112"/>
        <v>2012.505</v>
      </c>
      <c r="D1828" s="12">
        <v>0</v>
      </c>
      <c r="E1828" s="12" t="s">
        <v>3081</v>
      </c>
      <c r="F1828" s="12">
        <v>0</v>
      </c>
      <c r="G1828" s="12" t="s">
        <v>3081</v>
      </c>
      <c r="H1828" s="12">
        <v>0</v>
      </c>
      <c r="I1828" s="12" t="s">
        <v>3081</v>
      </c>
      <c r="J1828" s="12" t="s">
        <v>3081</v>
      </c>
      <c r="K1828" s="12" t="s">
        <v>3081</v>
      </c>
      <c r="L1828" s="1">
        <v>0</v>
      </c>
      <c r="M1828" s="6" t="str">
        <f t="shared" si="113"/>
        <v/>
      </c>
      <c r="N1828" s="1">
        <v>1</v>
      </c>
      <c r="O1828" s="6" t="str">
        <f t="shared" si="114"/>
        <v>LTI</v>
      </c>
      <c r="P1828" s="6" t="str">
        <f t="shared" si="115"/>
        <v>LTI</v>
      </c>
      <c r="Q1828" s="6" t="s">
        <v>709</v>
      </c>
      <c r="R1828" s="5" t="str">
        <f>INDEX(SAMRASS!$B:$B,MATCH(Q1828,SAMRASS!$A:$A,0))</f>
        <v>Single drum winch</v>
      </c>
      <c r="S1828" s="1" t="s">
        <v>292</v>
      </c>
      <c r="T1828" s="1" t="s">
        <v>1899</v>
      </c>
    </row>
    <row r="1829" spans="1:20" x14ac:dyDescent="0.25">
      <c r="A1829" s="1">
        <v>506</v>
      </c>
      <c r="B1829" s="1">
        <v>2012</v>
      </c>
      <c r="C1829" s="6" t="str">
        <f t="shared" si="112"/>
        <v>2012.506</v>
      </c>
      <c r="D1829" s="12">
        <v>0</v>
      </c>
      <c r="E1829" s="12" t="s">
        <v>3081</v>
      </c>
      <c r="F1829" s="12">
        <v>0</v>
      </c>
      <c r="G1829" s="12" t="s">
        <v>3081</v>
      </c>
      <c r="H1829" s="12">
        <v>0</v>
      </c>
      <c r="I1829" s="12" t="s">
        <v>3081</v>
      </c>
      <c r="J1829" s="12" t="s">
        <v>3081</v>
      </c>
      <c r="K1829" s="12" t="s">
        <v>3081</v>
      </c>
      <c r="L1829" s="1">
        <v>0</v>
      </c>
      <c r="M1829" s="6" t="str">
        <f t="shared" si="113"/>
        <v/>
      </c>
      <c r="N1829" s="1">
        <v>1</v>
      </c>
      <c r="O1829" s="6" t="str">
        <f t="shared" si="114"/>
        <v>LTI</v>
      </c>
      <c r="P1829" s="6" t="str">
        <f t="shared" si="115"/>
        <v>LTI</v>
      </c>
      <c r="Q1829" s="6" t="s">
        <v>2766</v>
      </c>
      <c r="R1829" s="5" t="str">
        <f>INDEX(SAMRASS!$B:$B,MATCH(Q1829,SAMRASS!$A:$A,0))</f>
        <v>Gully scraper</v>
      </c>
      <c r="S1829" s="1" t="s">
        <v>63</v>
      </c>
      <c r="T1829" s="1" t="s">
        <v>1443</v>
      </c>
    </row>
    <row r="1830" spans="1:20" x14ac:dyDescent="0.25">
      <c r="A1830" s="1">
        <v>507</v>
      </c>
      <c r="B1830" s="1">
        <v>2012</v>
      </c>
      <c r="C1830" s="6" t="str">
        <f t="shared" si="112"/>
        <v>2012.507</v>
      </c>
      <c r="D1830" s="12">
        <v>0</v>
      </c>
      <c r="E1830" s="12" t="s">
        <v>3081</v>
      </c>
      <c r="F1830" s="12">
        <v>0</v>
      </c>
      <c r="G1830" s="12" t="s">
        <v>3081</v>
      </c>
      <c r="H1830" s="12">
        <v>0</v>
      </c>
      <c r="I1830" s="12" t="s">
        <v>3081</v>
      </c>
      <c r="J1830" s="12" t="s">
        <v>3081</v>
      </c>
      <c r="K1830" s="12" t="s">
        <v>3081</v>
      </c>
      <c r="L1830" s="1">
        <v>0</v>
      </c>
      <c r="M1830" s="6" t="str">
        <f t="shared" si="113"/>
        <v/>
      </c>
      <c r="N1830" s="1">
        <v>1</v>
      </c>
      <c r="O1830" s="6" t="str">
        <f t="shared" si="114"/>
        <v>LTI</v>
      </c>
      <c r="P1830" s="6" t="str">
        <f t="shared" si="115"/>
        <v>LTI</v>
      </c>
      <c r="Q1830" s="6" t="s">
        <v>848</v>
      </c>
      <c r="R1830" s="5" t="str">
        <f>INDEX(SAMRASS!$B:$B,MATCH(Q1830,SAMRASS!$A:$A,0))</f>
        <v>Face scraper</v>
      </c>
      <c r="S1830" s="1" t="s">
        <v>2432</v>
      </c>
      <c r="T1830" s="1" t="s">
        <v>1434</v>
      </c>
    </row>
    <row r="1831" spans="1:20" x14ac:dyDescent="0.25">
      <c r="A1831" s="1">
        <v>508</v>
      </c>
      <c r="B1831" s="1">
        <v>2012</v>
      </c>
      <c r="C1831" s="6" t="str">
        <f t="shared" si="112"/>
        <v>2012.508</v>
      </c>
      <c r="D1831" s="12">
        <v>0</v>
      </c>
      <c r="E1831" s="12" t="s">
        <v>3081</v>
      </c>
      <c r="F1831" s="12">
        <v>0</v>
      </c>
      <c r="G1831" s="12" t="s">
        <v>3081</v>
      </c>
      <c r="H1831" s="12">
        <v>0</v>
      </c>
      <c r="I1831" s="12" t="s">
        <v>3081</v>
      </c>
      <c r="J1831" s="12" t="s">
        <v>3081</v>
      </c>
      <c r="K1831" s="12" t="s">
        <v>3081</v>
      </c>
      <c r="L1831" s="1">
        <v>0</v>
      </c>
      <c r="M1831" s="6" t="str">
        <f t="shared" si="113"/>
        <v/>
      </c>
      <c r="N1831" s="1">
        <v>1</v>
      </c>
      <c r="O1831" s="6" t="str">
        <f t="shared" si="114"/>
        <v>LTI</v>
      </c>
      <c r="P1831" s="6" t="str">
        <f t="shared" si="115"/>
        <v>LTI</v>
      </c>
      <c r="Q1831" s="6" t="s">
        <v>2772</v>
      </c>
      <c r="R1831" s="5" t="str">
        <f>INDEX(SAMRASS!$B:$B,MATCH(Q1831,SAMRASS!$A:$A,0))</f>
        <v>Other (specify)</v>
      </c>
      <c r="S1831" s="1" t="s">
        <v>2883</v>
      </c>
      <c r="T1831" s="1" t="s">
        <v>1118</v>
      </c>
    </row>
    <row r="1832" spans="1:20" x14ac:dyDescent="0.25">
      <c r="A1832" s="1">
        <v>509</v>
      </c>
      <c r="B1832" s="1">
        <v>2012</v>
      </c>
      <c r="C1832" s="6" t="str">
        <f t="shared" si="112"/>
        <v>2012.509</v>
      </c>
      <c r="D1832" s="12">
        <v>0</v>
      </c>
      <c r="E1832" s="12" t="s">
        <v>3081</v>
      </c>
      <c r="F1832" s="12">
        <v>0</v>
      </c>
      <c r="G1832" s="12" t="s">
        <v>3081</v>
      </c>
      <c r="H1832" s="12">
        <v>0</v>
      </c>
      <c r="I1832" s="12" t="s">
        <v>3081</v>
      </c>
      <c r="J1832" s="12" t="s">
        <v>3081</v>
      </c>
      <c r="K1832" s="12" t="s">
        <v>3081</v>
      </c>
      <c r="L1832" s="1">
        <v>0</v>
      </c>
      <c r="M1832" s="6" t="str">
        <f t="shared" si="113"/>
        <v/>
      </c>
      <c r="N1832" s="1">
        <v>1</v>
      </c>
      <c r="O1832" s="6" t="str">
        <f t="shared" si="114"/>
        <v>LTI</v>
      </c>
      <c r="P1832" s="6" t="str">
        <f t="shared" si="115"/>
        <v>LTI</v>
      </c>
      <c r="Q1832" s="6" t="s">
        <v>2772</v>
      </c>
      <c r="R1832" s="5" t="str">
        <f>INDEX(SAMRASS!$B:$B,MATCH(Q1832,SAMRASS!$A:$A,0))</f>
        <v>Other (specify)</v>
      </c>
      <c r="S1832" s="1" t="s">
        <v>2883</v>
      </c>
      <c r="T1832" s="1" t="s">
        <v>2219</v>
      </c>
    </row>
    <row r="1833" spans="1:20" x14ac:dyDescent="0.25">
      <c r="A1833" s="1">
        <v>510</v>
      </c>
      <c r="B1833" s="1">
        <v>2012</v>
      </c>
      <c r="C1833" s="6" t="str">
        <f t="shared" si="112"/>
        <v>2012.510</v>
      </c>
      <c r="D1833" s="12">
        <v>0</v>
      </c>
      <c r="E1833" s="12" t="s">
        <v>3081</v>
      </c>
      <c r="F1833" s="12">
        <v>0</v>
      </c>
      <c r="G1833" s="12" t="s">
        <v>3081</v>
      </c>
      <c r="H1833" s="12">
        <v>0</v>
      </c>
      <c r="I1833" s="12" t="s">
        <v>3081</v>
      </c>
      <c r="J1833" s="12" t="s">
        <v>3081</v>
      </c>
      <c r="K1833" s="12" t="s">
        <v>3081</v>
      </c>
      <c r="L1833" s="1">
        <v>0</v>
      </c>
      <c r="M1833" s="6" t="str">
        <f t="shared" si="113"/>
        <v/>
      </c>
      <c r="N1833" s="1">
        <v>1</v>
      </c>
      <c r="O1833" s="6" t="str">
        <f t="shared" si="114"/>
        <v>LTI</v>
      </c>
      <c r="P1833" s="6" t="str">
        <f t="shared" si="115"/>
        <v>LTI</v>
      </c>
      <c r="Q1833" s="6" t="s">
        <v>2772</v>
      </c>
      <c r="R1833" s="5" t="str">
        <f>INDEX(SAMRASS!$B:$B,MATCH(Q1833,SAMRASS!$A:$A,0))</f>
        <v>Other (specify)</v>
      </c>
      <c r="S1833" s="1" t="s">
        <v>2883</v>
      </c>
      <c r="T1833" s="1" t="s">
        <v>1117</v>
      </c>
    </row>
    <row r="1834" spans="1:20" x14ac:dyDescent="0.25">
      <c r="A1834" s="1">
        <v>511</v>
      </c>
      <c r="B1834" s="1">
        <v>2012</v>
      </c>
      <c r="C1834" s="6" t="str">
        <f t="shared" si="112"/>
        <v>2012.511</v>
      </c>
      <c r="D1834" s="12">
        <v>0</v>
      </c>
      <c r="E1834" s="12" t="s">
        <v>3081</v>
      </c>
      <c r="F1834" s="12">
        <v>0</v>
      </c>
      <c r="G1834" s="12" t="s">
        <v>3081</v>
      </c>
      <c r="H1834" s="12">
        <v>0</v>
      </c>
      <c r="I1834" s="12" t="s">
        <v>3081</v>
      </c>
      <c r="J1834" s="12" t="s">
        <v>3081</v>
      </c>
      <c r="K1834" s="12" t="s">
        <v>3081</v>
      </c>
      <c r="L1834" s="1">
        <v>0</v>
      </c>
      <c r="M1834" s="6" t="str">
        <f t="shared" si="113"/>
        <v/>
      </c>
      <c r="N1834" s="1">
        <v>1</v>
      </c>
      <c r="O1834" s="6" t="str">
        <f t="shared" si="114"/>
        <v>LTI</v>
      </c>
      <c r="P1834" s="6" t="str">
        <f t="shared" si="115"/>
        <v>LTI</v>
      </c>
      <c r="Q1834" s="6" t="s">
        <v>848</v>
      </c>
      <c r="R1834" s="5" t="str">
        <f>INDEX(SAMRASS!$B:$B,MATCH(Q1834,SAMRASS!$A:$A,0))</f>
        <v>Face scraper</v>
      </c>
      <c r="S1834" s="1" t="s">
        <v>2432</v>
      </c>
      <c r="T1834" s="1" t="s">
        <v>109</v>
      </c>
    </row>
    <row r="1835" spans="1:20" x14ac:dyDescent="0.25">
      <c r="A1835" s="1">
        <v>512</v>
      </c>
      <c r="B1835" s="1">
        <v>2012</v>
      </c>
      <c r="C1835" s="6" t="str">
        <f t="shared" si="112"/>
        <v>2012.512</v>
      </c>
      <c r="D1835" s="12">
        <v>0</v>
      </c>
      <c r="E1835" s="12" t="s">
        <v>3081</v>
      </c>
      <c r="F1835" s="12">
        <v>0</v>
      </c>
      <c r="G1835" s="12" t="s">
        <v>3081</v>
      </c>
      <c r="H1835" s="12" t="s">
        <v>3066</v>
      </c>
      <c r="I1835" s="12" t="s">
        <v>3081</v>
      </c>
      <c r="J1835" s="12" t="s">
        <v>3081</v>
      </c>
      <c r="K1835" s="12" t="s">
        <v>3081</v>
      </c>
      <c r="L1835" s="1">
        <v>0</v>
      </c>
      <c r="M1835" s="6" t="str">
        <f t="shared" si="113"/>
        <v/>
      </c>
      <c r="N1835" s="1">
        <v>1</v>
      </c>
      <c r="O1835" s="6" t="str">
        <f t="shared" si="114"/>
        <v>LTI</v>
      </c>
      <c r="P1835" s="6" t="str">
        <f t="shared" si="115"/>
        <v>LTI</v>
      </c>
      <c r="Q1835" s="6" t="s">
        <v>180</v>
      </c>
      <c r="R1835" s="5" t="str">
        <f>INDEX(SAMRASS!$B:$B,MATCH(Q1835,SAMRASS!$A:$A,0))</f>
        <v>Multi purpose vehicle or utility vehicle</v>
      </c>
      <c r="S1835" s="1" t="s">
        <v>334</v>
      </c>
      <c r="T1835" s="1" t="s">
        <v>2220</v>
      </c>
    </row>
    <row r="1836" spans="1:20" x14ac:dyDescent="0.25">
      <c r="A1836" s="1">
        <v>513</v>
      </c>
      <c r="B1836" s="1">
        <v>2012</v>
      </c>
      <c r="C1836" s="6" t="str">
        <f t="shared" si="112"/>
        <v>2012.513</v>
      </c>
      <c r="D1836" s="12">
        <v>0</v>
      </c>
      <c r="E1836" s="12" t="s">
        <v>3081</v>
      </c>
      <c r="F1836" s="12">
        <v>0</v>
      </c>
      <c r="G1836" s="12" t="s">
        <v>3081</v>
      </c>
      <c r="H1836" s="12">
        <v>0</v>
      </c>
      <c r="I1836" s="12" t="s">
        <v>3081</v>
      </c>
      <c r="J1836" s="12" t="s">
        <v>3081</v>
      </c>
      <c r="K1836" s="12" t="s">
        <v>3081</v>
      </c>
      <c r="L1836" s="1">
        <v>0</v>
      </c>
      <c r="M1836" s="6" t="str">
        <f t="shared" si="113"/>
        <v/>
      </c>
      <c r="N1836" s="1">
        <v>1</v>
      </c>
      <c r="O1836" s="6" t="str">
        <f t="shared" si="114"/>
        <v>LTI</v>
      </c>
      <c r="P1836" s="6" t="str">
        <f t="shared" si="115"/>
        <v>LTI</v>
      </c>
      <c r="Q1836" s="6" t="s">
        <v>1936</v>
      </c>
      <c r="R1836" s="5" t="str">
        <f>INDEX(SAMRASS!$B:$B,MATCH(Q1836,SAMRASS!$A:$A,0))</f>
        <v>Other (specify)</v>
      </c>
      <c r="S1836" s="1" t="s">
        <v>2434</v>
      </c>
      <c r="T1836" s="1" t="s">
        <v>484</v>
      </c>
    </row>
    <row r="1837" spans="1:20" x14ac:dyDescent="0.25">
      <c r="A1837" s="1">
        <v>514</v>
      </c>
      <c r="B1837" s="1">
        <v>2012</v>
      </c>
      <c r="C1837" s="6" t="str">
        <f t="shared" si="112"/>
        <v>2012.514</v>
      </c>
      <c r="D1837" s="12">
        <v>0</v>
      </c>
      <c r="E1837" s="12" t="s">
        <v>3081</v>
      </c>
      <c r="F1837" s="12">
        <v>0</v>
      </c>
      <c r="G1837" s="12" t="s">
        <v>3081</v>
      </c>
      <c r="H1837" s="12">
        <v>0</v>
      </c>
      <c r="I1837" s="12" t="s">
        <v>3081</v>
      </c>
      <c r="J1837" s="12" t="s">
        <v>3081</v>
      </c>
      <c r="K1837" s="12" t="s">
        <v>3081</v>
      </c>
      <c r="L1837" s="1">
        <v>0</v>
      </c>
      <c r="M1837" s="6" t="str">
        <f t="shared" si="113"/>
        <v/>
      </c>
      <c r="N1837" s="1">
        <v>1</v>
      </c>
      <c r="O1837" s="6" t="str">
        <f t="shared" si="114"/>
        <v>LTI</v>
      </c>
      <c r="P1837" s="6" t="str">
        <f t="shared" si="115"/>
        <v>LTI</v>
      </c>
      <c r="Q1837" s="6" t="s">
        <v>727</v>
      </c>
      <c r="R1837" s="5" t="str">
        <f>INDEX(SAMRASS!$B:$B,MATCH(Q1837,SAMRASS!$A:$A,0))</f>
        <v>Battery</v>
      </c>
      <c r="S1837" s="1" t="s">
        <v>939</v>
      </c>
      <c r="T1837" s="1" t="s">
        <v>1794</v>
      </c>
    </row>
    <row r="1838" spans="1:20" x14ac:dyDescent="0.25">
      <c r="A1838" s="1">
        <v>515</v>
      </c>
      <c r="B1838" s="1">
        <v>2012</v>
      </c>
      <c r="C1838" s="6" t="str">
        <f t="shared" si="112"/>
        <v>2012.515</v>
      </c>
      <c r="D1838" s="12">
        <v>0</v>
      </c>
      <c r="E1838" s="12" t="s">
        <v>3081</v>
      </c>
      <c r="F1838" s="12" t="s">
        <v>731</v>
      </c>
      <c r="G1838" s="12" t="s">
        <v>3081</v>
      </c>
      <c r="H1838" s="12" t="s">
        <v>3066</v>
      </c>
      <c r="I1838" s="12" t="s">
        <v>3081</v>
      </c>
      <c r="J1838" s="12" t="s">
        <v>3081</v>
      </c>
      <c r="K1838" s="12" t="s">
        <v>3081</v>
      </c>
      <c r="L1838" s="1">
        <v>0</v>
      </c>
      <c r="M1838" s="6" t="str">
        <f t="shared" si="113"/>
        <v/>
      </c>
      <c r="N1838" s="1">
        <v>1</v>
      </c>
      <c r="O1838" s="6" t="str">
        <f t="shared" si="114"/>
        <v>LTI</v>
      </c>
      <c r="P1838" s="6" t="str">
        <f t="shared" si="115"/>
        <v>LTI</v>
      </c>
      <c r="Q1838" s="6" t="s">
        <v>2906</v>
      </c>
      <c r="R1838" s="5" t="str">
        <f>INDEX(SAMRASS!$B:$B,MATCH(Q1838,SAMRASS!$A:$A,0))</f>
        <v>LHD Unit</v>
      </c>
      <c r="S1838" s="1" t="s">
        <v>572</v>
      </c>
      <c r="T1838" s="1" t="s">
        <v>483</v>
      </c>
    </row>
    <row r="1839" spans="1:20" x14ac:dyDescent="0.25">
      <c r="A1839" s="1">
        <v>516</v>
      </c>
      <c r="B1839" s="1">
        <v>2012</v>
      </c>
      <c r="C1839" s="6" t="str">
        <f t="shared" si="112"/>
        <v>2012.516</v>
      </c>
      <c r="D1839" s="12">
        <v>0</v>
      </c>
      <c r="E1839" s="12" t="s">
        <v>3081</v>
      </c>
      <c r="F1839" s="12">
        <v>0</v>
      </c>
      <c r="G1839" s="12" t="s">
        <v>3081</v>
      </c>
      <c r="H1839" s="12">
        <v>0</v>
      </c>
      <c r="I1839" s="12" t="s">
        <v>3081</v>
      </c>
      <c r="J1839" s="12" t="s">
        <v>3081</v>
      </c>
      <c r="K1839" s="12" t="s">
        <v>3081</v>
      </c>
      <c r="L1839" s="1">
        <v>0</v>
      </c>
      <c r="M1839" s="6" t="str">
        <f t="shared" si="113"/>
        <v/>
      </c>
      <c r="N1839" s="1">
        <v>1</v>
      </c>
      <c r="O1839" s="6" t="str">
        <f t="shared" si="114"/>
        <v>LTI</v>
      </c>
      <c r="P1839" s="6" t="str">
        <f t="shared" si="115"/>
        <v>LTI</v>
      </c>
      <c r="Q1839" s="6" t="s">
        <v>848</v>
      </c>
      <c r="R1839" s="5" t="str">
        <f>INDEX(SAMRASS!$B:$B,MATCH(Q1839,SAMRASS!$A:$A,0))</f>
        <v>Face scraper</v>
      </c>
      <c r="S1839" s="1" t="s">
        <v>2432</v>
      </c>
      <c r="T1839" s="1" t="s">
        <v>1901</v>
      </c>
    </row>
    <row r="1840" spans="1:20" x14ac:dyDescent="0.25">
      <c r="A1840" s="1">
        <v>517</v>
      </c>
      <c r="B1840" s="1">
        <v>2012</v>
      </c>
      <c r="C1840" s="6" t="str">
        <f t="shared" si="112"/>
        <v>2012.517</v>
      </c>
      <c r="D1840" s="12">
        <v>0</v>
      </c>
      <c r="E1840" s="12" t="s">
        <v>3081</v>
      </c>
      <c r="F1840" s="12">
        <v>0</v>
      </c>
      <c r="G1840" s="12" t="s">
        <v>3081</v>
      </c>
      <c r="H1840" s="12">
        <v>0</v>
      </c>
      <c r="I1840" s="12" t="s">
        <v>3081</v>
      </c>
      <c r="J1840" s="12" t="s">
        <v>3081</v>
      </c>
      <c r="K1840" s="12" t="s">
        <v>3081</v>
      </c>
      <c r="L1840" s="1">
        <v>0</v>
      </c>
      <c r="M1840" s="6" t="str">
        <f t="shared" si="113"/>
        <v/>
      </c>
      <c r="N1840" s="1">
        <v>1</v>
      </c>
      <c r="O1840" s="6" t="str">
        <f t="shared" si="114"/>
        <v>LTI</v>
      </c>
      <c r="P1840" s="6" t="str">
        <f t="shared" si="115"/>
        <v>LTI</v>
      </c>
      <c r="Q1840" s="6" t="s">
        <v>2772</v>
      </c>
      <c r="R1840" s="5" t="str">
        <f>INDEX(SAMRASS!$B:$B,MATCH(Q1840,SAMRASS!$A:$A,0))</f>
        <v>Other (specify)</v>
      </c>
      <c r="S1840" s="1" t="s">
        <v>2883</v>
      </c>
      <c r="T1840" s="1" t="s">
        <v>1795</v>
      </c>
    </row>
    <row r="1841" spans="1:20" x14ac:dyDescent="0.25">
      <c r="A1841" s="1">
        <v>518</v>
      </c>
      <c r="B1841" s="1">
        <v>2012</v>
      </c>
      <c r="C1841" s="6" t="str">
        <f t="shared" si="112"/>
        <v>2012.518</v>
      </c>
      <c r="D1841" s="12">
        <v>0</v>
      </c>
      <c r="E1841" s="12" t="s">
        <v>3081</v>
      </c>
      <c r="F1841" s="12">
        <v>0</v>
      </c>
      <c r="G1841" s="12" t="s">
        <v>3081</v>
      </c>
      <c r="H1841" s="12">
        <v>0</v>
      </c>
      <c r="I1841" s="12" t="s">
        <v>3081</v>
      </c>
      <c r="J1841" s="12" t="s">
        <v>3081</v>
      </c>
      <c r="K1841" s="12" t="s">
        <v>3081</v>
      </c>
      <c r="L1841" s="1">
        <v>0</v>
      </c>
      <c r="M1841" s="6" t="str">
        <f t="shared" si="113"/>
        <v/>
      </c>
      <c r="N1841" s="1">
        <v>1</v>
      </c>
      <c r="O1841" s="6" t="str">
        <f t="shared" si="114"/>
        <v>LTI</v>
      </c>
      <c r="P1841" s="6" t="str">
        <f t="shared" si="115"/>
        <v>LTI</v>
      </c>
      <c r="Q1841" s="6" t="s">
        <v>2772</v>
      </c>
      <c r="R1841" s="5" t="str">
        <f>INDEX(SAMRASS!$B:$B,MATCH(Q1841,SAMRASS!$A:$A,0))</f>
        <v>Other (specify)</v>
      </c>
      <c r="S1841" s="1" t="s">
        <v>2883</v>
      </c>
      <c r="T1841" s="1" t="s">
        <v>1541</v>
      </c>
    </row>
    <row r="1842" spans="1:20" x14ac:dyDescent="0.25">
      <c r="A1842" s="1">
        <v>519</v>
      </c>
      <c r="B1842" s="1">
        <v>2012</v>
      </c>
      <c r="C1842" s="6" t="str">
        <f t="shared" si="112"/>
        <v>2012.519</v>
      </c>
      <c r="D1842" s="12">
        <v>0</v>
      </c>
      <c r="E1842" s="12" t="s">
        <v>3081</v>
      </c>
      <c r="F1842" s="12">
        <v>0</v>
      </c>
      <c r="G1842" s="12" t="s">
        <v>3081</v>
      </c>
      <c r="H1842" s="12">
        <v>0</v>
      </c>
      <c r="I1842" s="12" t="s">
        <v>3081</v>
      </c>
      <c r="J1842" s="12" t="s">
        <v>3081</v>
      </c>
      <c r="K1842" s="12" t="s">
        <v>3081</v>
      </c>
      <c r="L1842" s="1">
        <v>0</v>
      </c>
      <c r="M1842" s="6" t="str">
        <f t="shared" si="113"/>
        <v/>
      </c>
      <c r="N1842" s="1">
        <v>1</v>
      </c>
      <c r="O1842" s="6" t="str">
        <f t="shared" si="114"/>
        <v>LTI</v>
      </c>
      <c r="P1842" s="6" t="str">
        <f t="shared" si="115"/>
        <v>LTI</v>
      </c>
      <c r="Q1842" s="6" t="s">
        <v>1758</v>
      </c>
      <c r="R1842" s="5" t="str">
        <f>INDEX(SAMRASS!$B:$B,MATCH(Q1842,SAMRASS!$A:$A,0))</f>
        <v>Mono-rope installation</v>
      </c>
      <c r="S1842" s="1" t="s">
        <v>1423</v>
      </c>
      <c r="T1842" s="1" t="s">
        <v>1479</v>
      </c>
    </row>
    <row r="1843" spans="1:20" x14ac:dyDescent="0.25">
      <c r="A1843" s="1">
        <v>520</v>
      </c>
      <c r="B1843" s="1">
        <v>2012</v>
      </c>
      <c r="C1843" s="6" t="str">
        <f t="shared" si="112"/>
        <v>2012.520</v>
      </c>
      <c r="D1843" s="12">
        <v>0</v>
      </c>
      <c r="E1843" s="12" t="s">
        <v>3081</v>
      </c>
      <c r="F1843" s="12">
        <v>0</v>
      </c>
      <c r="G1843" s="12" t="s">
        <v>3081</v>
      </c>
      <c r="H1843" s="12">
        <v>0</v>
      </c>
      <c r="I1843" s="12" t="s">
        <v>3081</v>
      </c>
      <c r="J1843" s="12" t="s">
        <v>3081</v>
      </c>
      <c r="K1843" s="12" t="s">
        <v>3081</v>
      </c>
      <c r="L1843" s="1">
        <v>0</v>
      </c>
      <c r="M1843" s="6" t="str">
        <f t="shared" si="113"/>
        <v/>
      </c>
      <c r="N1843" s="1">
        <v>1</v>
      </c>
      <c r="O1843" s="6" t="str">
        <f t="shared" si="114"/>
        <v>LTI</v>
      </c>
      <c r="P1843" s="6" t="str">
        <f t="shared" si="115"/>
        <v>LTI</v>
      </c>
      <c r="Q1843" s="6" t="s">
        <v>727</v>
      </c>
      <c r="R1843" s="5" t="str">
        <f>INDEX(SAMRASS!$B:$B,MATCH(Q1843,SAMRASS!$A:$A,0))</f>
        <v>Battery</v>
      </c>
      <c r="S1843" s="1" t="s">
        <v>939</v>
      </c>
      <c r="T1843" s="1" t="s">
        <v>1540</v>
      </c>
    </row>
    <row r="1844" spans="1:20" x14ac:dyDescent="0.25">
      <c r="A1844" s="1">
        <v>521</v>
      </c>
      <c r="B1844" s="1">
        <v>2012</v>
      </c>
      <c r="C1844" s="6" t="str">
        <f t="shared" si="112"/>
        <v>2012.521</v>
      </c>
      <c r="D1844" s="12">
        <v>0</v>
      </c>
      <c r="E1844" s="12" t="s">
        <v>3081</v>
      </c>
      <c r="F1844" s="12">
        <v>0</v>
      </c>
      <c r="G1844" s="12" t="s">
        <v>3081</v>
      </c>
      <c r="H1844" s="12">
        <v>0</v>
      </c>
      <c r="I1844" s="12" t="s">
        <v>3081</v>
      </c>
      <c r="J1844" s="12" t="s">
        <v>3081</v>
      </c>
      <c r="K1844" s="12" t="s">
        <v>3081</v>
      </c>
      <c r="L1844" s="1">
        <v>0</v>
      </c>
      <c r="M1844" s="6" t="str">
        <f t="shared" si="113"/>
        <v/>
      </c>
      <c r="N1844" s="1">
        <v>1</v>
      </c>
      <c r="O1844" s="6" t="str">
        <f t="shared" si="114"/>
        <v>LTI</v>
      </c>
      <c r="P1844" s="6" t="str">
        <f t="shared" si="115"/>
        <v>LTI</v>
      </c>
      <c r="Q1844" s="6" t="s">
        <v>2177</v>
      </c>
      <c r="R1844" s="5" t="str">
        <f>INDEX(SAMRASS!$B:$B,MATCH(Q1844,SAMRASS!$A:$A,0))</f>
        <v>Other lifting machines (specify)</v>
      </c>
      <c r="S1844" s="1" t="s">
        <v>2811</v>
      </c>
      <c r="T1844" s="1" t="s">
        <v>44</v>
      </c>
    </row>
    <row r="1845" spans="1:20" x14ac:dyDescent="0.25">
      <c r="A1845" s="1">
        <v>522</v>
      </c>
      <c r="B1845" s="1">
        <v>2012</v>
      </c>
      <c r="C1845" s="6" t="str">
        <f t="shared" si="112"/>
        <v>2012.522</v>
      </c>
      <c r="D1845" s="12">
        <v>0</v>
      </c>
      <c r="E1845" s="12" t="s">
        <v>3081</v>
      </c>
      <c r="F1845" s="12">
        <v>0</v>
      </c>
      <c r="G1845" s="12" t="s">
        <v>3081</v>
      </c>
      <c r="H1845" s="12">
        <v>0</v>
      </c>
      <c r="I1845" s="12" t="s">
        <v>3081</v>
      </c>
      <c r="J1845" s="12" t="s">
        <v>3081</v>
      </c>
      <c r="K1845" s="12" t="s">
        <v>3081</v>
      </c>
      <c r="L1845" s="1">
        <v>0</v>
      </c>
      <c r="M1845" s="6" t="str">
        <f t="shared" si="113"/>
        <v/>
      </c>
      <c r="N1845" s="1">
        <v>1</v>
      </c>
      <c r="O1845" s="6" t="str">
        <f t="shared" si="114"/>
        <v>LTI</v>
      </c>
      <c r="P1845" s="6" t="str">
        <f t="shared" si="115"/>
        <v>LTI</v>
      </c>
      <c r="Q1845" s="6" t="s">
        <v>727</v>
      </c>
      <c r="R1845" s="5" t="str">
        <f>INDEX(SAMRASS!$B:$B,MATCH(Q1845,SAMRASS!$A:$A,0))</f>
        <v>Battery</v>
      </c>
      <c r="S1845" s="1" t="s">
        <v>939</v>
      </c>
      <c r="T1845" s="1" t="s">
        <v>1480</v>
      </c>
    </row>
    <row r="1846" spans="1:20" x14ac:dyDescent="0.25">
      <c r="A1846" s="1">
        <v>523</v>
      </c>
      <c r="B1846" s="1">
        <v>2012</v>
      </c>
      <c r="C1846" s="6" t="str">
        <f t="shared" si="112"/>
        <v>2012.523</v>
      </c>
      <c r="D1846" s="12">
        <v>0</v>
      </c>
      <c r="E1846" s="12" t="s">
        <v>3081</v>
      </c>
      <c r="F1846" s="12" t="s">
        <v>731</v>
      </c>
      <c r="G1846" s="12" t="s">
        <v>3081</v>
      </c>
      <c r="H1846" s="12" t="s">
        <v>3066</v>
      </c>
      <c r="I1846" s="12" t="s">
        <v>3081</v>
      </c>
      <c r="J1846" s="12" t="s">
        <v>3081</v>
      </c>
      <c r="K1846" s="12" t="s">
        <v>3081</v>
      </c>
      <c r="L1846" s="1">
        <v>0</v>
      </c>
      <c r="M1846" s="6" t="str">
        <f t="shared" si="113"/>
        <v/>
      </c>
      <c r="N1846" s="1">
        <v>1</v>
      </c>
      <c r="O1846" s="6" t="str">
        <f t="shared" si="114"/>
        <v>LTI</v>
      </c>
      <c r="P1846" s="6" t="str">
        <f t="shared" si="115"/>
        <v>LTI</v>
      </c>
      <c r="Q1846" s="6" t="s">
        <v>2906</v>
      </c>
      <c r="R1846" s="5" t="str">
        <f>INDEX(SAMRASS!$B:$B,MATCH(Q1846,SAMRASS!$A:$A,0))</f>
        <v>LHD Unit</v>
      </c>
      <c r="S1846" s="1" t="s">
        <v>572</v>
      </c>
      <c r="T1846" s="1" t="s">
        <v>1777</v>
      </c>
    </row>
    <row r="1847" spans="1:20" x14ac:dyDescent="0.25">
      <c r="A1847" s="1">
        <v>524</v>
      </c>
      <c r="B1847" s="1">
        <v>2012</v>
      </c>
      <c r="C1847" s="6" t="str">
        <f t="shared" si="112"/>
        <v>2012.524</v>
      </c>
      <c r="D1847" s="12">
        <v>0</v>
      </c>
      <c r="E1847" s="12" t="s">
        <v>3081</v>
      </c>
      <c r="F1847" s="12">
        <v>0</v>
      </c>
      <c r="G1847" s="12" t="s">
        <v>3081</v>
      </c>
      <c r="H1847" s="12">
        <v>0</v>
      </c>
      <c r="I1847" s="12" t="s">
        <v>3081</v>
      </c>
      <c r="J1847" s="12" t="s">
        <v>3081</v>
      </c>
      <c r="K1847" s="12" t="s">
        <v>3081</v>
      </c>
      <c r="L1847" s="1">
        <v>0</v>
      </c>
      <c r="M1847" s="6" t="str">
        <f t="shared" si="113"/>
        <v/>
      </c>
      <c r="N1847" s="1">
        <v>1</v>
      </c>
      <c r="O1847" s="6" t="str">
        <f t="shared" si="114"/>
        <v>LTI</v>
      </c>
      <c r="P1847" s="6" t="str">
        <f t="shared" si="115"/>
        <v>LTI</v>
      </c>
      <c r="Q1847" s="6" t="s">
        <v>2766</v>
      </c>
      <c r="R1847" s="5" t="str">
        <f>INDEX(SAMRASS!$B:$B,MATCH(Q1847,SAMRASS!$A:$A,0))</f>
        <v>Gully scraper</v>
      </c>
      <c r="S1847" s="1" t="s">
        <v>63</v>
      </c>
      <c r="T1847" s="1" t="s">
        <v>1048</v>
      </c>
    </row>
    <row r="1848" spans="1:20" x14ac:dyDescent="0.25">
      <c r="A1848" s="1">
        <v>525</v>
      </c>
      <c r="B1848" s="1">
        <v>2012</v>
      </c>
      <c r="C1848" s="6" t="str">
        <f t="shared" si="112"/>
        <v>2012.525</v>
      </c>
      <c r="D1848" s="12">
        <v>0</v>
      </c>
      <c r="E1848" s="12" t="s">
        <v>3081</v>
      </c>
      <c r="F1848" s="12">
        <v>0</v>
      </c>
      <c r="G1848" s="12" t="s">
        <v>3081</v>
      </c>
      <c r="H1848" s="12" t="s">
        <v>3066</v>
      </c>
      <c r="I1848" s="12" t="s">
        <v>3081</v>
      </c>
      <c r="J1848" s="12" t="s">
        <v>3081</v>
      </c>
      <c r="K1848" s="12" t="s">
        <v>3081</v>
      </c>
      <c r="L1848" s="1">
        <v>0</v>
      </c>
      <c r="M1848" s="6" t="str">
        <f t="shared" si="113"/>
        <v/>
      </c>
      <c r="N1848" s="1">
        <v>1</v>
      </c>
      <c r="O1848" s="6" t="str">
        <f t="shared" si="114"/>
        <v>LTI</v>
      </c>
      <c r="P1848" s="6" t="str">
        <f t="shared" si="115"/>
        <v>LTI</v>
      </c>
      <c r="Q1848" s="6" t="s">
        <v>2884</v>
      </c>
      <c r="R1848" s="5" t="str">
        <f>INDEX(SAMRASS!$B:$B,MATCH(Q1848,SAMRASS!$A:$A,0))</f>
        <v>Other transporters (specify)</v>
      </c>
      <c r="S1848" s="1" t="s">
        <v>884</v>
      </c>
      <c r="T1848" s="1" t="s">
        <v>1776</v>
      </c>
    </row>
    <row r="1849" spans="1:20" x14ac:dyDescent="0.25">
      <c r="A1849" s="1">
        <v>526</v>
      </c>
      <c r="B1849" s="1">
        <v>2012</v>
      </c>
      <c r="C1849" s="6" t="str">
        <f t="shared" si="112"/>
        <v>2012.526</v>
      </c>
      <c r="D1849" s="12">
        <v>0</v>
      </c>
      <c r="E1849" s="12" t="s">
        <v>3081</v>
      </c>
      <c r="F1849" s="12">
        <v>0</v>
      </c>
      <c r="G1849" s="12" t="s">
        <v>3081</v>
      </c>
      <c r="H1849" s="12">
        <v>0</v>
      </c>
      <c r="I1849" s="12" t="s">
        <v>3081</v>
      </c>
      <c r="J1849" s="12" t="s">
        <v>3081</v>
      </c>
      <c r="K1849" s="12" t="s">
        <v>3081</v>
      </c>
      <c r="L1849" s="1">
        <v>0</v>
      </c>
      <c r="M1849" s="6" t="str">
        <f t="shared" si="113"/>
        <v/>
      </c>
      <c r="N1849" s="1">
        <v>1</v>
      </c>
      <c r="O1849" s="6" t="str">
        <f t="shared" si="114"/>
        <v>LTI</v>
      </c>
      <c r="P1849" s="6" t="str">
        <f t="shared" si="115"/>
        <v>LTI</v>
      </c>
      <c r="Q1849" s="6" t="s">
        <v>2771</v>
      </c>
      <c r="R1849" s="5" t="str">
        <f>INDEX(SAMRASS!$B:$B,MATCH(Q1849,SAMRASS!$A:$A,0))</f>
        <v>rail switches</v>
      </c>
      <c r="S1849" s="1" t="s">
        <v>2700</v>
      </c>
      <c r="T1849" s="1" t="s">
        <v>2633</v>
      </c>
    </row>
    <row r="1850" spans="1:20" x14ac:dyDescent="0.25">
      <c r="A1850" s="1">
        <v>527</v>
      </c>
      <c r="B1850" s="1">
        <v>2012</v>
      </c>
      <c r="C1850" s="6" t="str">
        <f t="shared" si="112"/>
        <v>2012.527</v>
      </c>
      <c r="D1850" s="12">
        <v>0</v>
      </c>
      <c r="E1850" s="12" t="s">
        <v>3081</v>
      </c>
      <c r="F1850" s="12">
        <v>0</v>
      </c>
      <c r="G1850" s="12" t="s">
        <v>3081</v>
      </c>
      <c r="H1850" s="12">
        <v>0</v>
      </c>
      <c r="I1850" s="12" t="s">
        <v>3081</v>
      </c>
      <c r="J1850" s="12" t="s">
        <v>3081</v>
      </c>
      <c r="K1850" s="12" t="s">
        <v>3081</v>
      </c>
      <c r="L1850" s="1">
        <v>0</v>
      </c>
      <c r="M1850" s="6" t="str">
        <f t="shared" si="113"/>
        <v/>
      </c>
      <c r="N1850" s="1">
        <v>1</v>
      </c>
      <c r="O1850" s="6" t="str">
        <f t="shared" si="114"/>
        <v>LTI</v>
      </c>
      <c r="P1850" s="6" t="str">
        <f t="shared" si="115"/>
        <v>LTI</v>
      </c>
      <c r="Q1850" s="6" t="s">
        <v>707</v>
      </c>
      <c r="R1850" s="5" t="str">
        <f>INDEX(SAMRASS!$B:$B,MATCH(Q1850,SAMRASS!$A:$A,0))</f>
        <v>Hopper</v>
      </c>
      <c r="S1850" s="1" t="s">
        <v>2486</v>
      </c>
      <c r="T1850" s="1" t="s">
        <v>1049</v>
      </c>
    </row>
    <row r="1851" spans="1:20" x14ac:dyDescent="0.25">
      <c r="A1851" s="1">
        <v>528</v>
      </c>
      <c r="B1851" s="1">
        <v>2012</v>
      </c>
      <c r="C1851" s="6" t="str">
        <f t="shared" si="112"/>
        <v>2012.528</v>
      </c>
      <c r="D1851" s="12">
        <v>0</v>
      </c>
      <c r="E1851" s="12" t="s">
        <v>3081</v>
      </c>
      <c r="F1851" s="12">
        <v>0</v>
      </c>
      <c r="G1851" s="12" t="s">
        <v>3081</v>
      </c>
      <c r="H1851" s="12">
        <v>0</v>
      </c>
      <c r="I1851" s="12" t="s">
        <v>3081</v>
      </c>
      <c r="J1851" s="12" t="s">
        <v>3081</v>
      </c>
      <c r="K1851" s="12" t="s">
        <v>3081</v>
      </c>
      <c r="L1851" s="1">
        <v>0</v>
      </c>
      <c r="M1851" s="6" t="str">
        <f t="shared" si="113"/>
        <v/>
      </c>
      <c r="N1851" s="1">
        <v>1</v>
      </c>
      <c r="O1851" s="6" t="str">
        <f t="shared" si="114"/>
        <v>LTI</v>
      </c>
      <c r="P1851" s="6" t="str">
        <f t="shared" si="115"/>
        <v>LTI</v>
      </c>
      <c r="Q1851" s="6" t="s">
        <v>727</v>
      </c>
      <c r="R1851" s="5" t="str">
        <f>INDEX(SAMRASS!$B:$B,MATCH(Q1851,SAMRASS!$A:$A,0))</f>
        <v>Battery</v>
      </c>
      <c r="S1851" s="1" t="s">
        <v>939</v>
      </c>
      <c r="T1851" s="1" t="s">
        <v>1445</v>
      </c>
    </row>
    <row r="1852" spans="1:20" x14ac:dyDescent="0.25">
      <c r="A1852" s="1">
        <v>529</v>
      </c>
      <c r="B1852" s="1">
        <v>2012</v>
      </c>
      <c r="C1852" s="6" t="str">
        <f t="shared" si="112"/>
        <v>2012.529</v>
      </c>
      <c r="D1852" s="12">
        <v>0</v>
      </c>
      <c r="E1852" s="12" t="s">
        <v>3081</v>
      </c>
      <c r="F1852" s="12">
        <v>0</v>
      </c>
      <c r="G1852" s="12" t="s">
        <v>3081</v>
      </c>
      <c r="H1852" s="12" t="s">
        <v>3066</v>
      </c>
      <c r="I1852" s="12" t="s">
        <v>3081</v>
      </c>
      <c r="J1852" s="12" t="s">
        <v>3081</v>
      </c>
      <c r="K1852" s="12" t="s">
        <v>3081</v>
      </c>
      <c r="L1852" s="1">
        <v>0</v>
      </c>
      <c r="M1852" s="6" t="str">
        <f t="shared" si="113"/>
        <v/>
      </c>
      <c r="N1852" s="1">
        <v>1</v>
      </c>
      <c r="O1852" s="6" t="str">
        <f t="shared" si="114"/>
        <v>LTI</v>
      </c>
      <c r="P1852" s="6" t="str">
        <f t="shared" si="115"/>
        <v>LTI</v>
      </c>
      <c r="Q1852" s="6" t="s">
        <v>2850</v>
      </c>
      <c r="R1852" s="5" t="str">
        <f>INDEX(SAMRASS!$B:$B,MATCH(Q1852,SAMRASS!$A:$A,0))</f>
        <v>Hydraulic drill rig</v>
      </c>
      <c r="S1852" s="1" t="s">
        <v>64</v>
      </c>
      <c r="T1852" s="1" t="s">
        <v>742</v>
      </c>
    </row>
    <row r="1853" spans="1:20" x14ac:dyDescent="0.25">
      <c r="A1853" s="1">
        <v>530</v>
      </c>
      <c r="B1853" s="1">
        <v>2012</v>
      </c>
      <c r="C1853" s="6" t="str">
        <f t="shared" si="112"/>
        <v>2012.530</v>
      </c>
      <c r="D1853" s="12">
        <v>0</v>
      </c>
      <c r="E1853" s="12" t="s">
        <v>3081</v>
      </c>
      <c r="F1853" s="12">
        <v>0</v>
      </c>
      <c r="G1853" s="12" t="s">
        <v>3081</v>
      </c>
      <c r="H1853" s="12">
        <v>0</v>
      </c>
      <c r="I1853" s="12" t="s">
        <v>3081</v>
      </c>
      <c r="J1853" s="12" t="s">
        <v>3081</v>
      </c>
      <c r="K1853" s="12" t="s">
        <v>3081</v>
      </c>
      <c r="L1853" s="1">
        <v>0</v>
      </c>
      <c r="M1853" s="6" t="str">
        <f t="shared" si="113"/>
        <v/>
      </c>
      <c r="N1853" s="1">
        <v>1</v>
      </c>
      <c r="O1853" s="6" t="str">
        <f t="shared" si="114"/>
        <v>LTI</v>
      </c>
      <c r="P1853" s="6" t="str">
        <f t="shared" si="115"/>
        <v>LTI</v>
      </c>
      <c r="Q1853" s="6" t="s">
        <v>2919</v>
      </c>
      <c r="R1853" s="5" t="str">
        <f>INDEX(SAMRASS!$B:$B,MATCH(Q1853,SAMRASS!$A:$A,0))</f>
        <v>Rerailing</v>
      </c>
      <c r="S1853" s="1" t="s">
        <v>2433</v>
      </c>
      <c r="T1853" s="1" t="s">
        <v>1444</v>
      </c>
    </row>
    <row r="1854" spans="1:20" x14ac:dyDescent="0.25">
      <c r="A1854" s="1">
        <v>531</v>
      </c>
      <c r="B1854" s="1">
        <v>2012</v>
      </c>
      <c r="C1854" s="6" t="str">
        <f t="shared" si="112"/>
        <v>2012.531</v>
      </c>
      <c r="D1854" s="12">
        <v>0</v>
      </c>
      <c r="E1854" s="12" t="s">
        <v>3081</v>
      </c>
      <c r="F1854" s="12" t="s">
        <v>731</v>
      </c>
      <c r="G1854" s="12" t="s">
        <v>3081</v>
      </c>
      <c r="H1854" s="12" t="s">
        <v>3066</v>
      </c>
      <c r="I1854" s="12" t="s">
        <v>3081</v>
      </c>
      <c r="J1854" s="12" t="s">
        <v>3081</v>
      </c>
      <c r="K1854" s="12" t="s">
        <v>3081</v>
      </c>
      <c r="L1854" s="1">
        <v>0</v>
      </c>
      <c r="M1854" s="6" t="str">
        <f t="shared" si="113"/>
        <v/>
      </c>
      <c r="N1854" s="1">
        <v>1</v>
      </c>
      <c r="O1854" s="6" t="str">
        <f t="shared" si="114"/>
        <v>LTI</v>
      </c>
      <c r="P1854" s="6" t="str">
        <f t="shared" si="115"/>
        <v>LTI</v>
      </c>
      <c r="Q1854" s="6" t="s">
        <v>2604</v>
      </c>
      <c r="R1854" s="5" t="str">
        <f>INDEX(SAMRASS!$B:$B,MATCH(Q1854,SAMRASS!$A:$A,0))</f>
        <v>Roofbolter</v>
      </c>
      <c r="S1854" s="1" t="s">
        <v>2650</v>
      </c>
      <c r="T1854" s="1" t="s">
        <v>382</v>
      </c>
    </row>
    <row r="1855" spans="1:20" x14ac:dyDescent="0.25">
      <c r="A1855" s="1">
        <v>532</v>
      </c>
      <c r="B1855" s="1">
        <v>2012</v>
      </c>
      <c r="C1855" s="6" t="str">
        <f t="shared" si="112"/>
        <v>2012.532</v>
      </c>
      <c r="D1855" s="12">
        <v>0</v>
      </c>
      <c r="E1855" s="12" t="s">
        <v>3081</v>
      </c>
      <c r="F1855" s="12">
        <v>0</v>
      </c>
      <c r="G1855" s="12" t="s">
        <v>3081</v>
      </c>
      <c r="H1855" s="12" t="s">
        <v>3066</v>
      </c>
      <c r="I1855" s="12" t="s">
        <v>3081</v>
      </c>
      <c r="J1855" s="12" t="s">
        <v>3081</v>
      </c>
      <c r="K1855" s="12" t="s">
        <v>3081</v>
      </c>
      <c r="L1855" s="1">
        <v>0</v>
      </c>
      <c r="M1855" s="6" t="str">
        <f t="shared" si="113"/>
        <v/>
      </c>
      <c r="N1855" s="1">
        <v>1</v>
      </c>
      <c r="O1855" s="6" t="str">
        <f t="shared" si="114"/>
        <v>LTI</v>
      </c>
      <c r="P1855" s="6" t="str">
        <f t="shared" si="115"/>
        <v>LTI</v>
      </c>
      <c r="Q1855" s="6" t="s">
        <v>74</v>
      </c>
      <c r="R1855" s="5" t="str">
        <f>INDEX(SAMRASS!$B:$B,MATCH(Q1855,SAMRASS!$A:$A,0))</f>
        <v>Drawn by a vehicle</v>
      </c>
      <c r="S1855" s="1" t="s">
        <v>2557</v>
      </c>
      <c r="T1855" s="1" t="s">
        <v>743</v>
      </c>
    </row>
    <row r="1856" spans="1:20" x14ac:dyDescent="0.25">
      <c r="A1856" s="1">
        <v>533</v>
      </c>
      <c r="B1856" s="1">
        <v>2012</v>
      </c>
      <c r="C1856" s="6" t="str">
        <f t="shared" si="112"/>
        <v>2012.533</v>
      </c>
      <c r="D1856" s="12">
        <v>0</v>
      </c>
      <c r="E1856" s="12" t="s">
        <v>3081</v>
      </c>
      <c r="F1856" s="12">
        <v>0</v>
      </c>
      <c r="G1856" s="12" t="s">
        <v>3081</v>
      </c>
      <c r="H1856" s="12">
        <v>0</v>
      </c>
      <c r="I1856" s="12" t="s">
        <v>3081</v>
      </c>
      <c r="J1856" s="12" t="s">
        <v>3081</v>
      </c>
      <c r="K1856" s="12" t="s">
        <v>3081</v>
      </c>
      <c r="L1856" s="1">
        <v>0</v>
      </c>
      <c r="M1856" s="6" t="str">
        <f t="shared" si="113"/>
        <v/>
      </c>
      <c r="N1856" s="1">
        <v>1</v>
      </c>
      <c r="O1856" s="6" t="str">
        <f t="shared" si="114"/>
        <v>LTI</v>
      </c>
      <c r="P1856" s="6" t="str">
        <f t="shared" si="115"/>
        <v>LTI</v>
      </c>
      <c r="Q1856" s="6" t="s">
        <v>2766</v>
      </c>
      <c r="R1856" s="5" t="str">
        <f>INDEX(SAMRASS!$B:$B,MATCH(Q1856,SAMRASS!$A:$A,0))</f>
        <v>Gully scraper</v>
      </c>
      <c r="S1856" s="1" t="s">
        <v>63</v>
      </c>
      <c r="T1856" s="1" t="s">
        <v>1188</v>
      </c>
    </row>
    <row r="1857" spans="1:20" x14ac:dyDescent="0.25">
      <c r="A1857" s="1">
        <v>534</v>
      </c>
      <c r="B1857" s="1">
        <v>2012</v>
      </c>
      <c r="C1857" s="6" t="str">
        <f t="shared" si="112"/>
        <v>2012.534</v>
      </c>
      <c r="D1857" s="12">
        <v>0</v>
      </c>
      <c r="E1857" s="12" t="s">
        <v>3081</v>
      </c>
      <c r="F1857" s="12">
        <v>0</v>
      </c>
      <c r="G1857" s="12" t="s">
        <v>3081</v>
      </c>
      <c r="H1857" s="12">
        <v>0</v>
      </c>
      <c r="I1857" s="12" t="s">
        <v>3081</v>
      </c>
      <c r="J1857" s="12" t="s">
        <v>3081</v>
      </c>
      <c r="K1857" s="12" t="s">
        <v>3081</v>
      </c>
      <c r="L1857" s="1">
        <v>0</v>
      </c>
      <c r="M1857" s="6" t="str">
        <f t="shared" si="113"/>
        <v/>
      </c>
      <c r="N1857" s="1">
        <v>1</v>
      </c>
      <c r="O1857" s="6" t="str">
        <f t="shared" si="114"/>
        <v>LTI</v>
      </c>
      <c r="P1857" s="6" t="str">
        <f t="shared" si="115"/>
        <v>LTI</v>
      </c>
      <c r="Q1857" s="6" t="s">
        <v>2766</v>
      </c>
      <c r="R1857" s="5" t="str">
        <f>INDEX(SAMRASS!$B:$B,MATCH(Q1857,SAMRASS!$A:$A,0))</f>
        <v>Gully scraper</v>
      </c>
      <c r="S1857" s="1" t="s">
        <v>63</v>
      </c>
      <c r="T1857" s="1" t="s">
        <v>628</v>
      </c>
    </row>
    <row r="1858" spans="1:20" x14ac:dyDescent="0.25">
      <c r="A1858" s="1">
        <v>535</v>
      </c>
      <c r="B1858" s="1">
        <v>2012</v>
      </c>
      <c r="C1858" s="6" t="str">
        <f t="shared" si="112"/>
        <v>2012.535</v>
      </c>
      <c r="D1858" s="12">
        <v>0</v>
      </c>
      <c r="E1858" s="12" t="s">
        <v>3081</v>
      </c>
      <c r="F1858" s="12" t="s">
        <v>731</v>
      </c>
      <c r="G1858" s="12" t="s">
        <v>3081</v>
      </c>
      <c r="H1858" s="12" t="s">
        <v>3066</v>
      </c>
      <c r="I1858" s="12" t="s">
        <v>3081</v>
      </c>
      <c r="J1858" s="12" t="s">
        <v>3081</v>
      </c>
      <c r="K1858" s="12" t="s">
        <v>3081</v>
      </c>
      <c r="L1858" s="1">
        <v>0</v>
      </c>
      <c r="M1858" s="6" t="str">
        <f t="shared" si="113"/>
        <v/>
      </c>
      <c r="N1858" s="1">
        <v>1</v>
      </c>
      <c r="O1858" s="6" t="str">
        <f t="shared" si="114"/>
        <v>LTI</v>
      </c>
      <c r="P1858" s="6" t="str">
        <f t="shared" si="115"/>
        <v>LTI</v>
      </c>
      <c r="Q1858" s="6" t="s">
        <v>2906</v>
      </c>
      <c r="R1858" s="5" t="str">
        <f>INDEX(SAMRASS!$B:$B,MATCH(Q1858,SAMRASS!$A:$A,0))</f>
        <v>LHD Unit</v>
      </c>
      <c r="S1858" s="1" t="s">
        <v>572</v>
      </c>
      <c r="T1858" s="1" t="s">
        <v>1187</v>
      </c>
    </row>
    <row r="1859" spans="1:20" x14ac:dyDescent="0.25">
      <c r="A1859" s="1">
        <v>536</v>
      </c>
      <c r="B1859" s="1">
        <v>2012</v>
      </c>
      <c r="C1859" s="6" t="str">
        <f t="shared" si="112"/>
        <v>2012.536</v>
      </c>
      <c r="D1859" s="12">
        <v>0</v>
      </c>
      <c r="E1859" s="12" t="s">
        <v>3081</v>
      </c>
      <c r="F1859" s="12">
        <v>0</v>
      </c>
      <c r="G1859" s="12" t="s">
        <v>3081</v>
      </c>
      <c r="H1859" s="12">
        <v>0</v>
      </c>
      <c r="I1859" s="12" t="s">
        <v>3081</v>
      </c>
      <c r="J1859" s="12" t="s">
        <v>3081</v>
      </c>
      <c r="K1859" s="12" t="s">
        <v>3081</v>
      </c>
      <c r="L1859" s="1">
        <v>0</v>
      </c>
      <c r="M1859" s="6" t="str">
        <f t="shared" si="113"/>
        <v/>
      </c>
      <c r="N1859" s="1">
        <v>1</v>
      </c>
      <c r="O1859" s="6" t="str">
        <f t="shared" si="114"/>
        <v>LTI</v>
      </c>
      <c r="P1859" s="6" t="str">
        <f t="shared" si="115"/>
        <v>LTI</v>
      </c>
      <c r="Q1859" s="6" t="s">
        <v>2766</v>
      </c>
      <c r="R1859" s="5" t="str">
        <f>INDEX(SAMRASS!$B:$B,MATCH(Q1859,SAMRASS!$A:$A,0))</f>
        <v>Gully scraper</v>
      </c>
      <c r="S1859" s="1" t="s">
        <v>63</v>
      </c>
      <c r="T1859" s="1" t="s">
        <v>1283</v>
      </c>
    </row>
    <row r="1860" spans="1:20" x14ac:dyDescent="0.25">
      <c r="A1860" s="1">
        <v>537</v>
      </c>
      <c r="B1860" s="1">
        <v>2012</v>
      </c>
      <c r="C1860" s="6" t="str">
        <f t="shared" si="112"/>
        <v>2012.537</v>
      </c>
      <c r="D1860" s="12">
        <v>0</v>
      </c>
      <c r="E1860" s="12" t="s">
        <v>3081</v>
      </c>
      <c r="F1860" s="12">
        <v>0</v>
      </c>
      <c r="G1860" s="12" t="s">
        <v>3081</v>
      </c>
      <c r="H1860" s="12">
        <v>0</v>
      </c>
      <c r="I1860" s="12" t="s">
        <v>3081</v>
      </c>
      <c r="J1860" s="12" t="s">
        <v>3081</v>
      </c>
      <c r="K1860" s="12" t="s">
        <v>3081</v>
      </c>
      <c r="L1860" s="1">
        <v>0</v>
      </c>
      <c r="M1860" s="6" t="str">
        <f t="shared" si="113"/>
        <v/>
      </c>
      <c r="N1860" s="1">
        <v>1</v>
      </c>
      <c r="O1860" s="6" t="str">
        <f t="shared" si="114"/>
        <v>LTI</v>
      </c>
      <c r="P1860" s="6" t="str">
        <f t="shared" si="115"/>
        <v>LTI</v>
      </c>
      <c r="Q1860" s="6" t="s">
        <v>2919</v>
      </c>
      <c r="R1860" s="5" t="str">
        <f>INDEX(SAMRASS!$B:$B,MATCH(Q1860,SAMRASS!$A:$A,0))</f>
        <v>Rerailing</v>
      </c>
      <c r="S1860" s="1" t="s">
        <v>2433</v>
      </c>
      <c r="T1860" s="1" t="s">
        <v>629</v>
      </c>
    </row>
    <row r="1861" spans="1:20" x14ac:dyDescent="0.25">
      <c r="A1861" s="1">
        <v>538</v>
      </c>
      <c r="B1861" s="1">
        <v>2012</v>
      </c>
      <c r="C1861" s="6" t="str">
        <f t="shared" si="112"/>
        <v>2012.538</v>
      </c>
      <c r="D1861" s="12">
        <v>0</v>
      </c>
      <c r="E1861" s="12" t="s">
        <v>3081</v>
      </c>
      <c r="F1861" s="12">
        <v>0</v>
      </c>
      <c r="G1861" s="12" t="s">
        <v>3081</v>
      </c>
      <c r="H1861" s="12">
        <v>0</v>
      </c>
      <c r="I1861" s="12" t="s">
        <v>3081</v>
      </c>
      <c r="J1861" s="12" t="s">
        <v>3081</v>
      </c>
      <c r="K1861" s="12" t="s">
        <v>3081</v>
      </c>
      <c r="L1861" s="1">
        <v>0</v>
      </c>
      <c r="M1861" s="6" t="str">
        <f t="shared" si="113"/>
        <v/>
      </c>
      <c r="N1861" s="1">
        <v>1</v>
      </c>
      <c r="O1861" s="6" t="str">
        <f t="shared" si="114"/>
        <v>LTI</v>
      </c>
      <c r="P1861" s="6" t="str">
        <f t="shared" si="115"/>
        <v>LTI</v>
      </c>
      <c r="Q1861" s="6" t="s">
        <v>727</v>
      </c>
      <c r="R1861" s="5" t="str">
        <f>INDEX(SAMRASS!$B:$B,MATCH(Q1861,SAMRASS!$A:$A,0))</f>
        <v>Battery</v>
      </c>
      <c r="S1861" s="1" t="s">
        <v>939</v>
      </c>
      <c r="T1861" s="1" t="s">
        <v>1712</v>
      </c>
    </row>
    <row r="1862" spans="1:20" x14ac:dyDescent="0.25">
      <c r="A1862" s="1">
        <v>539</v>
      </c>
      <c r="B1862" s="1">
        <v>2012</v>
      </c>
      <c r="C1862" s="6" t="str">
        <f t="shared" si="112"/>
        <v>2012.539</v>
      </c>
      <c r="D1862" s="12">
        <v>0</v>
      </c>
      <c r="E1862" s="12" t="s">
        <v>3081</v>
      </c>
      <c r="F1862" s="12">
        <v>0</v>
      </c>
      <c r="G1862" s="12" t="s">
        <v>3081</v>
      </c>
      <c r="H1862" s="12">
        <v>0</v>
      </c>
      <c r="I1862" s="12" t="s">
        <v>3081</v>
      </c>
      <c r="J1862" s="12" t="s">
        <v>3081</v>
      </c>
      <c r="K1862" s="12" t="s">
        <v>3081</v>
      </c>
      <c r="L1862" s="1">
        <v>0</v>
      </c>
      <c r="M1862" s="6" t="str">
        <f t="shared" si="113"/>
        <v/>
      </c>
      <c r="N1862" s="1">
        <v>1</v>
      </c>
      <c r="O1862" s="6" t="str">
        <f t="shared" si="114"/>
        <v>LTI</v>
      </c>
      <c r="P1862" s="6" t="str">
        <f t="shared" si="115"/>
        <v>LTI</v>
      </c>
      <c r="Q1862" s="6" t="s">
        <v>727</v>
      </c>
      <c r="R1862" s="5" t="str">
        <f>INDEX(SAMRASS!$B:$B,MATCH(Q1862,SAMRASS!$A:$A,0))</f>
        <v>Battery</v>
      </c>
      <c r="S1862" s="1" t="s">
        <v>939</v>
      </c>
      <c r="T1862" s="1" t="s">
        <v>92</v>
      </c>
    </row>
    <row r="1863" spans="1:20" x14ac:dyDescent="0.25">
      <c r="A1863" s="1">
        <v>540</v>
      </c>
      <c r="B1863" s="1">
        <v>2012</v>
      </c>
      <c r="C1863" s="6" t="str">
        <f t="shared" si="112"/>
        <v>2012.540</v>
      </c>
      <c r="D1863" s="12">
        <v>0</v>
      </c>
      <c r="E1863" s="12" t="s">
        <v>3081</v>
      </c>
      <c r="F1863" s="12">
        <v>0</v>
      </c>
      <c r="G1863" s="12" t="s">
        <v>3081</v>
      </c>
      <c r="H1863" s="12">
        <v>0</v>
      </c>
      <c r="I1863" s="12" t="s">
        <v>3081</v>
      </c>
      <c r="J1863" s="12" t="s">
        <v>3081</v>
      </c>
      <c r="K1863" s="12" t="s">
        <v>3081</v>
      </c>
      <c r="L1863" s="1">
        <v>0</v>
      </c>
      <c r="M1863" s="6" t="str">
        <f t="shared" si="113"/>
        <v/>
      </c>
      <c r="N1863" s="1">
        <v>1</v>
      </c>
      <c r="O1863" s="6" t="str">
        <f t="shared" si="114"/>
        <v>LTI</v>
      </c>
      <c r="P1863" s="6" t="str">
        <f t="shared" si="115"/>
        <v>LTI</v>
      </c>
      <c r="Q1863" s="6" t="s">
        <v>2772</v>
      </c>
      <c r="R1863" s="5" t="str">
        <f>INDEX(SAMRASS!$B:$B,MATCH(Q1863,SAMRASS!$A:$A,0))</f>
        <v>Other (specify)</v>
      </c>
      <c r="S1863" s="1" t="s">
        <v>2883</v>
      </c>
      <c r="T1863" s="1" t="s">
        <v>1711</v>
      </c>
    </row>
    <row r="1864" spans="1:20" x14ac:dyDescent="0.25">
      <c r="A1864" s="1">
        <v>541</v>
      </c>
      <c r="B1864" s="1">
        <v>2012</v>
      </c>
      <c r="C1864" s="6" t="str">
        <f t="shared" ref="C1864:C1927" si="116">B1864&amp;"."&amp;RIGHT("00"&amp;A1864,3)</f>
        <v>2012.541</v>
      </c>
      <c r="D1864" s="12">
        <v>0</v>
      </c>
      <c r="E1864" s="12" t="s">
        <v>3081</v>
      </c>
      <c r="F1864" s="12">
        <v>0</v>
      </c>
      <c r="G1864" s="12" t="s">
        <v>3081</v>
      </c>
      <c r="H1864" s="12">
        <v>0</v>
      </c>
      <c r="I1864" s="12" t="s">
        <v>3081</v>
      </c>
      <c r="J1864" s="12" t="s">
        <v>3081</v>
      </c>
      <c r="K1864" s="12" t="s">
        <v>3081</v>
      </c>
      <c r="L1864" s="1">
        <v>0</v>
      </c>
      <c r="M1864" s="6" t="str">
        <f t="shared" ref="M1864:M1927" si="117">IF(L1864&gt;1,"MFI",IF(L1864&gt;0,"SFI",""))</f>
        <v/>
      </c>
      <c r="N1864" s="1">
        <v>1</v>
      </c>
      <c r="O1864" s="6" t="str">
        <f t="shared" ref="O1864:O1927" si="118">IF(N1864&gt;0,"LTI","")</f>
        <v>LTI</v>
      </c>
      <c r="P1864" s="6" t="str">
        <f t="shared" ref="P1864:P1927" si="119">IF(M1864&lt;&gt;"",M1864,O1864)</f>
        <v>LTI</v>
      </c>
      <c r="Q1864" s="6" t="s">
        <v>2772</v>
      </c>
      <c r="R1864" s="5" t="str">
        <f>INDEX(SAMRASS!$B:$B,MATCH(Q1864,SAMRASS!$A:$A,0))</f>
        <v>Other (specify)</v>
      </c>
      <c r="S1864" s="1" t="s">
        <v>2883</v>
      </c>
      <c r="T1864" s="1" t="s">
        <v>14</v>
      </c>
    </row>
    <row r="1865" spans="1:20" x14ac:dyDescent="0.25">
      <c r="A1865" s="1">
        <v>542</v>
      </c>
      <c r="B1865" s="1">
        <v>2012</v>
      </c>
      <c r="C1865" s="6" t="str">
        <f t="shared" si="116"/>
        <v>2012.542</v>
      </c>
      <c r="D1865" s="12">
        <v>0</v>
      </c>
      <c r="E1865" s="12" t="s">
        <v>3081</v>
      </c>
      <c r="F1865" s="12">
        <v>0</v>
      </c>
      <c r="G1865" s="12" t="s">
        <v>3081</v>
      </c>
      <c r="H1865" s="12">
        <v>0</v>
      </c>
      <c r="I1865" s="12" t="s">
        <v>3081</v>
      </c>
      <c r="J1865" s="12" t="s">
        <v>3081</v>
      </c>
      <c r="K1865" s="12" t="s">
        <v>3081</v>
      </c>
      <c r="L1865" s="1">
        <v>0</v>
      </c>
      <c r="M1865" s="6" t="str">
        <f t="shared" si="117"/>
        <v/>
      </c>
      <c r="N1865" s="1">
        <v>1</v>
      </c>
      <c r="O1865" s="6" t="str">
        <f t="shared" si="118"/>
        <v>LTI</v>
      </c>
      <c r="P1865" s="6" t="str">
        <f t="shared" si="119"/>
        <v>LTI</v>
      </c>
      <c r="Q1865" s="6" t="s">
        <v>2772</v>
      </c>
      <c r="R1865" s="5" t="str">
        <f>INDEX(SAMRASS!$B:$B,MATCH(Q1865,SAMRASS!$A:$A,0))</f>
        <v>Other (specify)</v>
      </c>
      <c r="S1865" s="1" t="s">
        <v>2883</v>
      </c>
      <c r="T1865" s="1" t="s">
        <v>93</v>
      </c>
    </row>
    <row r="1866" spans="1:20" x14ac:dyDescent="0.25">
      <c r="A1866" s="1">
        <v>543</v>
      </c>
      <c r="B1866" s="1">
        <v>2012</v>
      </c>
      <c r="C1866" s="6" t="str">
        <f t="shared" si="116"/>
        <v>2012.543</v>
      </c>
      <c r="D1866" s="12">
        <v>0</v>
      </c>
      <c r="E1866" s="12" t="s">
        <v>3081</v>
      </c>
      <c r="F1866" s="12">
        <v>0</v>
      </c>
      <c r="G1866" s="12" t="s">
        <v>3081</v>
      </c>
      <c r="H1866" s="12">
        <v>0</v>
      </c>
      <c r="I1866" s="12" t="s">
        <v>3081</v>
      </c>
      <c r="J1866" s="12" t="s">
        <v>3081</v>
      </c>
      <c r="K1866" s="12" t="s">
        <v>3081</v>
      </c>
      <c r="L1866" s="1">
        <v>0</v>
      </c>
      <c r="M1866" s="6" t="str">
        <f t="shared" si="117"/>
        <v/>
      </c>
      <c r="N1866" s="1">
        <v>1</v>
      </c>
      <c r="O1866" s="6" t="str">
        <f t="shared" si="118"/>
        <v>LTI</v>
      </c>
      <c r="P1866" s="6" t="str">
        <f t="shared" si="119"/>
        <v>LTI</v>
      </c>
      <c r="Q1866" s="6" t="s">
        <v>2771</v>
      </c>
      <c r="R1866" s="5" t="str">
        <f>INDEX(SAMRASS!$B:$B,MATCH(Q1866,SAMRASS!$A:$A,0))</f>
        <v>rail switches</v>
      </c>
      <c r="S1866" s="1" t="s">
        <v>2700</v>
      </c>
      <c r="T1866" s="1" t="s">
        <v>57</v>
      </c>
    </row>
    <row r="1867" spans="1:20" x14ac:dyDescent="0.25">
      <c r="A1867" s="1">
        <v>544</v>
      </c>
      <c r="B1867" s="1">
        <v>2012</v>
      </c>
      <c r="C1867" s="6" t="str">
        <f t="shared" si="116"/>
        <v>2012.544</v>
      </c>
      <c r="D1867" s="12">
        <v>0</v>
      </c>
      <c r="E1867" s="12" t="s">
        <v>3081</v>
      </c>
      <c r="F1867" s="12">
        <v>0</v>
      </c>
      <c r="G1867" s="12" t="s">
        <v>3081</v>
      </c>
      <c r="H1867" s="12">
        <v>0</v>
      </c>
      <c r="I1867" s="12" t="s">
        <v>3081</v>
      </c>
      <c r="J1867" s="12" t="s">
        <v>3081</v>
      </c>
      <c r="K1867" s="12" t="s">
        <v>3081</v>
      </c>
      <c r="L1867" s="1">
        <v>0</v>
      </c>
      <c r="M1867" s="6" t="str">
        <f t="shared" si="117"/>
        <v/>
      </c>
      <c r="N1867" s="1">
        <v>1</v>
      </c>
      <c r="O1867" s="6" t="str">
        <f t="shared" si="118"/>
        <v>LTI</v>
      </c>
      <c r="P1867" s="6" t="str">
        <f t="shared" si="119"/>
        <v>LTI</v>
      </c>
      <c r="Q1867" s="6" t="s">
        <v>727</v>
      </c>
      <c r="R1867" s="5" t="str">
        <f>INDEX(SAMRASS!$B:$B,MATCH(Q1867,SAMRASS!$A:$A,0))</f>
        <v>Battery</v>
      </c>
      <c r="S1867" s="1" t="s">
        <v>939</v>
      </c>
      <c r="T1867" s="1" t="s">
        <v>154</v>
      </c>
    </row>
    <row r="1868" spans="1:20" x14ac:dyDescent="0.25">
      <c r="A1868" s="1">
        <v>545</v>
      </c>
      <c r="B1868" s="1">
        <v>2012</v>
      </c>
      <c r="C1868" s="6" t="str">
        <f t="shared" si="116"/>
        <v>2012.545</v>
      </c>
      <c r="D1868" s="12">
        <v>0</v>
      </c>
      <c r="E1868" s="12" t="s">
        <v>3081</v>
      </c>
      <c r="F1868" s="12">
        <v>0</v>
      </c>
      <c r="G1868" s="12" t="s">
        <v>3081</v>
      </c>
      <c r="H1868" s="12">
        <v>0</v>
      </c>
      <c r="I1868" s="12" t="s">
        <v>3081</v>
      </c>
      <c r="J1868" s="12" t="s">
        <v>3081</v>
      </c>
      <c r="K1868" s="12" t="s">
        <v>3081</v>
      </c>
      <c r="L1868" s="1">
        <v>0</v>
      </c>
      <c r="M1868" s="6" t="str">
        <f t="shared" si="117"/>
        <v/>
      </c>
      <c r="N1868" s="1">
        <v>1</v>
      </c>
      <c r="O1868" s="6" t="str">
        <f t="shared" si="118"/>
        <v>LTI</v>
      </c>
      <c r="P1868" s="6" t="str">
        <f t="shared" si="119"/>
        <v>LTI</v>
      </c>
      <c r="Q1868" s="6" t="s">
        <v>2771</v>
      </c>
      <c r="R1868" s="5" t="str">
        <f>INDEX(SAMRASS!$B:$B,MATCH(Q1868,SAMRASS!$A:$A,0))</f>
        <v>rail switches</v>
      </c>
      <c r="S1868" s="1" t="s">
        <v>2700</v>
      </c>
      <c r="T1868" s="1" t="s">
        <v>56</v>
      </c>
    </row>
    <row r="1869" spans="1:20" x14ac:dyDescent="0.25">
      <c r="A1869" s="1">
        <v>546</v>
      </c>
      <c r="B1869" s="1">
        <v>2012</v>
      </c>
      <c r="C1869" s="6" t="str">
        <f t="shared" si="116"/>
        <v>2012.546</v>
      </c>
      <c r="D1869" s="12" t="s">
        <v>880</v>
      </c>
      <c r="E1869" s="12" t="s">
        <v>3081</v>
      </c>
      <c r="F1869" s="12">
        <v>0</v>
      </c>
      <c r="G1869" s="12" t="s">
        <v>3081</v>
      </c>
      <c r="H1869" s="12">
        <v>0</v>
      </c>
      <c r="I1869" s="12" t="s">
        <v>3081</v>
      </c>
      <c r="J1869" s="12" t="s">
        <v>3081</v>
      </c>
      <c r="K1869" s="12" t="s">
        <v>3081</v>
      </c>
      <c r="L1869" s="1">
        <v>0</v>
      </c>
      <c r="M1869" s="6" t="str">
        <f t="shared" si="117"/>
        <v/>
      </c>
      <c r="N1869" s="1">
        <v>1</v>
      </c>
      <c r="O1869" s="6" t="str">
        <f t="shared" si="118"/>
        <v>LTI</v>
      </c>
      <c r="P1869" s="6" t="str">
        <f t="shared" si="119"/>
        <v>LTI</v>
      </c>
      <c r="Q1869" s="6" t="s">
        <v>2767</v>
      </c>
      <c r="R1869" s="5" t="str">
        <f>INDEX(SAMRASS!$B:$B,MATCH(Q1869,SAMRASS!$A:$A,0))</f>
        <v>Front end loader</v>
      </c>
      <c r="S1869" s="1" t="s">
        <v>443</v>
      </c>
      <c r="T1869" s="1" t="s">
        <v>2816</v>
      </c>
    </row>
    <row r="1870" spans="1:20" x14ac:dyDescent="0.25">
      <c r="A1870" s="1">
        <v>547</v>
      </c>
      <c r="B1870" s="1">
        <v>2012</v>
      </c>
      <c r="C1870" s="6" t="str">
        <f t="shared" si="116"/>
        <v>2012.547</v>
      </c>
      <c r="D1870" s="12">
        <v>0</v>
      </c>
      <c r="E1870" s="12" t="s">
        <v>3081</v>
      </c>
      <c r="F1870" s="12">
        <v>0</v>
      </c>
      <c r="G1870" s="12" t="s">
        <v>3081</v>
      </c>
      <c r="H1870" s="12">
        <v>0</v>
      </c>
      <c r="I1870" s="12" t="s">
        <v>3081</v>
      </c>
      <c r="J1870" s="12" t="s">
        <v>3081</v>
      </c>
      <c r="K1870" s="12" t="s">
        <v>3081</v>
      </c>
      <c r="L1870" s="1">
        <v>0</v>
      </c>
      <c r="M1870" s="6" t="str">
        <f t="shared" si="117"/>
        <v/>
      </c>
      <c r="N1870" s="1">
        <v>1</v>
      </c>
      <c r="O1870" s="6" t="str">
        <f t="shared" si="118"/>
        <v>LTI</v>
      </c>
      <c r="P1870" s="6" t="str">
        <f t="shared" si="119"/>
        <v>LTI</v>
      </c>
      <c r="Q1870" s="6" t="s">
        <v>848</v>
      </c>
      <c r="R1870" s="5" t="str">
        <f>INDEX(SAMRASS!$B:$B,MATCH(Q1870,SAMRASS!$A:$A,0))</f>
        <v>Face scraper</v>
      </c>
      <c r="S1870" s="1" t="s">
        <v>2432</v>
      </c>
      <c r="T1870" s="1" t="s">
        <v>155</v>
      </c>
    </row>
    <row r="1871" spans="1:20" x14ac:dyDescent="0.25">
      <c r="A1871" s="1">
        <v>548</v>
      </c>
      <c r="B1871" s="1">
        <v>2012</v>
      </c>
      <c r="C1871" s="6" t="str">
        <f t="shared" si="116"/>
        <v>2012.548</v>
      </c>
      <c r="D1871" s="12">
        <v>0</v>
      </c>
      <c r="E1871" s="12" t="s">
        <v>3081</v>
      </c>
      <c r="F1871" s="12" t="s">
        <v>731</v>
      </c>
      <c r="G1871" s="12" t="s">
        <v>3081</v>
      </c>
      <c r="H1871" s="12" t="s">
        <v>3066</v>
      </c>
      <c r="I1871" s="12" t="s">
        <v>3081</v>
      </c>
      <c r="J1871" s="12" t="s">
        <v>3081</v>
      </c>
      <c r="K1871" s="12" t="s">
        <v>3081</v>
      </c>
      <c r="L1871" s="1">
        <v>0</v>
      </c>
      <c r="M1871" s="6" t="str">
        <f t="shared" si="117"/>
        <v/>
      </c>
      <c r="N1871" s="1">
        <v>1</v>
      </c>
      <c r="O1871" s="6" t="str">
        <f t="shared" si="118"/>
        <v>LTI</v>
      </c>
      <c r="P1871" s="6" t="str">
        <f t="shared" si="119"/>
        <v>LTI</v>
      </c>
      <c r="Q1871" s="6" t="s">
        <v>2906</v>
      </c>
      <c r="R1871" s="5" t="str">
        <f>INDEX(SAMRASS!$B:$B,MATCH(Q1871,SAMRASS!$A:$A,0))</f>
        <v>LHD Unit</v>
      </c>
      <c r="S1871" s="1" t="s">
        <v>572</v>
      </c>
      <c r="T1871" s="1" t="s">
        <v>733</v>
      </c>
    </row>
    <row r="1872" spans="1:20" x14ac:dyDescent="0.25">
      <c r="A1872" s="1">
        <v>549</v>
      </c>
      <c r="B1872" s="1">
        <v>2012</v>
      </c>
      <c r="C1872" s="6" t="str">
        <f t="shared" si="116"/>
        <v>2012.549</v>
      </c>
      <c r="D1872" s="12">
        <v>0</v>
      </c>
      <c r="E1872" s="12" t="s">
        <v>3081</v>
      </c>
      <c r="F1872" s="12">
        <v>0</v>
      </c>
      <c r="G1872" s="12" t="s">
        <v>3081</v>
      </c>
      <c r="H1872" s="12">
        <v>0</v>
      </c>
      <c r="I1872" s="12" t="s">
        <v>3081</v>
      </c>
      <c r="J1872" s="12" t="s">
        <v>3081</v>
      </c>
      <c r="K1872" s="12" t="s">
        <v>3081</v>
      </c>
      <c r="L1872" s="1">
        <v>0</v>
      </c>
      <c r="M1872" s="6" t="str">
        <f t="shared" si="117"/>
        <v/>
      </c>
      <c r="N1872" s="1">
        <v>1</v>
      </c>
      <c r="O1872" s="6" t="str">
        <f t="shared" si="118"/>
        <v>LTI</v>
      </c>
      <c r="P1872" s="6" t="str">
        <f t="shared" si="119"/>
        <v>LTI</v>
      </c>
      <c r="Q1872" s="6" t="s">
        <v>848</v>
      </c>
      <c r="R1872" s="5" t="str">
        <f>INDEX(SAMRASS!$B:$B,MATCH(Q1872,SAMRASS!$A:$A,0))</f>
        <v>Face scraper</v>
      </c>
      <c r="S1872" s="1" t="s">
        <v>2432</v>
      </c>
      <c r="T1872" s="1" t="s">
        <v>113</v>
      </c>
    </row>
    <row r="1873" spans="1:20" x14ac:dyDescent="0.25">
      <c r="A1873" s="1">
        <v>550</v>
      </c>
      <c r="B1873" s="1">
        <v>2012</v>
      </c>
      <c r="C1873" s="6" t="str">
        <f t="shared" si="116"/>
        <v>2012.550</v>
      </c>
      <c r="D1873" s="12">
        <v>0</v>
      </c>
      <c r="E1873" s="12" t="s">
        <v>3081</v>
      </c>
      <c r="F1873" s="12">
        <v>0</v>
      </c>
      <c r="G1873" s="12" t="s">
        <v>3081</v>
      </c>
      <c r="H1873" s="12">
        <v>0</v>
      </c>
      <c r="I1873" s="12" t="s">
        <v>3081</v>
      </c>
      <c r="J1873" s="12" t="s">
        <v>3081</v>
      </c>
      <c r="K1873" s="12" t="s">
        <v>3081</v>
      </c>
      <c r="L1873" s="1">
        <v>1</v>
      </c>
      <c r="M1873" s="6" t="str">
        <f t="shared" si="117"/>
        <v>SFI</v>
      </c>
      <c r="N1873" s="1">
        <v>0</v>
      </c>
      <c r="O1873" s="6" t="str">
        <f t="shared" si="118"/>
        <v/>
      </c>
      <c r="P1873" s="6" t="str">
        <f t="shared" si="119"/>
        <v>SFI</v>
      </c>
      <c r="Q1873" s="6" t="s">
        <v>2885</v>
      </c>
      <c r="R1873" s="5" t="str">
        <f>INDEX(SAMRASS!$B:$B,MATCH(Q1873,SAMRASS!$A:$A,0))</f>
        <v>Other motor vehicles(specify)</v>
      </c>
      <c r="S1873" s="1" t="s">
        <v>1381</v>
      </c>
      <c r="T1873" s="1" t="s">
        <v>732</v>
      </c>
    </row>
    <row r="1874" spans="1:20" x14ac:dyDescent="0.25">
      <c r="A1874" s="1">
        <v>551</v>
      </c>
      <c r="B1874" s="1">
        <v>2012</v>
      </c>
      <c r="C1874" s="6" t="str">
        <f t="shared" si="116"/>
        <v>2012.551</v>
      </c>
      <c r="D1874" s="12">
        <v>0</v>
      </c>
      <c r="E1874" s="12" t="s">
        <v>3081</v>
      </c>
      <c r="F1874" s="12">
        <v>0</v>
      </c>
      <c r="G1874" s="12" t="s">
        <v>3081</v>
      </c>
      <c r="H1874" s="12">
        <v>0</v>
      </c>
      <c r="I1874" s="12" t="s">
        <v>3081</v>
      </c>
      <c r="J1874" s="12" t="s">
        <v>3081</v>
      </c>
      <c r="K1874" s="12" t="s">
        <v>3081</v>
      </c>
      <c r="L1874" s="1">
        <v>0</v>
      </c>
      <c r="M1874" s="6" t="str">
        <f t="shared" si="117"/>
        <v/>
      </c>
      <c r="N1874" s="1">
        <v>1</v>
      </c>
      <c r="O1874" s="6" t="str">
        <f t="shared" si="118"/>
        <v>LTI</v>
      </c>
      <c r="P1874" s="6" t="str">
        <f t="shared" si="119"/>
        <v>LTI</v>
      </c>
      <c r="Q1874" s="6" t="s">
        <v>2772</v>
      </c>
      <c r="R1874" s="5" t="str">
        <f>INDEX(SAMRASS!$B:$B,MATCH(Q1874,SAMRASS!$A:$A,0))</f>
        <v>Other (specify)</v>
      </c>
      <c r="S1874" s="1" t="s">
        <v>2883</v>
      </c>
      <c r="T1874" s="1" t="s">
        <v>2744</v>
      </c>
    </row>
    <row r="1875" spans="1:20" x14ac:dyDescent="0.25">
      <c r="A1875" s="1">
        <v>552</v>
      </c>
      <c r="B1875" s="1">
        <v>2012</v>
      </c>
      <c r="C1875" s="6" t="str">
        <f t="shared" si="116"/>
        <v>2012.552</v>
      </c>
      <c r="D1875" s="12">
        <v>0</v>
      </c>
      <c r="E1875" s="12" t="s">
        <v>3081</v>
      </c>
      <c r="F1875" s="12">
        <v>0</v>
      </c>
      <c r="G1875" s="12" t="s">
        <v>3081</v>
      </c>
      <c r="H1875" s="12">
        <v>0</v>
      </c>
      <c r="I1875" s="12" t="s">
        <v>3081</v>
      </c>
      <c r="J1875" s="12" t="s">
        <v>3081</v>
      </c>
      <c r="K1875" s="12" t="s">
        <v>3081</v>
      </c>
      <c r="L1875" s="1">
        <v>0</v>
      </c>
      <c r="M1875" s="6" t="str">
        <f t="shared" si="117"/>
        <v/>
      </c>
      <c r="N1875" s="1">
        <v>1</v>
      </c>
      <c r="O1875" s="6" t="str">
        <f t="shared" si="118"/>
        <v>LTI</v>
      </c>
      <c r="P1875" s="6" t="str">
        <f t="shared" si="119"/>
        <v>LTI</v>
      </c>
      <c r="Q1875" s="6" t="s">
        <v>2851</v>
      </c>
      <c r="R1875" s="5" t="str">
        <f>INDEX(SAMRASS!$B:$B,MATCH(Q1875,SAMRASS!$A:$A,0))</f>
        <v>Other (specify)</v>
      </c>
      <c r="S1875" s="1" t="s">
        <v>2962</v>
      </c>
      <c r="T1875" s="1" t="s">
        <v>2745</v>
      </c>
    </row>
    <row r="1876" spans="1:20" x14ac:dyDescent="0.25">
      <c r="A1876" s="1">
        <v>553</v>
      </c>
      <c r="B1876" s="1">
        <v>2012</v>
      </c>
      <c r="C1876" s="6" t="str">
        <f t="shared" si="116"/>
        <v>2012.553</v>
      </c>
      <c r="D1876" s="12">
        <v>0</v>
      </c>
      <c r="E1876" s="12" t="s">
        <v>3081</v>
      </c>
      <c r="F1876" s="12">
        <v>0</v>
      </c>
      <c r="G1876" s="12" t="s">
        <v>3081</v>
      </c>
      <c r="H1876" s="12">
        <v>0</v>
      </c>
      <c r="I1876" s="12" t="s">
        <v>3081</v>
      </c>
      <c r="J1876" s="12" t="s">
        <v>3081</v>
      </c>
      <c r="K1876" s="12" t="s">
        <v>3081</v>
      </c>
      <c r="L1876" s="1">
        <v>0</v>
      </c>
      <c r="M1876" s="6" t="str">
        <f t="shared" si="117"/>
        <v/>
      </c>
      <c r="N1876" s="1">
        <v>1</v>
      </c>
      <c r="O1876" s="6" t="str">
        <f t="shared" si="118"/>
        <v>LTI</v>
      </c>
      <c r="P1876" s="6" t="str">
        <f t="shared" si="119"/>
        <v>LTI</v>
      </c>
      <c r="Q1876" s="6" t="s">
        <v>848</v>
      </c>
      <c r="R1876" s="5" t="str">
        <f>INDEX(SAMRASS!$B:$B,MATCH(Q1876,SAMRASS!$A:$A,0))</f>
        <v>Face scraper</v>
      </c>
      <c r="S1876" s="1" t="s">
        <v>2432</v>
      </c>
      <c r="T1876" s="1" t="s">
        <v>940</v>
      </c>
    </row>
    <row r="1877" spans="1:20" x14ac:dyDescent="0.25">
      <c r="A1877" s="1">
        <v>554</v>
      </c>
      <c r="B1877" s="1">
        <v>2012</v>
      </c>
      <c r="C1877" s="6" t="str">
        <f t="shared" si="116"/>
        <v>2012.554</v>
      </c>
      <c r="D1877" s="12">
        <v>0</v>
      </c>
      <c r="E1877" s="12" t="s">
        <v>3081</v>
      </c>
      <c r="F1877" s="12">
        <v>0</v>
      </c>
      <c r="G1877" s="12" t="s">
        <v>3081</v>
      </c>
      <c r="H1877" s="12">
        <v>0</v>
      </c>
      <c r="I1877" s="12" t="s">
        <v>3081</v>
      </c>
      <c r="J1877" s="12" t="s">
        <v>3081</v>
      </c>
      <c r="K1877" s="12" t="s">
        <v>3081</v>
      </c>
      <c r="L1877" s="1">
        <v>0</v>
      </c>
      <c r="M1877" s="6" t="str">
        <f t="shared" si="117"/>
        <v/>
      </c>
      <c r="N1877" s="1">
        <v>1</v>
      </c>
      <c r="O1877" s="6" t="str">
        <f t="shared" si="118"/>
        <v>LTI</v>
      </c>
      <c r="P1877" s="6" t="str">
        <f t="shared" si="119"/>
        <v>LTI</v>
      </c>
      <c r="Q1877" s="6" t="s">
        <v>709</v>
      </c>
      <c r="R1877" s="5" t="str">
        <f>INDEX(SAMRASS!$B:$B,MATCH(Q1877,SAMRASS!$A:$A,0))</f>
        <v>Single drum winch</v>
      </c>
      <c r="S1877" s="1" t="s">
        <v>292</v>
      </c>
      <c r="T1877" s="1" t="s">
        <v>114</v>
      </c>
    </row>
    <row r="1878" spans="1:20" x14ac:dyDescent="0.25">
      <c r="A1878" s="1">
        <v>555</v>
      </c>
      <c r="B1878" s="1">
        <v>2012</v>
      </c>
      <c r="C1878" s="6" t="str">
        <f t="shared" si="116"/>
        <v>2012.555</v>
      </c>
      <c r="D1878" s="12">
        <v>0</v>
      </c>
      <c r="E1878" s="12" t="s">
        <v>3081</v>
      </c>
      <c r="F1878" s="12" t="s">
        <v>731</v>
      </c>
      <c r="G1878" s="12" t="s">
        <v>3081</v>
      </c>
      <c r="H1878" s="12" t="s">
        <v>3066</v>
      </c>
      <c r="I1878" s="12" t="s">
        <v>3081</v>
      </c>
      <c r="J1878" s="12" t="s">
        <v>3081</v>
      </c>
      <c r="K1878" s="12" t="s">
        <v>3081</v>
      </c>
      <c r="L1878" s="1">
        <v>0</v>
      </c>
      <c r="M1878" s="6" t="str">
        <f t="shared" si="117"/>
        <v/>
      </c>
      <c r="N1878" s="1">
        <v>1</v>
      </c>
      <c r="O1878" s="6" t="str">
        <f t="shared" si="118"/>
        <v>LTI</v>
      </c>
      <c r="P1878" s="6" t="str">
        <f t="shared" si="119"/>
        <v>LTI</v>
      </c>
      <c r="Q1878" s="6" t="s">
        <v>2604</v>
      </c>
      <c r="R1878" s="5" t="str">
        <f>INDEX(SAMRASS!$B:$B,MATCH(Q1878,SAMRASS!$A:$A,0))</f>
        <v>Roofbolter</v>
      </c>
      <c r="S1878" s="1" t="s">
        <v>2650</v>
      </c>
      <c r="T1878" s="1" t="s">
        <v>1211</v>
      </c>
    </row>
    <row r="1879" spans="1:20" x14ac:dyDescent="0.25">
      <c r="A1879" s="1">
        <v>556</v>
      </c>
      <c r="B1879" s="1">
        <v>2012</v>
      </c>
      <c r="C1879" s="6" t="str">
        <f t="shared" si="116"/>
        <v>2012.556</v>
      </c>
      <c r="D1879" s="12">
        <v>0</v>
      </c>
      <c r="E1879" s="12" t="s">
        <v>3081</v>
      </c>
      <c r="F1879" s="12">
        <v>0</v>
      </c>
      <c r="G1879" s="12" t="s">
        <v>3081</v>
      </c>
      <c r="H1879" s="12">
        <v>0</v>
      </c>
      <c r="I1879" s="12" t="s">
        <v>3081</v>
      </c>
      <c r="J1879" s="12" t="s">
        <v>3081</v>
      </c>
      <c r="K1879" s="12" t="s">
        <v>3081</v>
      </c>
      <c r="L1879" s="1">
        <v>0</v>
      </c>
      <c r="M1879" s="6" t="str">
        <f t="shared" si="117"/>
        <v/>
      </c>
      <c r="N1879" s="1">
        <v>1</v>
      </c>
      <c r="O1879" s="6" t="str">
        <f t="shared" si="118"/>
        <v>LTI</v>
      </c>
      <c r="P1879" s="6" t="str">
        <f t="shared" si="119"/>
        <v>LTI</v>
      </c>
      <c r="Q1879" s="6" t="s">
        <v>707</v>
      </c>
      <c r="R1879" s="5" t="str">
        <f>INDEX(SAMRASS!$B:$B,MATCH(Q1879,SAMRASS!$A:$A,0))</f>
        <v>Hopper</v>
      </c>
      <c r="S1879" s="1" t="s">
        <v>2486</v>
      </c>
      <c r="T1879" s="1" t="s">
        <v>1543</v>
      </c>
    </row>
    <row r="1880" spans="1:20" x14ac:dyDescent="0.25">
      <c r="A1880" s="1">
        <v>557</v>
      </c>
      <c r="B1880" s="1">
        <v>2012</v>
      </c>
      <c r="C1880" s="6" t="str">
        <f t="shared" si="116"/>
        <v>2012.557</v>
      </c>
      <c r="D1880" s="12" t="s">
        <v>880</v>
      </c>
      <c r="E1880" s="12" t="s">
        <v>3081</v>
      </c>
      <c r="F1880" s="12">
        <v>0</v>
      </c>
      <c r="G1880" s="12" t="s">
        <v>3081</v>
      </c>
      <c r="H1880" s="12">
        <v>0</v>
      </c>
      <c r="I1880" s="12" t="s">
        <v>3081</v>
      </c>
      <c r="J1880" s="12" t="s">
        <v>3081</v>
      </c>
      <c r="K1880" s="12" t="s">
        <v>3081</v>
      </c>
      <c r="L1880" s="1">
        <v>0</v>
      </c>
      <c r="M1880" s="6" t="str">
        <f t="shared" si="117"/>
        <v/>
      </c>
      <c r="N1880" s="1">
        <v>1</v>
      </c>
      <c r="O1880" s="6" t="str">
        <f t="shared" si="118"/>
        <v>LTI</v>
      </c>
      <c r="P1880" s="6" t="str">
        <f t="shared" si="119"/>
        <v>LTI</v>
      </c>
      <c r="Q1880" s="6" t="s">
        <v>1250</v>
      </c>
      <c r="R1880" s="5" t="str">
        <f>INDEX(SAMRASS!$B:$B,MATCH(Q1880,SAMRASS!$A:$A,0))</f>
        <v>Excavator</v>
      </c>
      <c r="S1880" s="1" t="s">
        <v>838</v>
      </c>
      <c r="T1880" s="1" t="s">
        <v>1544</v>
      </c>
    </row>
    <row r="1881" spans="1:20" x14ac:dyDescent="0.25">
      <c r="A1881" s="1">
        <v>558</v>
      </c>
      <c r="B1881" s="1">
        <v>2012</v>
      </c>
      <c r="C1881" s="6" t="str">
        <f t="shared" si="116"/>
        <v>2012.558</v>
      </c>
      <c r="D1881" s="12">
        <v>0</v>
      </c>
      <c r="E1881" s="12" t="s">
        <v>3081</v>
      </c>
      <c r="F1881" s="12">
        <v>0</v>
      </c>
      <c r="G1881" s="12" t="s">
        <v>3081</v>
      </c>
      <c r="H1881" s="12">
        <v>0</v>
      </c>
      <c r="I1881" s="12" t="s">
        <v>3081</v>
      </c>
      <c r="J1881" s="12" t="s">
        <v>3081</v>
      </c>
      <c r="K1881" s="12" t="s">
        <v>3081</v>
      </c>
      <c r="L1881" s="1">
        <v>0</v>
      </c>
      <c r="M1881" s="6" t="str">
        <f t="shared" si="117"/>
        <v/>
      </c>
      <c r="N1881" s="1">
        <v>1</v>
      </c>
      <c r="O1881" s="6" t="str">
        <f t="shared" si="118"/>
        <v>LTI</v>
      </c>
      <c r="P1881" s="6" t="str">
        <f t="shared" si="119"/>
        <v>LTI</v>
      </c>
      <c r="Q1881" s="6" t="s">
        <v>1936</v>
      </c>
      <c r="R1881" s="5" t="str">
        <f>INDEX(SAMRASS!$B:$B,MATCH(Q1881,SAMRASS!$A:$A,0))</f>
        <v>Other (specify)</v>
      </c>
      <c r="S1881" s="1" t="s">
        <v>2434</v>
      </c>
      <c r="T1881" s="1" t="s">
        <v>1694</v>
      </c>
    </row>
    <row r="1882" spans="1:20" x14ac:dyDescent="0.25">
      <c r="A1882" s="1">
        <v>559</v>
      </c>
      <c r="B1882" s="1">
        <v>2012</v>
      </c>
      <c r="C1882" s="6" t="str">
        <f t="shared" si="116"/>
        <v>2012.559</v>
      </c>
      <c r="D1882" s="12">
        <v>0</v>
      </c>
      <c r="E1882" s="12" t="s">
        <v>3081</v>
      </c>
      <c r="F1882" s="12">
        <v>0</v>
      </c>
      <c r="G1882" s="12" t="s">
        <v>3081</v>
      </c>
      <c r="H1882" s="12">
        <v>0</v>
      </c>
      <c r="I1882" s="12" t="s">
        <v>3081</v>
      </c>
      <c r="J1882" s="12" t="s">
        <v>3081</v>
      </c>
      <c r="K1882" s="12" t="s">
        <v>3081</v>
      </c>
      <c r="L1882" s="1">
        <v>0</v>
      </c>
      <c r="M1882" s="6" t="str">
        <f t="shared" si="117"/>
        <v/>
      </c>
      <c r="N1882" s="1">
        <v>1</v>
      </c>
      <c r="O1882" s="6" t="str">
        <f t="shared" si="118"/>
        <v>LTI</v>
      </c>
      <c r="P1882" s="6" t="str">
        <f t="shared" si="119"/>
        <v>LTI</v>
      </c>
      <c r="Q1882" s="6" t="s">
        <v>848</v>
      </c>
      <c r="R1882" s="5" t="str">
        <f>INDEX(SAMRASS!$B:$B,MATCH(Q1882,SAMRASS!$A:$A,0))</f>
        <v>Face scraper</v>
      </c>
      <c r="S1882" s="1" t="s">
        <v>2432</v>
      </c>
      <c r="T1882" s="1" t="s">
        <v>1570</v>
      </c>
    </row>
    <row r="1883" spans="1:20" x14ac:dyDescent="0.25">
      <c r="A1883" s="1">
        <v>560</v>
      </c>
      <c r="B1883" s="1">
        <v>2012</v>
      </c>
      <c r="C1883" s="6" t="str">
        <f t="shared" si="116"/>
        <v>2012.560</v>
      </c>
      <c r="D1883" s="12">
        <v>0</v>
      </c>
      <c r="E1883" s="12" t="s">
        <v>3081</v>
      </c>
      <c r="F1883" s="12">
        <v>0</v>
      </c>
      <c r="G1883" s="12" t="s">
        <v>3081</v>
      </c>
      <c r="H1883" s="12">
        <v>0</v>
      </c>
      <c r="I1883" s="12" t="s">
        <v>3081</v>
      </c>
      <c r="J1883" s="12" t="s">
        <v>3081</v>
      </c>
      <c r="K1883" s="12" t="s">
        <v>3081</v>
      </c>
      <c r="L1883" s="1">
        <v>0</v>
      </c>
      <c r="M1883" s="6" t="str">
        <f t="shared" si="117"/>
        <v/>
      </c>
      <c r="N1883" s="1">
        <v>1</v>
      </c>
      <c r="O1883" s="6" t="str">
        <f t="shared" si="118"/>
        <v>LTI</v>
      </c>
      <c r="P1883" s="6" t="str">
        <f t="shared" si="119"/>
        <v>LTI</v>
      </c>
      <c r="Q1883" s="6" t="s">
        <v>2766</v>
      </c>
      <c r="R1883" s="5" t="str">
        <f>INDEX(SAMRASS!$B:$B,MATCH(Q1883,SAMRASS!$A:$A,0))</f>
        <v>Gully scraper</v>
      </c>
      <c r="S1883" s="1" t="s">
        <v>63</v>
      </c>
      <c r="T1883" s="1" t="s">
        <v>1212</v>
      </c>
    </row>
    <row r="1884" spans="1:20" x14ac:dyDescent="0.25">
      <c r="A1884" s="1">
        <v>561</v>
      </c>
      <c r="B1884" s="1">
        <v>2012</v>
      </c>
      <c r="C1884" s="6" t="str">
        <f t="shared" si="116"/>
        <v>2012.561</v>
      </c>
      <c r="D1884" s="12">
        <v>0</v>
      </c>
      <c r="E1884" s="12" t="s">
        <v>3081</v>
      </c>
      <c r="F1884" s="12" t="s">
        <v>731</v>
      </c>
      <c r="G1884" s="12" t="s">
        <v>3081</v>
      </c>
      <c r="H1884" s="12" t="s">
        <v>3066</v>
      </c>
      <c r="I1884" s="12" t="s">
        <v>3081</v>
      </c>
      <c r="J1884" s="12" t="s">
        <v>3081</v>
      </c>
      <c r="K1884" s="12" t="s">
        <v>3081</v>
      </c>
      <c r="L1884" s="1">
        <v>0</v>
      </c>
      <c r="M1884" s="6" t="str">
        <f t="shared" si="117"/>
        <v/>
      </c>
      <c r="N1884" s="1">
        <v>0</v>
      </c>
      <c r="O1884" s="6" t="str">
        <f t="shared" si="118"/>
        <v/>
      </c>
      <c r="P1884" s="6" t="str">
        <f t="shared" si="119"/>
        <v/>
      </c>
      <c r="Q1884" s="6" t="s">
        <v>2604</v>
      </c>
      <c r="R1884" s="5" t="str">
        <f>INDEX(SAMRASS!$B:$B,MATCH(Q1884,SAMRASS!$A:$A,0))</f>
        <v>Roofbolter</v>
      </c>
      <c r="S1884" s="1" t="s">
        <v>2650</v>
      </c>
      <c r="T1884" s="1" t="s">
        <v>859</v>
      </c>
    </row>
    <row r="1885" spans="1:20" x14ac:dyDescent="0.25">
      <c r="A1885" s="1">
        <v>562</v>
      </c>
      <c r="B1885" s="1">
        <v>2012</v>
      </c>
      <c r="C1885" s="6" t="str">
        <f t="shared" si="116"/>
        <v>2012.562</v>
      </c>
      <c r="D1885" s="12">
        <v>0</v>
      </c>
      <c r="E1885" s="12" t="s">
        <v>3081</v>
      </c>
      <c r="F1885" s="12">
        <v>0</v>
      </c>
      <c r="G1885" s="12" t="s">
        <v>3081</v>
      </c>
      <c r="H1885" s="12">
        <v>0</v>
      </c>
      <c r="I1885" s="12" t="s">
        <v>3081</v>
      </c>
      <c r="J1885" s="12" t="s">
        <v>3081</v>
      </c>
      <c r="K1885" s="12" t="s">
        <v>3081</v>
      </c>
      <c r="L1885" s="1">
        <v>1</v>
      </c>
      <c r="M1885" s="6" t="str">
        <f t="shared" si="117"/>
        <v>SFI</v>
      </c>
      <c r="N1885" s="1">
        <v>0</v>
      </c>
      <c r="O1885" s="6" t="str">
        <f t="shared" si="118"/>
        <v/>
      </c>
      <c r="P1885" s="6" t="str">
        <f t="shared" si="119"/>
        <v>SFI</v>
      </c>
      <c r="Q1885" s="6" t="s">
        <v>707</v>
      </c>
      <c r="R1885" s="5" t="str">
        <f>INDEX(SAMRASS!$B:$B,MATCH(Q1885,SAMRASS!$A:$A,0))</f>
        <v>Hopper</v>
      </c>
      <c r="S1885" s="1" t="s">
        <v>2486</v>
      </c>
      <c r="T1885" s="1" t="s">
        <v>1377</v>
      </c>
    </row>
    <row r="1886" spans="1:20" x14ac:dyDescent="0.25">
      <c r="A1886" s="1">
        <v>563</v>
      </c>
      <c r="B1886" s="1">
        <v>2012</v>
      </c>
      <c r="C1886" s="6" t="str">
        <f t="shared" si="116"/>
        <v>2012.563</v>
      </c>
      <c r="D1886" s="12">
        <v>0</v>
      </c>
      <c r="E1886" s="12" t="s">
        <v>3081</v>
      </c>
      <c r="F1886" s="12">
        <v>0</v>
      </c>
      <c r="G1886" s="12" t="s">
        <v>3081</v>
      </c>
      <c r="H1886" s="12">
        <v>0</v>
      </c>
      <c r="I1886" s="12" t="s">
        <v>3081</v>
      </c>
      <c r="J1886" s="12" t="s">
        <v>3081</v>
      </c>
      <c r="K1886" s="12" t="s">
        <v>3081</v>
      </c>
      <c r="L1886" s="1">
        <v>0</v>
      </c>
      <c r="M1886" s="6" t="str">
        <f t="shared" si="117"/>
        <v/>
      </c>
      <c r="N1886" s="1">
        <v>1</v>
      </c>
      <c r="O1886" s="6" t="str">
        <f t="shared" si="118"/>
        <v>LTI</v>
      </c>
      <c r="P1886" s="6" t="str">
        <f t="shared" si="119"/>
        <v>LTI</v>
      </c>
      <c r="Q1886" s="6" t="s">
        <v>2766</v>
      </c>
      <c r="R1886" s="5" t="str">
        <f>INDEX(SAMRASS!$B:$B,MATCH(Q1886,SAMRASS!$A:$A,0))</f>
        <v>Gully scraper</v>
      </c>
      <c r="S1886" s="1" t="s">
        <v>63</v>
      </c>
      <c r="T1886" s="1" t="s">
        <v>1378</v>
      </c>
    </row>
    <row r="1887" spans="1:20" x14ac:dyDescent="0.25">
      <c r="A1887" s="1">
        <v>564</v>
      </c>
      <c r="B1887" s="1">
        <v>2012</v>
      </c>
      <c r="C1887" s="6" t="str">
        <f t="shared" si="116"/>
        <v>2012.564</v>
      </c>
      <c r="D1887" s="12">
        <v>0</v>
      </c>
      <c r="E1887" s="12" t="s">
        <v>3081</v>
      </c>
      <c r="F1887" s="12" t="s">
        <v>731</v>
      </c>
      <c r="G1887" s="12" t="s">
        <v>3081</v>
      </c>
      <c r="H1887" s="12">
        <v>0</v>
      </c>
      <c r="I1887" s="12" t="s">
        <v>3081</v>
      </c>
      <c r="J1887" s="12" t="s">
        <v>3081</v>
      </c>
      <c r="K1887" s="12" t="s">
        <v>3081</v>
      </c>
      <c r="L1887" s="1">
        <v>0</v>
      </c>
      <c r="M1887" s="6" t="str">
        <f t="shared" si="117"/>
        <v/>
      </c>
      <c r="N1887" s="1">
        <v>1</v>
      </c>
      <c r="O1887" s="6" t="str">
        <f t="shared" si="118"/>
        <v>LTI</v>
      </c>
      <c r="P1887" s="6" t="str">
        <f t="shared" si="119"/>
        <v>LTI</v>
      </c>
      <c r="Q1887" s="6" t="s">
        <v>10</v>
      </c>
      <c r="R1887" s="5" t="str">
        <f>INDEX(SAMRASS!$B:$B,MATCH(Q1887,SAMRASS!$A:$A,0))</f>
        <v>Diesel Locomotive</v>
      </c>
      <c r="S1887" s="1" t="s">
        <v>192</v>
      </c>
      <c r="T1887" s="1" t="s">
        <v>491</v>
      </c>
    </row>
    <row r="1888" spans="1:20" x14ac:dyDescent="0.25">
      <c r="A1888" s="1">
        <v>565</v>
      </c>
      <c r="B1888" s="1">
        <v>2012</v>
      </c>
      <c r="C1888" s="6" t="str">
        <f t="shared" si="116"/>
        <v>2012.565</v>
      </c>
      <c r="D1888" s="12">
        <v>0</v>
      </c>
      <c r="E1888" s="12" t="s">
        <v>3081</v>
      </c>
      <c r="F1888" s="12">
        <v>0</v>
      </c>
      <c r="G1888" s="12" t="s">
        <v>3081</v>
      </c>
      <c r="H1888" s="12">
        <v>0</v>
      </c>
      <c r="I1888" s="12" t="s">
        <v>3081</v>
      </c>
      <c r="J1888" s="12" t="s">
        <v>3081</v>
      </c>
      <c r="K1888" s="12" t="s">
        <v>3081</v>
      </c>
      <c r="L1888" s="1">
        <v>0</v>
      </c>
      <c r="M1888" s="6" t="str">
        <f t="shared" si="117"/>
        <v/>
      </c>
      <c r="N1888" s="1">
        <v>1</v>
      </c>
      <c r="O1888" s="6" t="str">
        <f t="shared" si="118"/>
        <v>LTI</v>
      </c>
      <c r="P1888" s="6" t="str">
        <f t="shared" si="119"/>
        <v>LTI</v>
      </c>
      <c r="Q1888" s="6" t="s">
        <v>848</v>
      </c>
      <c r="R1888" s="5" t="str">
        <f>INDEX(SAMRASS!$B:$B,MATCH(Q1888,SAMRASS!$A:$A,0))</f>
        <v>Face scraper</v>
      </c>
      <c r="S1888" s="1" t="s">
        <v>2432</v>
      </c>
      <c r="T1888" s="1" t="s">
        <v>1695</v>
      </c>
    </row>
    <row r="1889" spans="1:20" x14ac:dyDescent="0.25">
      <c r="A1889" s="1">
        <v>566</v>
      </c>
      <c r="B1889" s="1">
        <v>2012</v>
      </c>
      <c r="C1889" s="6" t="str">
        <f t="shared" si="116"/>
        <v>2012.566</v>
      </c>
      <c r="D1889" s="12">
        <v>0</v>
      </c>
      <c r="E1889" s="12" t="s">
        <v>3081</v>
      </c>
      <c r="F1889" s="12">
        <v>0</v>
      </c>
      <c r="G1889" s="12" t="s">
        <v>3081</v>
      </c>
      <c r="H1889" s="12">
        <v>0</v>
      </c>
      <c r="I1889" s="12" t="s">
        <v>3081</v>
      </c>
      <c r="J1889" s="12" t="s">
        <v>3081</v>
      </c>
      <c r="K1889" s="12" t="s">
        <v>3081</v>
      </c>
      <c r="L1889" s="1">
        <v>0</v>
      </c>
      <c r="M1889" s="6" t="str">
        <f t="shared" si="117"/>
        <v/>
      </c>
      <c r="N1889" s="1">
        <v>1</v>
      </c>
      <c r="O1889" s="6" t="str">
        <f t="shared" si="118"/>
        <v>LTI</v>
      </c>
      <c r="P1889" s="6" t="str">
        <f t="shared" si="119"/>
        <v>LTI</v>
      </c>
      <c r="Q1889" s="6" t="s">
        <v>2766</v>
      </c>
      <c r="R1889" s="5" t="str">
        <f>INDEX(SAMRASS!$B:$B,MATCH(Q1889,SAMRASS!$A:$A,0))</f>
        <v>Gully scraper</v>
      </c>
      <c r="S1889" s="1" t="s">
        <v>63</v>
      </c>
      <c r="T1889" s="1" t="s">
        <v>492</v>
      </c>
    </row>
    <row r="1890" spans="1:20" x14ac:dyDescent="0.25">
      <c r="A1890" s="1">
        <v>567</v>
      </c>
      <c r="B1890" s="1">
        <v>2012</v>
      </c>
      <c r="C1890" s="6" t="str">
        <f t="shared" si="116"/>
        <v>2012.567</v>
      </c>
      <c r="D1890" s="12">
        <v>0</v>
      </c>
      <c r="E1890" s="12" t="s">
        <v>3081</v>
      </c>
      <c r="F1890" s="12">
        <v>0</v>
      </c>
      <c r="G1890" s="12" t="s">
        <v>3081</v>
      </c>
      <c r="H1890" s="12">
        <v>0</v>
      </c>
      <c r="I1890" s="12" t="s">
        <v>3081</v>
      </c>
      <c r="J1890" s="12" t="s">
        <v>3081</v>
      </c>
      <c r="K1890" s="12" t="s">
        <v>3081</v>
      </c>
      <c r="L1890" s="1">
        <v>0</v>
      </c>
      <c r="M1890" s="6" t="str">
        <f t="shared" si="117"/>
        <v/>
      </c>
      <c r="N1890" s="1">
        <v>1</v>
      </c>
      <c r="O1890" s="6" t="str">
        <f t="shared" si="118"/>
        <v>LTI</v>
      </c>
      <c r="P1890" s="6" t="str">
        <f t="shared" si="119"/>
        <v>LTI</v>
      </c>
      <c r="Q1890" s="6" t="s">
        <v>848</v>
      </c>
      <c r="R1890" s="5" t="str">
        <f>INDEX(SAMRASS!$B:$B,MATCH(Q1890,SAMRASS!$A:$A,0))</f>
        <v>Face scraper</v>
      </c>
      <c r="S1890" s="1" t="s">
        <v>2432</v>
      </c>
      <c r="T1890" s="1" t="s">
        <v>2509</v>
      </c>
    </row>
    <row r="1891" spans="1:20" x14ac:dyDescent="0.25">
      <c r="A1891" s="1">
        <v>568</v>
      </c>
      <c r="B1891" s="1">
        <v>2012</v>
      </c>
      <c r="C1891" s="6" t="str">
        <f t="shared" si="116"/>
        <v>2012.568</v>
      </c>
      <c r="D1891" s="12">
        <v>0</v>
      </c>
      <c r="E1891" s="12" t="s">
        <v>3081</v>
      </c>
      <c r="F1891" s="12">
        <v>0</v>
      </c>
      <c r="G1891" s="12" t="s">
        <v>3081</v>
      </c>
      <c r="H1891" s="12">
        <v>0</v>
      </c>
      <c r="I1891" s="12" t="s">
        <v>3081</v>
      </c>
      <c r="J1891" s="12" t="s">
        <v>3081</v>
      </c>
      <c r="K1891" s="12" t="s">
        <v>3081</v>
      </c>
      <c r="L1891" s="1">
        <v>0</v>
      </c>
      <c r="M1891" s="6" t="str">
        <f t="shared" si="117"/>
        <v/>
      </c>
      <c r="N1891" s="1">
        <v>1</v>
      </c>
      <c r="O1891" s="6" t="str">
        <f t="shared" si="118"/>
        <v>LTI</v>
      </c>
      <c r="P1891" s="6" t="str">
        <f t="shared" si="119"/>
        <v>LTI</v>
      </c>
      <c r="Q1891" s="6" t="s">
        <v>2766</v>
      </c>
      <c r="R1891" s="5" t="str">
        <f>INDEX(SAMRASS!$B:$B,MATCH(Q1891,SAMRASS!$A:$A,0))</f>
        <v>Gully scraper</v>
      </c>
      <c r="S1891" s="1" t="s">
        <v>63</v>
      </c>
      <c r="T1891" s="1" t="s">
        <v>2619</v>
      </c>
    </row>
    <row r="1892" spans="1:20" x14ac:dyDescent="0.25">
      <c r="A1892" s="1">
        <v>569</v>
      </c>
      <c r="B1892" s="1">
        <v>2012</v>
      </c>
      <c r="C1892" s="6" t="str">
        <f t="shared" si="116"/>
        <v>2012.569</v>
      </c>
      <c r="D1892" s="12">
        <v>0</v>
      </c>
      <c r="E1892" s="12" t="s">
        <v>3081</v>
      </c>
      <c r="F1892" s="12">
        <v>0</v>
      </c>
      <c r="G1892" s="12" t="s">
        <v>3081</v>
      </c>
      <c r="H1892" s="12">
        <v>0</v>
      </c>
      <c r="I1892" s="12" t="s">
        <v>3081</v>
      </c>
      <c r="J1892" s="12" t="s">
        <v>3081</v>
      </c>
      <c r="K1892" s="12" t="s">
        <v>3081</v>
      </c>
      <c r="L1892" s="1">
        <v>0</v>
      </c>
      <c r="M1892" s="6" t="str">
        <f t="shared" si="117"/>
        <v/>
      </c>
      <c r="N1892" s="1">
        <v>1</v>
      </c>
      <c r="O1892" s="6" t="str">
        <f t="shared" si="118"/>
        <v>LTI</v>
      </c>
      <c r="P1892" s="6" t="str">
        <f t="shared" si="119"/>
        <v>LTI</v>
      </c>
      <c r="Q1892" s="6" t="s">
        <v>2772</v>
      </c>
      <c r="R1892" s="5" t="str">
        <f>INDEX(SAMRASS!$B:$B,MATCH(Q1892,SAMRASS!$A:$A,0))</f>
        <v>Other (specify)</v>
      </c>
      <c r="S1892" s="1" t="s">
        <v>2883</v>
      </c>
      <c r="T1892" s="1" t="s">
        <v>0</v>
      </c>
    </row>
    <row r="1893" spans="1:20" x14ac:dyDescent="0.25">
      <c r="A1893" s="1">
        <v>570</v>
      </c>
      <c r="B1893" s="1">
        <v>2012</v>
      </c>
      <c r="C1893" s="6" t="str">
        <f t="shared" si="116"/>
        <v>2012.570</v>
      </c>
      <c r="D1893" s="12">
        <v>0</v>
      </c>
      <c r="E1893" s="12" t="s">
        <v>3081</v>
      </c>
      <c r="F1893" s="12">
        <v>0</v>
      </c>
      <c r="G1893" s="12" t="s">
        <v>3081</v>
      </c>
      <c r="H1893" s="12">
        <v>0</v>
      </c>
      <c r="I1893" s="12" t="s">
        <v>3081</v>
      </c>
      <c r="J1893" s="12" t="s">
        <v>3081</v>
      </c>
      <c r="K1893" s="12" t="s">
        <v>3081</v>
      </c>
      <c r="L1893" s="1">
        <v>0</v>
      </c>
      <c r="M1893" s="6" t="str">
        <f t="shared" si="117"/>
        <v/>
      </c>
      <c r="N1893" s="1">
        <v>1</v>
      </c>
      <c r="O1893" s="6" t="str">
        <f t="shared" si="118"/>
        <v>LTI</v>
      </c>
      <c r="P1893" s="6" t="str">
        <f t="shared" si="119"/>
        <v>LTI</v>
      </c>
      <c r="Q1893" s="6" t="s">
        <v>710</v>
      </c>
      <c r="R1893" s="5" t="str">
        <f>INDEX(SAMRASS!$B:$B,MATCH(Q1893,SAMRASS!$A:$A,0))</f>
        <v>Double drum winch</v>
      </c>
      <c r="S1893" s="1" t="s">
        <v>561</v>
      </c>
      <c r="T1893" s="1" t="s">
        <v>1</v>
      </c>
    </row>
    <row r="1894" spans="1:20" x14ac:dyDescent="0.25">
      <c r="A1894" s="1">
        <v>571</v>
      </c>
      <c r="B1894" s="1">
        <v>2012</v>
      </c>
      <c r="C1894" s="6" t="str">
        <f t="shared" si="116"/>
        <v>2012.571</v>
      </c>
      <c r="D1894" s="12">
        <v>0</v>
      </c>
      <c r="E1894" s="12" t="s">
        <v>3081</v>
      </c>
      <c r="F1894" s="12">
        <v>0</v>
      </c>
      <c r="G1894" s="12" t="s">
        <v>3081</v>
      </c>
      <c r="H1894" s="12">
        <v>0</v>
      </c>
      <c r="I1894" s="12" t="s">
        <v>3081</v>
      </c>
      <c r="J1894" s="12" t="s">
        <v>3081</v>
      </c>
      <c r="K1894" s="12" t="s">
        <v>3081</v>
      </c>
      <c r="L1894" s="1">
        <v>0</v>
      </c>
      <c r="M1894" s="6" t="str">
        <f t="shared" si="117"/>
        <v/>
      </c>
      <c r="N1894" s="1">
        <v>1</v>
      </c>
      <c r="O1894" s="6" t="str">
        <f t="shared" si="118"/>
        <v>LTI</v>
      </c>
      <c r="P1894" s="6" t="str">
        <f t="shared" si="119"/>
        <v>LTI</v>
      </c>
      <c r="Q1894" s="6" t="s">
        <v>727</v>
      </c>
      <c r="R1894" s="5" t="str">
        <f>INDEX(SAMRASS!$B:$B,MATCH(Q1894,SAMRASS!$A:$A,0))</f>
        <v>Battery</v>
      </c>
      <c r="S1894" s="1" t="s">
        <v>939</v>
      </c>
      <c r="T1894" s="1" t="s">
        <v>1022</v>
      </c>
    </row>
    <row r="1895" spans="1:20" x14ac:dyDescent="0.25">
      <c r="A1895" s="1">
        <v>572</v>
      </c>
      <c r="B1895" s="1">
        <v>2012</v>
      </c>
      <c r="C1895" s="6" t="str">
        <f t="shared" si="116"/>
        <v>2012.572</v>
      </c>
      <c r="D1895" s="12">
        <v>0</v>
      </c>
      <c r="E1895" s="12" t="s">
        <v>3081</v>
      </c>
      <c r="F1895" s="12">
        <v>0</v>
      </c>
      <c r="G1895" s="12" t="s">
        <v>3081</v>
      </c>
      <c r="H1895" s="12">
        <v>0</v>
      </c>
      <c r="I1895" s="12" t="s">
        <v>3081</v>
      </c>
      <c r="J1895" s="12" t="s">
        <v>3081</v>
      </c>
      <c r="K1895" s="12" t="s">
        <v>3081</v>
      </c>
      <c r="L1895" s="1">
        <v>0</v>
      </c>
      <c r="M1895" s="6" t="str">
        <f t="shared" si="117"/>
        <v/>
      </c>
      <c r="N1895" s="1">
        <v>1</v>
      </c>
      <c r="O1895" s="6" t="str">
        <f t="shared" si="118"/>
        <v>LTI</v>
      </c>
      <c r="P1895" s="6" t="str">
        <f t="shared" si="119"/>
        <v>LTI</v>
      </c>
      <c r="Q1895" s="6" t="s">
        <v>710</v>
      </c>
      <c r="R1895" s="5" t="str">
        <f>INDEX(SAMRASS!$B:$B,MATCH(Q1895,SAMRASS!$A:$A,0))</f>
        <v>Double drum winch</v>
      </c>
      <c r="S1895" s="1" t="s">
        <v>561</v>
      </c>
      <c r="T1895" s="1" t="s">
        <v>2510</v>
      </c>
    </row>
    <row r="1896" spans="1:20" x14ac:dyDescent="0.25">
      <c r="A1896" s="1">
        <v>573</v>
      </c>
      <c r="B1896" s="1">
        <v>2012</v>
      </c>
      <c r="C1896" s="6" t="str">
        <f t="shared" si="116"/>
        <v>2012.573</v>
      </c>
      <c r="D1896" s="12">
        <v>0</v>
      </c>
      <c r="E1896" s="12" t="s">
        <v>3081</v>
      </c>
      <c r="F1896" s="12">
        <v>0</v>
      </c>
      <c r="G1896" s="12" t="s">
        <v>3081</v>
      </c>
      <c r="H1896" s="12">
        <v>0</v>
      </c>
      <c r="I1896" s="12" t="s">
        <v>3081</v>
      </c>
      <c r="J1896" s="12" t="s">
        <v>3081</v>
      </c>
      <c r="K1896" s="12" t="s">
        <v>3081</v>
      </c>
      <c r="L1896" s="1">
        <v>0</v>
      </c>
      <c r="M1896" s="6" t="str">
        <f t="shared" si="117"/>
        <v/>
      </c>
      <c r="N1896" s="1">
        <v>1</v>
      </c>
      <c r="O1896" s="6" t="str">
        <f t="shared" si="118"/>
        <v>LTI</v>
      </c>
      <c r="P1896" s="6" t="str">
        <f t="shared" si="119"/>
        <v>LTI</v>
      </c>
      <c r="Q1896" s="6" t="s">
        <v>2766</v>
      </c>
      <c r="R1896" s="5" t="str">
        <f>INDEX(SAMRASS!$B:$B,MATCH(Q1896,SAMRASS!$A:$A,0))</f>
        <v>Gully scraper</v>
      </c>
      <c r="S1896" s="1" t="s">
        <v>63</v>
      </c>
      <c r="T1896" s="1" t="s">
        <v>115</v>
      </c>
    </row>
    <row r="1897" spans="1:20" x14ac:dyDescent="0.25">
      <c r="A1897" s="1">
        <v>574</v>
      </c>
      <c r="B1897" s="1">
        <v>2012</v>
      </c>
      <c r="C1897" s="6" t="str">
        <f t="shared" si="116"/>
        <v>2012.574</v>
      </c>
      <c r="D1897" s="12">
        <v>0</v>
      </c>
      <c r="E1897" s="12" t="s">
        <v>3081</v>
      </c>
      <c r="F1897" s="12">
        <v>0</v>
      </c>
      <c r="G1897" s="12" t="s">
        <v>3081</v>
      </c>
      <c r="H1897" s="12">
        <v>0</v>
      </c>
      <c r="I1897" s="12" t="s">
        <v>3081</v>
      </c>
      <c r="J1897" s="12" t="s">
        <v>3081</v>
      </c>
      <c r="K1897" s="12" t="s">
        <v>3081</v>
      </c>
      <c r="L1897" s="1">
        <v>0</v>
      </c>
      <c r="M1897" s="6" t="str">
        <f t="shared" si="117"/>
        <v/>
      </c>
      <c r="N1897" s="1">
        <v>1</v>
      </c>
      <c r="O1897" s="6" t="str">
        <f t="shared" si="118"/>
        <v>LTI</v>
      </c>
      <c r="P1897" s="6" t="str">
        <f t="shared" si="119"/>
        <v>LTI</v>
      </c>
      <c r="Q1897" s="6" t="s">
        <v>710</v>
      </c>
      <c r="R1897" s="5" t="str">
        <f>INDEX(SAMRASS!$B:$B,MATCH(Q1897,SAMRASS!$A:$A,0))</f>
        <v>Double drum winch</v>
      </c>
      <c r="S1897" s="1" t="s">
        <v>561</v>
      </c>
      <c r="T1897" s="1" t="s">
        <v>2047</v>
      </c>
    </row>
    <row r="1898" spans="1:20" x14ac:dyDescent="0.25">
      <c r="A1898" s="1">
        <v>575</v>
      </c>
      <c r="B1898" s="1">
        <v>2012</v>
      </c>
      <c r="C1898" s="6" t="str">
        <f t="shared" si="116"/>
        <v>2012.575</v>
      </c>
      <c r="D1898" s="12">
        <v>0</v>
      </c>
      <c r="E1898" s="12" t="s">
        <v>3081</v>
      </c>
      <c r="F1898" s="12">
        <v>0</v>
      </c>
      <c r="G1898" s="12" t="s">
        <v>3081</v>
      </c>
      <c r="H1898" s="12">
        <v>0</v>
      </c>
      <c r="I1898" s="12" t="s">
        <v>3081</v>
      </c>
      <c r="J1898" s="12" t="s">
        <v>3081</v>
      </c>
      <c r="K1898" s="12" t="s">
        <v>3081</v>
      </c>
      <c r="L1898" s="1">
        <v>0</v>
      </c>
      <c r="M1898" s="6" t="str">
        <f t="shared" si="117"/>
        <v/>
      </c>
      <c r="N1898" s="1">
        <v>1</v>
      </c>
      <c r="O1898" s="6" t="str">
        <f t="shared" si="118"/>
        <v>LTI</v>
      </c>
      <c r="P1898" s="6" t="str">
        <f t="shared" si="119"/>
        <v>LTI</v>
      </c>
      <c r="Q1898" s="6" t="s">
        <v>1970</v>
      </c>
      <c r="R1898" s="5" t="str">
        <f>INDEX(SAMRASS!$B:$B,MATCH(Q1898,SAMRASS!$A:$A,0))</f>
        <v>Overhead crane</v>
      </c>
      <c r="S1898" s="1" t="s">
        <v>24</v>
      </c>
      <c r="T1898" s="1" t="s">
        <v>2048</v>
      </c>
    </row>
    <row r="1899" spans="1:20" x14ac:dyDescent="0.25">
      <c r="A1899" s="1">
        <v>576</v>
      </c>
      <c r="B1899" s="1">
        <v>2012</v>
      </c>
      <c r="C1899" s="6" t="str">
        <f t="shared" si="116"/>
        <v>2012.576</v>
      </c>
      <c r="D1899" s="12">
        <v>0</v>
      </c>
      <c r="E1899" s="12" t="s">
        <v>3081</v>
      </c>
      <c r="F1899" s="12">
        <v>0</v>
      </c>
      <c r="G1899" s="12" t="s">
        <v>3081</v>
      </c>
      <c r="H1899" s="12">
        <v>0</v>
      </c>
      <c r="I1899" s="12" t="s">
        <v>3081</v>
      </c>
      <c r="J1899" s="12" t="s">
        <v>3081</v>
      </c>
      <c r="K1899" s="12" t="s">
        <v>3081</v>
      </c>
      <c r="L1899" s="1">
        <v>0</v>
      </c>
      <c r="M1899" s="6" t="str">
        <f t="shared" si="117"/>
        <v/>
      </c>
      <c r="N1899" s="1">
        <v>1</v>
      </c>
      <c r="O1899" s="6" t="str">
        <f t="shared" si="118"/>
        <v>LTI</v>
      </c>
      <c r="P1899" s="6" t="str">
        <f t="shared" si="119"/>
        <v>LTI</v>
      </c>
      <c r="Q1899" s="6" t="s">
        <v>2919</v>
      </c>
      <c r="R1899" s="5" t="str">
        <f>INDEX(SAMRASS!$B:$B,MATCH(Q1899,SAMRASS!$A:$A,0))</f>
        <v>Rerailing</v>
      </c>
      <c r="S1899" s="1" t="s">
        <v>2433</v>
      </c>
      <c r="T1899" s="1" t="s">
        <v>116</v>
      </c>
    </row>
    <row r="1900" spans="1:20" x14ac:dyDescent="0.25">
      <c r="A1900" s="1">
        <v>577</v>
      </c>
      <c r="B1900" s="1">
        <v>2012</v>
      </c>
      <c r="C1900" s="6" t="str">
        <f t="shared" si="116"/>
        <v>2012.577</v>
      </c>
      <c r="D1900" s="12">
        <v>0</v>
      </c>
      <c r="E1900" s="12" t="s">
        <v>3081</v>
      </c>
      <c r="F1900" s="12" t="s">
        <v>731</v>
      </c>
      <c r="G1900" s="12" t="s">
        <v>3081</v>
      </c>
      <c r="H1900" s="12" t="s">
        <v>3066</v>
      </c>
      <c r="I1900" s="12" t="s">
        <v>3081</v>
      </c>
      <c r="J1900" s="12" t="s">
        <v>3081</v>
      </c>
      <c r="K1900" s="12" t="s">
        <v>3081</v>
      </c>
      <c r="L1900" s="1">
        <v>0</v>
      </c>
      <c r="M1900" s="6" t="str">
        <f t="shared" si="117"/>
        <v/>
      </c>
      <c r="N1900" s="1">
        <v>1</v>
      </c>
      <c r="O1900" s="6" t="str">
        <f t="shared" si="118"/>
        <v>LTI</v>
      </c>
      <c r="P1900" s="6" t="str">
        <f t="shared" si="119"/>
        <v>LTI</v>
      </c>
      <c r="Q1900" s="6" t="s">
        <v>2906</v>
      </c>
      <c r="R1900" s="5" t="str">
        <f>INDEX(SAMRASS!$B:$B,MATCH(Q1900,SAMRASS!$A:$A,0))</f>
        <v>LHD Unit</v>
      </c>
      <c r="S1900" s="1" t="s">
        <v>572</v>
      </c>
      <c r="T1900" s="1" t="s">
        <v>1905</v>
      </c>
    </row>
    <row r="1901" spans="1:20" x14ac:dyDescent="0.25">
      <c r="A1901" s="1">
        <v>578</v>
      </c>
      <c r="B1901" s="1">
        <v>2012</v>
      </c>
      <c r="C1901" s="6" t="str">
        <f t="shared" si="116"/>
        <v>2012.578</v>
      </c>
      <c r="D1901" s="12">
        <v>0</v>
      </c>
      <c r="E1901" s="12" t="s">
        <v>3081</v>
      </c>
      <c r="F1901" s="12" t="s">
        <v>731</v>
      </c>
      <c r="G1901" s="12" t="s">
        <v>3081</v>
      </c>
      <c r="H1901" s="12" t="s">
        <v>3066</v>
      </c>
      <c r="I1901" s="12" t="s">
        <v>3081</v>
      </c>
      <c r="J1901" s="12" t="s">
        <v>3081</v>
      </c>
      <c r="K1901" s="12" t="s">
        <v>3081</v>
      </c>
      <c r="L1901" s="1">
        <v>0</v>
      </c>
      <c r="M1901" s="6" t="str">
        <f t="shared" si="117"/>
        <v/>
      </c>
      <c r="N1901" s="1">
        <v>1</v>
      </c>
      <c r="O1901" s="6" t="str">
        <f t="shared" si="118"/>
        <v>LTI</v>
      </c>
      <c r="P1901" s="6" t="str">
        <f t="shared" si="119"/>
        <v>LTI</v>
      </c>
      <c r="Q1901" s="6" t="s">
        <v>2604</v>
      </c>
      <c r="R1901" s="5" t="str">
        <f>INDEX(SAMRASS!$B:$B,MATCH(Q1901,SAMRASS!$A:$A,0))</f>
        <v>Roofbolter</v>
      </c>
      <c r="S1901" s="1" t="s">
        <v>2650</v>
      </c>
      <c r="T1901" s="1" t="s">
        <v>1904</v>
      </c>
    </row>
    <row r="1902" spans="1:20" x14ac:dyDescent="0.25">
      <c r="A1902" s="1">
        <v>579</v>
      </c>
      <c r="B1902" s="1">
        <v>2012</v>
      </c>
      <c r="C1902" s="6" t="str">
        <f t="shared" si="116"/>
        <v>2012.579</v>
      </c>
      <c r="D1902" s="12">
        <v>0</v>
      </c>
      <c r="E1902" s="12" t="s">
        <v>3081</v>
      </c>
      <c r="F1902" s="12">
        <v>0</v>
      </c>
      <c r="G1902" s="12" t="s">
        <v>3081</v>
      </c>
      <c r="H1902" s="12">
        <v>0</v>
      </c>
      <c r="I1902" s="12" t="s">
        <v>3081</v>
      </c>
      <c r="J1902" s="12" t="s">
        <v>3081</v>
      </c>
      <c r="K1902" s="12" t="s">
        <v>3081</v>
      </c>
      <c r="L1902" s="1">
        <v>0</v>
      </c>
      <c r="M1902" s="6" t="str">
        <f t="shared" si="117"/>
        <v/>
      </c>
      <c r="N1902" s="1">
        <v>1</v>
      </c>
      <c r="O1902" s="6" t="str">
        <f t="shared" si="118"/>
        <v>LTI</v>
      </c>
      <c r="P1902" s="6" t="str">
        <f t="shared" si="119"/>
        <v>LTI</v>
      </c>
      <c r="Q1902" s="6" t="s">
        <v>2766</v>
      </c>
      <c r="R1902" s="5" t="str">
        <f>INDEX(SAMRASS!$B:$B,MATCH(Q1902,SAMRASS!$A:$A,0))</f>
        <v>Gully scraper</v>
      </c>
      <c r="S1902" s="1" t="s">
        <v>63</v>
      </c>
      <c r="T1902" s="1" t="s">
        <v>1400</v>
      </c>
    </row>
    <row r="1903" spans="1:20" x14ac:dyDescent="0.25">
      <c r="A1903" s="1">
        <v>580</v>
      </c>
      <c r="B1903" s="1">
        <v>2012</v>
      </c>
      <c r="C1903" s="6" t="str">
        <f t="shared" si="116"/>
        <v>2012.580</v>
      </c>
      <c r="D1903" s="12">
        <v>0</v>
      </c>
      <c r="E1903" s="12" t="s">
        <v>3081</v>
      </c>
      <c r="F1903" s="12">
        <v>0</v>
      </c>
      <c r="G1903" s="12" t="s">
        <v>3081</v>
      </c>
      <c r="H1903" s="12">
        <v>0</v>
      </c>
      <c r="I1903" s="12" t="s">
        <v>3081</v>
      </c>
      <c r="J1903" s="12" t="s">
        <v>3081</v>
      </c>
      <c r="K1903" s="12" t="s">
        <v>3081</v>
      </c>
      <c r="L1903" s="1">
        <v>0</v>
      </c>
      <c r="M1903" s="6" t="str">
        <f t="shared" si="117"/>
        <v/>
      </c>
      <c r="N1903" s="1">
        <v>1</v>
      </c>
      <c r="O1903" s="6" t="str">
        <f t="shared" si="118"/>
        <v>LTI</v>
      </c>
      <c r="P1903" s="6" t="str">
        <f t="shared" si="119"/>
        <v>LTI</v>
      </c>
      <c r="Q1903" s="6" t="s">
        <v>2918</v>
      </c>
      <c r="R1903" s="5" t="str">
        <f>INDEX(SAMRASS!$B:$B,MATCH(Q1903,SAMRASS!$A:$A,0))</f>
        <v>Other (specify)</v>
      </c>
      <c r="S1903" s="1" t="s">
        <v>1500</v>
      </c>
      <c r="T1903" s="1" t="s">
        <v>1477</v>
      </c>
    </row>
    <row r="1904" spans="1:20" x14ac:dyDescent="0.25">
      <c r="A1904" s="1">
        <v>581</v>
      </c>
      <c r="B1904" s="1">
        <v>2012</v>
      </c>
      <c r="C1904" s="6" t="str">
        <f t="shared" si="116"/>
        <v>2012.581</v>
      </c>
      <c r="D1904" s="12">
        <v>0</v>
      </c>
      <c r="E1904" s="12" t="s">
        <v>3081</v>
      </c>
      <c r="F1904" s="12">
        <v>0</v>
      </c>
      <c r="G1904" s="12" t="s">
        <v>3081</v>
      </c>
      <c r="H1904" s="12">
        <v>0</v>
      </c>
      <c r="I1904" s="12" t="s">
        <v>3081</v>
      </c>
      <c r="J1904" s="12" t="s">
        <v>3081</v>
      </c>
      <c r="K1904" s="12" t="s">
        <v>3081</v>
      </c>
      <c r="L1904" s="1">
        <v>0</v>
      </c>
      <c r="M1904" s="6" t="str">
        <f t="shared" si="117"/>
        <v/>
      </c>
      <c r="N1904" s="1">
        <v>1</v>
      </c>
      <c r="O1904" s="6" t="str">
        <f t="shared" si="118"/>
        <v>LTI</v>
      </c>
      <c r="P1904" s="6" t="str">
        <f t="shared" si="119"/>
        <v>LTI</v>
      </c>
      <c r="Q1904" s="6" t="s">
        <v>727</v>
      </c>
      <c r="R1904" s="5" t="str">
        <f>INDEX(SAMRASS!$B:$B,MATCH(Q1904,SAMRASS!$A:$A,0))</f>
        <v>Battery</v>
      </c>
      <c r="S1904" s="1" t="s">
        <v>939</v>
      </c>
      <c r="T1904" s="1" t="s">
        <v>1478</v>
      </c>
    </row>
    <row r="1905" spans="1:20" x14ac:dyDescent="0.25">
      <c r="A1905" s="1">
        <v>582</v>
      </c>
      <c r="B1905" s="1">
        <v>2012</v>
      </c>
      <c r="C1905" s="6" t="str">
        <f t="shared" si="116"/>
        <v>2012.582</v>
      </c>
      <c r="D1905" s="12">
        <v>0</v>
      </c>
      <c r="E1905" s="12" t="s">
        <v>3081</v>
      </c>
      <c r="F1905" s="12">
        <v>0</v>
      </c>
      <c r="G1905" s="12" t="s">
        <v>3081</v>
      </c>
      <c r="H1905" s="12">
        <v>0</v>
      </c>
      <c r="I1905" s="12" t="s">
        <v>3081</v>
      </c>
      <c r="J1905" s="12" t="s">
        <v>3081</v>
      </c>
      <c r="K1905" s="12" t="s">
        <v>3081</v>
      </c>
      <c r="L1905" s="1">
        <v>0</v>
      </c>
      <c r="M1905" s="6" t="str">
        <f t="shared" si="117"/>
        <v/>
      </c>
      <c r="N1905" s="1">
        <v>1</v>
      </c>
      <c r="O1905" s="6" t="str">
        <f t="shared" si="118"/>
        <v>LTI</v>
      </c>
      <c r="P1905" s="6" t="str">
        <f t="shared" si="119"/>
        <v>LTI</v>
      </c>
      <c r="Q1905" s="6" t="s">
        <v>2766</v>
      </c>
      <c r="R1905" s="5" t="str">
        <f>INDEX(SAMRASS!$B:$B,MATCH(Q1905,SAMRASS!$A:$A,0))</f>
        <v>Gully scraper</v>
      </c>
      <c r="S1905" s="1" t="s">
        <v>63</v>
      </c>
      <c r="T1905" s="1" t="s">
        <v>2762</v>
      </c>
    </row>
    <row r="1906" spans="1:20" x14ac:dyDescent="0.25">
      <c r="A1906" s="1">
        <v>583</v>
      </c>
      <c r="B1906" s="1">
        <v>2012</v>
      </c>
      <c r="C1906" s="6" t="str">
        <f t="shared" si="116"/>
        <v>2012.583</v>
      </c>
      <c r="D1906" s="12">
        <v>0</v>
      </c>
      <c r="E1906" s="12" t="s">
        <v>3081</v>
      </c>
      <c r="F1906" s="12">
        <v>0</v>
      </c>
      <c r="G1906" s="12" t="s">
        <v>3081</v>
      </c>
      <c r="H1906" s="12">
        <v>0</v>
      </c>
      <c r="I1906" s="12" t="s">
        <v>3081</v>
      </c>
      <c r="J1906" s="12" t="s">
        <v>3081</v>
      </c>
      <c r="K1906" s="12" t="s">
        <v>3081</v>
      </c>
      <c r="L1906" s="1">
        <v>0</v>
      </c>
      <c r="M1906" s="6" t="str">
        <f t="shared" si="117"/>
        <v/>
      </c>
      <c r="N1906" s="1">
        <v>1</v>
      </c>
      <c r="O1906" s="6" t="str">
        <f t="shared" si="118"/>
        <v>LTI</v>
      </c>
      <c r="P1906" s="6" t="str">
        <f t="shared" si="119"/>
        <v>LTI</v>
      </c>
      <c r="Q1906" s="6" t="s">
        <v>843</v>
      </c>
      <c r="R1906" s="5" t="str">
        <f>INDEX(SAMRASS!$B:$B,MATCH(Q1906,SAMRASS!$A:$A,0))</f>
        <v>Other mechanical loaders (specify)</v>
      </c>
      <c r="S1906" s="1" t="s">
        <v>2365</v>
      </c>
      <c r="T1906" s="1" t="s">
        <v>2761</v>
      </c>
    </row>
    <row r="1907" spans="1:20" x14ac:dyDescent="0.25">
      <c r="A1907" s="1">
        <v>584</v>
      </c>
      <c r="B1907" s="1">
        <v>2012</v>
      </c>
      <c r="C1907" s="6" t="str">
        <f t="shared" si="116"/>
        <v>2012.584</v>
      </c>
      <c r="D1907" s="12">
        <v>0</v>
      </c>
      <c r="E1907" s="12" t="s">
        <v>3081</v>
      </c>
      <c r="F1907" s="12" t="s">
        <v>731</v>
      </c>
      <c r="G1907" s="12" t="s">
        <v>3081</v>
      </c>
      <c r="H1907" s="12" t="s">
        <v>3066</v>
      </c>
      <c r="I1907" s="12" t="s">
        <v>3081</v>
      </c>
      <c r="J1907" s="12" t="s">
        <v>3081</v>
      </c>
      <c r="K1907" s="12" t="s">
        <v>3081</v>
      </c>
      <c r="L1907" s="1">
        <v>1</v>
      </c>
      <c r="M1907" s="6" t="str">
        <f t="shared" si="117"/>
        <v>SFI</v>
      </c>
      <c r="N1907" s="1">
        <v>0</v>
      </c>
      <c r="O1907" s="6" t="str">
        <f t="shared" si="118"/>
        <v/>
      </c>
      <c r="P1907" s="6" t="str">
        <f t="shared" si="119"/>
        <v>SFI</v>
      </c>
      <c r="Q1907" s="6" t="s">
        <v>2906</v>
      </c>
      <c r="R1907" s="5" t="str">
        <f>INDEX(SAMRASS!$B:$B,MATCH(Q1907,SAMRASS!$A:$A,0))</f>
        <v>LHD Unit</v>
      </c>
      <c r="S1907" s="1" t="s">
        <v>572</v>
      </c>
      <c r="T1907" s="1" t="s">
        <v>1638</v>
      </c>
    </row>
    <row r="1908" spans="1:20" x14ac:dyDescent="0.25">
      <c r="A1908" s="1">
        <v>1</v>
      </c>
      <c r="B1908" s="1">
        <v>2013</v>
      </c>
      <c r="C1908" s="6" t="str">
        <f t="shared" si="116"/>
        <v>2013.001</v>
      </c>
      <c r="D1908" s="12">
        <v>0</v>
      </c>
      <c r="E1908" s="12" t="s">
        <v>3081</v>
      </c>
      <c r="F1908" s="12">
        <v>0</v>
      </c>
      <c r="G1908" s="12" t="s">
        <v>3081</v>
      </c>
      <c r="H1908" s="12">
        <v>0</v>
      </c>
      <c r="I1908" s="12" t="s">
        <v>3081</v>
      </c>
      <c r="J1908" s="12" t="s">
        <v>3081</v>
      </c>
      <c r="K1908" s="12" t="s">
        <v>3081</v>
      </c>
      <c r="L1908" s="1">
        <v>0</v>
      </c>
      <c r="M1908" s="6" t="str">
        <f t="shared" si="117"/>
        <v/>
      </c>
      <c r="N1908" s="1">
        <v>1</v>
      </c>
      <c r="O1908" s="6" t="str">
        <f t="shared" si="118"/>
        <v>LTI</v>
      </c>
      <c r="P1908" s="6" t="str">
        <f t="shared" si="119"/>
        <v>LTI</v>
      </c>
      <c r="Q1908" s="6" t="s">
        <v>2771</v>
      </c>
      <c r="R1908" s="5" t="str">
        <f>INDEX(SAMRASS!$B:$B,MATCH(Q1908,SAMRASS!$A:$A,0))</f>
        <v>rail switches</v>
      </c>
      <c r="S1908" s="1" t="s">
        <v>2700</v>
      </c>
      <c r="T1908" s="1" t="s">
        <v>2527</v>
      </c>
    </row>
    <row r="1909" spans="1:20" x14ac:dyDescent="0.25">
      <c r="A1909" s="1">
        <v>2</v>
      </c>
      <c r="B1909" s="1">
        <v>2013</v>
      </c>
      <c r="C1909" s="6" t="str">
        <f t="shared" si="116"/>
        <v>2013.002</v>
      </c>
      <c r="D1909" s="12">
        <v>0</v>
      </c>
      <c r="E1909" s="12" t="s">
        <v>3081</v>
      </c>
      <c r="F1909" s="12" t="s">
        <v>731</v>
      </c>
      <c r="G1909" s="12" t="s">
        <v>3081</v>
      </c>
      <c r="H1909" s="12" t="s">
        <v>3066</v>
      </c>
      <c r="I1909" s="12" t="s">
        <v>3081</v>
      </c>
      <c r="J1909" s="12" t="s">
        <v>3081</v>
      </c>
      <c r="K1909" s="12" t="s">
        <v>3081</v>
      </c>
      <c r="L1909" s="1">
        <v>0</v>
      </c>
      <c r="M1909" s="6" t="str">
        <f t="shared" si="117"/>
        <v/>
      </c>
      <c r="N1909" s="1">
        <v>1</v>
      </c>
      <c r="O1909" s="6" t="str">
        <f t="shared" si="118"/>
        <v>LTI</v>
      </c>
      <c r="P1909" s="6" t="str">
        <f t="shared" si="119"/>
        <v>LTI</v>
      </c>
      <c r="Q1909" s="6" t="s">
        <v>2783</v>
      </c>
      <c r="R1909" s="5" t="str">
        <f>INDEX(SAMRASS!$B:$B,MATCH(Q1909,SAMRASS!$A:$A,0))</f>
        <v>Personnel transporter</v>
      </c>
      <c r="S1909" s="1" t="s">
        <v>1745</v>
      </c>
      <c r="T1909" s="1" t="s">
        <v>1637</v>
      </c>
    </row>
    <row r="1910" spans="1:20" x14ac:dyDescent="0.25">
      <c r="A1910" s="1">
        <v>3</v>
      </c>
      <c r="B1910" s="1">
        <v>2013</v>
      </c>
      <c r="C1910" s="6" t="str">
        <f t="shared" si="116"/>
        <v>2013.003</v>
      </c>
      <c r="D1910" s="12" t="s">
        <v>880</v>
      </c>
      <c r="E1910" s="12" t="s">
        <v>3081</v>
      </c>
      <c r="F1910" s="12">
        <v>0</v>
      </c>
      <c r="G1910" s="12" t="s">
        <v>3081</v>
      </c>
      <c r="H1910" s="12" t="s">
        <v>3066</v>
      </c>
      <c r="I1910" s="12" t="s">
        <v>3081</v>
      </c>
      <c r="J1910" s="12" t="s">
        <v>3081</v>
      </c>
      <c r="K1910" s="12" t="s">
        <v>3081</v>
      </c>
      <c r="L1910" s="1">
        <v>0</v>
      </c>
      <c r="M1910" s="6" t="str">
        <f t="shared" si="117"/>
        <v/>
      </c>
      <c r="N1910" s="1">
        <v>1</v>
      </c>
      <c r="O1910" s="6" t="str">
        <f t="shared" si="118"/>
        <v>LTI</v>
      </c>
      <c r="P1910" s="6" t="str">
        <f t="shared" si="119"/>
        <v>LTI</v>
      </c>
      <c r="Q1910" s="6" t="s">
        <v>2203</v>
      </c>
      <c r="R1910" s="5" t="str">
        <f>INDEX(SAMRASS!$B:$B,MATCH(Q1910,SAMRASS!$A:$A,0))</f>
        <v>Bulldozer</v>
      </c>
      <c r="S1910" s="1" t="s">
        <v>2360</v>
      </c>
      <c r="T1910" s="1" t="s">
        <v>501</v>
      </c>
    </row>
    <row r="1911" spans="1:20" x14ac:dyDescent="0.25">
      <c r="A1911" s="1">
        <v>4</v>
      </c>
      <c r="B1911" s="1">
        <v>2013</v>
      </c>
      <c r="C1911" s="6" t="str">
        <f t="shared" si="116"/>
        <v>2013.004</v>
      </c>
      <c r="D1911" s="12" t="s">
        <v>880</v>
      </c>
      <c r="E1911" s="12" t="s">
        <v>3079</v>
      </c>
      <c r="F1911" s="12">
        <v>0</v>
      </c>
      <c r="G1911" s="12" t="s">
        <v>3081</v>
      </c>
      <c r="H1911" s="12">
        <v>0</v>
      </c>
      <c r="I1911" s="12" t="s">
        <v>3081</v>
      </c>
      <c r="J1911" s="12" t="s">
        <v>3081</v>
      </c>
      <c r="K1911" s="12" t="s">
        <v>3081</v>
      </c>
      <c r="L1911" s="1">
        <v>0</v>
      </c>
      <c r="M1911" s="6" t="str">
        <f t="shared" si="117"/>
        <v/>
      </c>
      <c r="N1911" s="1">
        <v>1</v>
      </c>
      <c r="O1911" s="6" t="str">
        <f t="shared" si="118"/>
        <v>LTI</v>
      </c>
      <c r="P1911" s="6" t="str">
        <f t="shared" si="119"/>
        <v>LTI</v>
      </c>
      <c r="Q1911" s="6" t="s">
        <v>79</v>
      </c>
      <c r="R1911" s="5" t="str">
        <f>INDEX(SAMRASS!$B:$B,MATCH(Q1911,SAMRASS!$A:$A,0))</f>
        <v>20-99 ton Haultruck</v>
      </c>
      <c r="S1911" s="1" t="s">
        <v>1658</v>
      </c>
      <c r="T1911" s="1" t="s">
        <v>502</v>
      </c>
    </row>
    <row r="1912" spans="1:20" x14ac:dyDescent="0.25">
      <c r="A1912" s="1">
        <v>5</v>
      </c>
      <c r="B1912" s="1">
        <v>2013</v>
      </c>
      <c r="C1912" s="6" t="str">
        <f t="shared" si="116"/>
        <v>2013.005</v>
      </c>
      <c r="D1912" s="12">
        <v>0</v>
      </c>
      <c r="E1912" s="12" t="s">
        <v>3081</v>
      </c>
      <c r="F1912" s="12">
        <v>0</v>
      </c>
      <c r="G1912" s="12" t="s">
        <v>3081</v>
      </c>
      <c r="H1912" s="12">
        <v>0</v>
      </c>
      <c r="I1912" s="12" t="s">
        <v>3081</v>
      </c>
      <c r="J1912" s="12" t="s">
        <v>3081</v>
      </c>
      <c r="K1912" s="12" t="s">
        <v>3081</v>
      </c>
      <c r="L1912" s="1">
        <v>0</v>
      </c>
      <c r="M1912" s="6" t="str">
        <f t="shared" si="117"/>
        <v/>
      </c>
      <c r="N1912" s="1">
        <v>1</v>
      </c>
      <c r="O1912" s="6" t="str">
        <f t="shared" si="118"/>
        <v>LTI</v>
      </c>
      <c r="P1912" s="6" t="str">
        <f t="shared" si="119"/>
        <v>LTI</v>
      </c>
      <c r="Q1912" s="6" t="s">
        <v>2771</v>
      </c>
      <c r="R1912" s="5" t="str">
        <f>INDEX(SAMRASS!$B:$B,MATCH(Q1912,SAMRASS!$A:$A,0))</f>
        <v>rail switches</v>
      </c>
      <c r="S1912" s="1" t="s">
        <v>2700</v>
      </c>
      <c r="T1912" s="1" t="s">
        <v>2870</v>
      </c>
    </row>
    <row r="1913" spans="1:20" x14ac:dyDescent="0.25">
      <c r="A1913" s="1">
        <v>6</v>
      </c>
      <c r="B1913" s="1">
        <v>2013</v>
      </c>
      <c r="C1913" s="6" t="str">
        <f t="shared" si="116"/>
        <v>2013.006</v>
      </c>
      <c r="D1913" s="12" t="s">
        <v>880</v>
      </c>
      <c r="E1913" s="12" t="s">
        <v>3081</v>
      </c>
      <c r="F1913" s="12">
        <v>0</v>
      </c>
      <c r="G1913" s="12" t="s">
        <v>3081</v>
      </c>
      <c r="H1913" s="12" t="s">
        <v>3066</v>
      </c>
      <c r="I1913" s="12" t="s">
        <v>3081</v>
      </c>
      <c r="J1913" s="12" t="s">
        <v>3081</v>
      </c>
      <c r="K1913" s="12" t="s">
        <v>3081</v>
      </c>
      <c r="L1913" s="1">
        <v>0</v>
      </c>
      <c r="M1913" s="6" t="str">
        <f t="shared" si="117"/>
        <v/>
      </c>
      <c r="N1913" s="1">
        <v>1</v>
      </c>
      <c r="O1913" s="6" t="str">
        <f t="shared" si="118"/>
        <v>LTI</v>
      </c>
      <c r="P1913" s="6" t="str">
        <f t="shared" si="119"/>
        <v>LTI</v>
      </c>
      <c r="Q1913" s="6" t="s">
        <v>1973</v>
      </c>
      <c r="R1913" s="5" t="str">
        <f>INDEX(SAMRASS!$B:$B,MATCH(Q1913,SAMRASS!$A:$A,0))</f>
        <v>Mobile crane</v>
      </c>
      <c r="S1913" s="1" t="s">
        <v>203</v>
      </c>
      <c r="T1913" s="1" t="s">
        <v>2869</v>
      </c>
    </row>
    <row r="1914" spans="1:20" x14ac:dyDescent="0.25">
      <c r="A1914" s="1">
        <v>7</v>
      </c>
      <c r="B1914" s="1">
        <v>2013</v>
      </c>
      <c r="C1914" s="6" t="str">
        <f t="shared" si="116"/>
        <v>2013.007</v>
      </c>
      <c r="D1914" s="12">
        <v>0</v>
      </c>
      <c r="E1914" s="12" t="s">
        <v>3081</v>
      </c>
      <c r="F1914" s="12" t="s">
        <v>731</v>
      </c>
      <c r="G1914" s="12" t="s">
        <v>3081</v>
      </c>
      <c r="H1914" s="12" t="s">
        <v>3066</v>
      </c>
      <c r="I1914" s="12" t="s">
        <v>3081</v>
      </c>
      <c r="J1914" s="12" t="s">
        <v>3081</v>
      </c>
      <c r="K1914" s="12" t="s">
        <v>3081</v>
      </c>
      <c r="L1914" s="1">
        <v>0</v>
      </c>
      <c r="M1914" s="6" t="str">
        <f t="shared" si="117"/>
        <v/>
      </c>
      <c r="N1914" s="1">
        <v>1</v>
      </c>
      <c r="O1914" s="6" t="str">
        <f t="shared" si="118"/>
        <v>LTI</v>
      </c>
      <c r="P1914" s="6" t="str">
        <f t="shared" si="119"/>
        <v>LTI</v>
      </c>
      <c r="Q1914" s="6" t="s">
        <v>2906</v>
      </c>
      <c r="R1914" s="5" t="str">
        <f>INDEX(SAMRASS!$B:$B,MATCH(Q1914,SAMRASS!$A:$A,0))</f>
        <v>LHD Unit</v>
      </c>
      <c r="S1914" s="1" t="s">
        <v>572</v>
      </c>
      <c r="T1914" s="1" t="s">
        <v>463</v>
      </c>
    </row>
    <row r="1915" spans="1:20" x14ac:dyDescent="0.25">
      <c r="A1915" s="1">
        <v>8</v>
      </c>
      <c r="B1915" s="1">
        <v>2013</v>
      </c>
      <c r="C1915" s="6" t="str">
        <f t="shared" si="116"/>
        <v>2013.008</v>
      </c>
      <c r="D1915" s="12">
        <v>0</v>
      </c>
      <c r="E1915" s="12" t="s">
        <v>3081</v>
      </c>
      <c r="F1915" s="12" t="s">
        <v>731</v>
      </c>
      <c r="G1915" s="12" t="s">
        <v>3081</v>
      </c>
      <c r="H1915" s="12" t="s">
        <v>3066</v>
      </c>
      <c r="I1915" s="12" t="s">
        <v>3081</v>
      </c>
      <c r="J1915" s="12" t="s">
        <v>3081</v>
      </c>
      <c r="K1915" s="12" t="s">
        <v>3081</v>
      </c>
      <c r="L1915" s="1">
        <v>0</v>
      </c>
      <c r="M1915" s="6" t="str">
        <f t="shared" si="117"/>
        <v/>
      </c>
      <c r="N1915" s="1">
        <v>1</v>
      </c>
      <c r="O1915" s="6" t="str">
        <f t="shared" si="118"/>
        <v>LTI</v>
      </c>
      <c r="P1915" s="6" t="str">
        <f t="shared" si="119"/>
        <v>LTI</v>
      </c>
      <c r="Q1915" s="6" t="s">
        <v>2783</v>
      </c>
      <c r="R1915" s="5" t="str">
        <f>INDEX(SAMRASS!$B:$B,MATCH(Q1915,SAMRASS!$A:$A,0))</f>
        <v>Personnel transporter</v>
      </c>
      <c r="S1915" s="1" t="s">
        <v>1745</v>
      </c>
      <c r="T1915" s="1" t="s">
        <v>464</v>
      </c>
    </row>
    <row r="1916" spans="1:20" x14ac:dyDescent="0.25">
      <c r="A1916" s="1">
        <v>9</v>
      </c>
      <c r="B1916" s="1">
        <v>2013</v>
      </c>
      <c r="C1916" s="6" t="str">
        <f t="shared" si="116"/>
        <v>2013.009</v>
      </c>
      <c r="D1916" s="12" t="s">
        <v>880</v>
      </c>
      <c r="E1916" s="12" t="s">
        <v>3079</v>
      </c>
      <c r="F1916" s="12">
        <v>0</v>
      </c>
      <c r="G1916" s="12" t="s">
        <v>3081</v>
      </c>
      <c r="H1916" s="12">
        <v>0</v>
      </c>
      <c r="I1916" s="12" t="s">
        <v>3081</v>
      </c>
      <c r="J1916" s="12" t="s">
        <v>3081</v>
      </c>
      <c r="K1916" s="12" t="s">
        <v>3081</v>
      </c>
      <c r="L1916" s="1">
        <v>0</v>
      </c>
      <c r="M1916" s="6" t="str">
        <f t="shared" si="117"/>
        <v/>
      </c>
      <c r="N1916" s="1">
        <v>1</v>
      </c>
      <c r="O1916" s="6" t="str">
        <f t="shared" si="118"/>
        <v>LTI</v>
      </c>
      <c r="P1916" s="6" t="str">
        <f t="shared" si="119"/>
        <v>LTI</v>
      </c>
      <c r="Q1916" s="6" t="s">
        <v>541</v>
      </c>
      <c r="R1916" s="5" t="str">
        <f>INDEX(SAMRASS!$B:$B,MATCH(Q1916,SAMRASS!$A:$A,0))</f>
        <v>200-299 ton Haultruck</v>
      </c>
      <c r="S1916" s="1" t="s">
        <v>2241</v>
      </c>
      <c r="T1916" s="1" t="s">
        <v>2632</v>
      </c>
    </row>
    <row r="1917" spans="1:20" x14ac:dyDescent="0.25">
      <c r="A1917" s="1">
        <v>10</v>
      </c>
      <c r="B1917" s="1">
        <v>2013</v>
      </c>
      <c r="C1917" s="6" t="str">
        <f t="shared" si="116"/>
        <v>2013.010</v>
      </c>
      <c r="D1917" s="12" t="s">
        <v>880</v>
      </c>
      <c r="E1917" s="12" t="s">
        <v>3081</v>
      </c>
      <c r="F1917" s="12">
        <v>0</v>
      </c>
      <c r="G1917" s="12" t="s">
        <v>3081</v>
      </c>
      <c r="H1917" s="12" t="s">
        <v>3066</v>
      </c>
      <c r="I1917" s="12" t="s">
        <v>3081</v>
      </c>
      <c r="J1917" s="12" t="s">
        <v>3081</v>
      </c>
      <c r="K1917" s="12" t="s">
        <v>3081</v>
      </c>
      <c r="L1917" s="1">
        <v>0</v>
      </c>
      <c r="M1917" s="6" t="str">
        <f t="shared" si="117"/>
        <v/>
      </c>
      <c r="N1917" s="1">
        <v>1</v>
      </c>
      <c r="O1917" s="6" t="str">
        <f t="shared" si="118"/>
        <v>LTI</v>
      </c>
      <c r="P1917" s="6" t="str">
        <f t="shared" si="119"/>
        <v>LTI</v>
      </c>
      <c r="Q1917" s="6" t="s">
        <v>2203</v>
      </c>
      <c r="R1917" s="5" t="str">
        <f>INDEX(SAMRASS!$B:$B,MATCH(Q1917,SAMRASS!$A:$A,0))</f>
        <v>Bulldozer</v>
      </c>
      <c r="S1917" s="1" t="s">
        <v>2360</v>
      </c>
      <c r="T1917" s="1" t="s">
        <v>1930</v>
      </c>
    </row>
    <row r="1918" spans="1:20" x14ac:dyDescent="0.25">
      <c r="A1918" s="1">
        <v>11</v>
      </c>
      <c r="B1918" s="1">
        <v>2013</v>
      </c>
      <c r="C1918" s="6" t="str">
        <f t="shared" si="116"/>
        <v>2013.011</v>
      </c>
      <c r="D1918" s="12">
        <v>0</v>
      </c>
      <c r="E1918" s="12" t="s">
        <v>3081</v>
      </c>
      <c r="F1918" s="12">
        <v>0</v>
      </c>
      <c r="G1918" s="12" t="s">
        <v>3081</v>
      </c>
      <c r="H1918" s="12">
        <v>0</v>
      </c>
      <c r="I1918" s="12" t="s">
        <v>3081</v>
      </c>
      <c r="J1918" s="12" t="s">
        <v>3081</v>
      </c>
      <c r="K1918" s="12" t="s">
        <v>3081</v>
      </c>
      <c r="L1918" s="1">
        <v>0</v>
      </c>
      <c r="M1918" s="6" t="str">
        <f t="shared" si="117"/>
        <v/>
      </c>
      <c r="N1918" s="1">
        <v>1</v>
      </c>
      <c r="O1918" s="6" t="str">
        <f t="shared" si="118"/>
        <v>LTI</v>
      </c>
      <c r="P1918" s="6" t="str">
        <f t="shared" si="119"/>
        <v>LTI</v>
      </c>
      <c r="Q1918" s="6" t="s">
        <v>2851</v>
      </c>
      <c r="R1918" s="5" t="str">
        <f>INDEX(SAMRASS!$B:$B,MATCH(Q1918,SAMRASS!$A:$A,0))</f>
        <v>Other (specify)</v>
      </c>
      <c r="S1918" s="1" t="s">
        <v>2962</v>
      </c>
      <c r="T1918" s="1" t="s">
        <v>1929</v>
      </c>
    </row>
    <row r="1919" spans="1:20" x14ac:dyDescent="0.25">
      <c r="A1919" s="1">
        <v>12</v>
      </c>
      <c r="B1919" s="1">
        <v>2013</v>
      </c>
      <c r="C1919" s="6" t="str">
        <f t="shared" si="116"/>
        <v>2013.012</v>
      </c>
      <c r="D1919" s="12" t="s">
        <v>880</v>
      </c>
      <c r="E1919" s="12" t="s">
        <v>3079</v>
      </c>
      <c r="F1919" s="12">
        <v>0</v>
      </c>
      <c r="G1919" s="12" t="s">
        <v>3081</v>
      </c>
      <c r="H1919" s="12">
        <v>0</v>
      </c>
      <c r="I1919" s="12" t="s">
        <v>3081</v>
      </c>
      <c r="J1919" s="12" t="s">
        <v>3081</v>
      </c>
      <c r="K1919" s="12" t="s">
        <v>3081</v>
      </c>
      <c r="L1919" s="1">
        <v>0</v>
      </c>
      <c r="M1919" s="6" t="str">
        <f t="shared" si="117"/>
        <v/>
      </c>
      <c r="N1919" s="1">
        <v>1</v>
      </c>
      <c r="O1919" s="6" t="str">
        <f t="shared" si="118"/>
        <v>LTI</v>
      </c>
      <c r="P1919" s="6" t="str">
        <f t="shared" si="119"/>
        <v>LTI</v>
      </c>
      <c r="Q1919" s="6" t="s">
        <v>1247</v>
      </c>
      <c r="R1919" s="5" t="str">
        <f>INDEX(SAMRASS!$B:$B,MATCH(Q1919,SAMRASS!$A:$A,0))</f>
        <v>&gt;300 ton Haultruck</v>
      </c>
      <c r="S1919" s="1" t="s">
        <v>1067</v>
      </c>
      <c r="T1919" s="1" t="s">
        <v>383</v>
      </c>
    </row>
    <row r="1920" spans="1:20" x14ac:dyDescent="0.25">
      <c r="A1920" s="1">
        <v>13</v>
      </c>
      <c r="B1920" s="1">
        <v>2013</v>
      </c>
      <c r="C1920" s="6" t="str">
        <f t="shared" si="116"/>
        <v>2013.013</v>
      </c>
      <c r="D1920" s="12">
        <v>0</v>
      </c>
      <c r="E1920" s="12" t="s">
        <v>3081</v>
      </c>
      <c r="F1920" s="12">
        <v>0</v>
      </c>
      <c r="G1920" s="12" t="s">
        <v>3081</v>
      </c>
      <c r="H1920" s="12" t="s">
        <v>3066</v>
      </c>
      <c r="I1920" s="12" t="s">
        <v>3081</v>
      </c>
      <c r="J1920" s="12" t="s">
        <v>3081</v>
      </c>
      <c r="K1920" s="12" t="s">
        <v>3081</v>
      </c>
      <c r="L1920" s="1">
        <v>0</v>
      </c>
      <c r="M1920" s="6" t="str">
        <f t="shared" si="117"/>
        <v/>
      </c>
      <c r="N1920" s="1">
        <v>1</v>
      </c>
      <c r="O1920" s="6" t="str">
        <f t="shared" si="118"/>
        <v>LTI</v>
      </c>
      <c r="P1920" s="6" t="str">
        <f t="shared" si="119"/>
        <v>LTI</v>
      </c>
      <c r="Q1920" s="6" t="s">
        <v>2850</v>
      </c>
      <c r="R1920" s="5" t="str">
        <f>INDEX(SAMRASS!$B:$B,MATCH(Q1920,SAMRASS!$A:$A,0))</f>
        <v>Hydraulic drill rig</v>
      </c>
      <c r="S1920" s="1" t="s">
        <v>64</v>
      </c>
      <c r="T1920" s="1" t="s">
        <v>384</v>
      </c>
    </row>
    <row r="1921" spans="1:20" x14ac:dyDescent="0.25">
      <c r="A1921" s="1">
        <v>14</v>
      </c>
      <c r="B1921" s="1">
        <v>2013</v>
      </c>
      <c r="C1921" s="6" t="str">
        <f t="shared" si="116"/>
        <v>2013.014</v>
      </c>
      <c r="D1921" s="12">
        <v>0</v>
      </c>
      <c r="E1921" s="12" t="s">
        <v>3081</v>
      </c>
      <c r="F1921" s="12">
        <v>0</v>
      </c>
      <c r="G1921" s="12" t="s">
        <v>3081</v>
      </c>
      <c r="H1921" s="12" t="s">
        <v>3066</v>
      </c>
      <c r="I1921" s="12" t="s">
        <v>3081</v>
      </c>
      <c r="J1921" s="12" t="s">
        <v>3081</v>
      </c>
      <c r="K1921" s="12" t="s">
        <v>3081</v>
      </c>
      <c r="L1921" s="1">
        <v>0</v>
      </c>
      <c r="M1921" s="6" t="str">
        <f t="shared" si="117"/>
        <v/>
      </c>
      <c r="N1921" s="1">
        <v>1</v>
      </c>
      <c r="O1921" s="6" t="str">
        <f t="shared" si="118"/>
        <v>LTI</v>
      </c>
      <c r="P1921" s="6" t="str">
        <f t="shared" si="119"/>
        <v>LTI</v>
      </c>
      <c r="Q1921" s="6" t="s">
        <v>2850</v>
      </c>
      <c r="R1921" s="5" t="str">
        <f>INDEX(SAMRASS!$B:$B,MATCH(Q1921,SAMRASS!$A:$A,0))</f>
        <v>Hydraulic drill rig</v>
      </c>
      <c r="S1921" s="1" t="s">
        <v>64</v>
      </c>
      <c r="T1921" s="1" t="s">
        <v>1812</v>
      </c>
    </row>
    <row r="1922" spans="1:20" x14ac:dyDescent="0.25">
      <c r="A1922" s="1">
        <v>15</v>
      </c>
      <c r="B1922" s="1">
        <v>2013</v>
      </c>
      <c r="C1922" s="6" t="str">
        <f t="shared" si="116"/>
        <v>2013.015</v>
      </c>
      <c r="D1922" s="12" t="s">
        <v>880</v>
      </c>
      <c r="E1922" s="12" t="s">
        <v>3081</v>
      </c>
      <c r="F1922" s="12">
        <v>0</v>
      </c>
      <c r="G1922" s="12" t="s">
        <v>3081</v>
      </c>
      <c r="H1922" s="12" t="s">
        <v>3066</v>
      </c>
      <c r="I1922" s="12" t="s">
        <v>3081</v>
      </c>
      <c r="J1922" s="12" t="s">
        <v>3081</v>
      </c>
      <c r="K1922" s="12" t="s">
        <v>3081</v>
      </c>
      <c r="L1922" s="1">
        <v>0</v>
      </c>
      <c r="M1922" s="6" t="str">
        <f t="shared" si="117"/>
        <v/>
      </c>
      <c r="N1922" s="1">
        <v>1</v>
      </c>
      <c r="O1922" s="6" t="str">
        <f t="shared" si="118"/>
        <v>LTI</v>
      </c>
      <c r="P1922" s="6" t="str">
        <f t="shared" si="119"/>
        <v>LTI</v>
      </c>
      <c r="Q1922" s="6" t="s">
        <v>1973</v>
      </c>
      <c r="R1922" s="5" t="str">
        <f>INDEX(SAMRASS!$B:$B,MATCH(Q1922,SAMRASS!$A:$A,0))</f>
        <v>Mobile crane</v>
      </c>
      <c r="S1922" s="1" t="s">
        <v>203</v>
      </c>
      <c r="T1922" s="1" t="s">
        <v>1813</v>
      </c>
    </row>
    <row r="1923" spans="1:20" x14ac:dyDescent="0.25">
      <c r="A1923" s="1">
        <v>16</v>
      </c>
      <c r="B1923" s="1">
        <v>2013</v>
      </c>
      <c r="C1923" s="6" t="str">
        <f t="shared" si="116"/>
        <v>2013.016</v>
      </c>
      <c r="D1923" s="12">
        <v>0</v>
      </c>
      <c r="E1923" s="12" t="s">
        <v>3081</v>
      </c>
      <c r="F1923" s="12">
        <v>0</v>
      </c>
      <c r="G1923" s="12" t="s">
        <v>3081</v>
      </c>
      <c r="H1923" s="12">
        <v>0</v>
      </c>
      <c r="I1923" s="12" t="s">
        <v>3081</v>
      </c>
      <c r="J1923" s="12" t="s">
        <v>3081</v>
      </c>
      <c r="K1923" s="12" t="s">
        <v>3081</v>
      </c>
      <c r="L1923" s="1">
        <v>0</v>
      </c>
      <c r="M1923" s="6" t="str">
        <f t="shared" si="117"/>
        <v/>
      </c>
      <c r="N1923" s="1">
        <v>1</v>
      </c>
      <c r="O1923" s="6" t="str">
        <f t="shared" si="118"/>
        <v>LTI</v>
      </c>
      <c r="P1923" s="6" t="str">
        <f t="shared" si="119"/>
        <v>LTI</v>
      </c>
      <c r="Q1923" s="6" t="s">
        <v>848</v>
      </c>
      <c r="R1923" s="5" t="str">
        <f>INDEX(SAMRASS!$B:$B,MATCH(Q1923,SAMRASS!$A:$A,0))</f>
        <v>Face scraper</v>
      </c>
      <c r="S1923" s="1" t="s">
        <v>2432</v>
      </c>
      <c r="T1923" s="1" t="s">
        <v>1041</v>
      </c>
    </row>
    <row r="1924" spans="1:20" x14ac:dyDescent="0.25">
      <c r="A1924" s="1">
        <v>17</v>
      </c>
      <c r="B1924" s="1">
        <v>2013</v>
      </c>
      <c r="C1924" s="6" t="str">
        <f t="shared" si="116"/>
        <v>2013.017</v>
      </c>
      <c r="D1924" s="12">
        <v>0</v>
      </c>
      <c r="E1924" s="12" t="s">
        <v>3081</v>
      </c>
      <c r="F1924" s="12">
        <v>0</v>
      </c>
      <c r="G1924" s="12" t="s">
        <v>3081</v>
      </c>
      <c r="H1924" s="12">
        <v>0</v>
      </c>
      <c r="I1924" s="12" t="s">
        <v>3081</v>
      </c>
      <c r="J1924" s="12" t="s">
        <v>3081</v>
      </c>
      <c r="K1924" s="12" t="s">
        <v>3081</v>
      </c>
      <c r="L1924" s="1">
        <v>0</v>
      </c>
      <c r="M1924" s="6" t="str">
        <f t="shared" si="117"/>
        <v/>
      </c>
      <c r="N1924" s="1">
        <v>1</v>
      </c>
      <c r="O1924" s="6" t="str">
        <f t="shared" si="118"/>
        <v>LTI</v>
      </c>
      <c r="P1924" s="6" t="str">
        <f t="shared" si="119"/>
        <v>LTI</v>
      </c>
      <c r="Q1924" s="6" t="s">
        <v>2918</v>
      </c>
      <c r="R1924" s="5" t="str">
        <f>INDEX(SAMRASS!$B:$B,MATCH(Q1924,SAMRASS!$A:$A,0))</f>
        <v>Other (specify)</v>
      </c>
      <c r="S1924" s="1" t="s">
        <v>1500</v>
      </c>
      <c r="T1924" s="1" t="s">
        <v>1552</v>
      </c>
    </row>
    <row r="1925" spans="1:20" x14ac:dyDescent="0.25">
      <c r="A1925" s="1">
        <v>18</v>
      </c>
      <c r="B1925" s="1">
        <v>2013</v>
      </c>
      <c r="C1925" s="6" t="str">
        <f t="shared" si="116"/>
        <v>2013.018</v>
      </c>
      <c r="D1925" s="12">
        <v>0</v>
      </c>
      <c r="E1925" s="12" t="s">
        <v>3081</v>
      </c>
      <c r="F1925" s="12">
        <v>0</v>
      </c>
      <c r="G1925" s="12" t="s">
        <v>3081</v>
      </c>
      <c r="H1925" s="12">
        <v>0</v>
      </c>
      <c r="I1925" s="12" t="s">
        <v>3081</v>
      </c>
      <c r="J1925" s="12" t="s">
        <v>3081</v>
      </c>
      <c r="K1925" s="12" t="s">
        <v>3081</v>
      </c>
      <c r="L1925" s="1">
        <v>0</v>
      </c>
      <c r="M1925" s="6" t="str">
        <f t="shared" si="117"/>
        <v/>
      </c>
      <c r="N1925" s="1">
        <v>1</v>
      </c>
      <c r="O1925" s="6" t="str">
        <f t="shared" si="118"/>
        <v>LTI</v>
      </c>
      <c r="P1925" s="6" t="str">
        <f t="shared" si="119"/>
        <v>LTI</v>
      </c>
      <c r="Q1925" s="6" t="s">
        <v>710</v>
      </c>
      <c r="R1925" s="5" t="str">
        <f>INDEX(SAMRASS!$B:$B,MATCH(Q1925,SAMRASS!$A:$A,0))</f>
        <v>Double drum winch</v>
      </c>
      <c r="S1925" s="1" t="s">
        <v>561</v>
      </c>
      <c r="T1925" s="1" t="s">
        <v>1553</v>
      </c>
    </row>
    <row r="1926" spans="1:20" x14ac:dyDescent="0.25">
      <c r="A1926" s="1">
        <v>19</v>
      </c>
      <c r="B1926" s="1">
        <v>2013</v>
      </c>
      <c r="C1926" s="6" t="str">
        <f t="shared" si="116"/>
        <v>2013.019</v>
      </c>
      <c r="D1926" s="12">
        <v>0</v>
      </c>
      <c r="E1926" s="12" t="s">
        <v>3081</v>
      </c>
      <c r="F1926" s="12">
        <v>0</v>
      </c>
      <c r="G1926" s="12" t="s">
        <v>3081</v>
      </c>
      <c r="H1926" s="12">
        <v>0</v>
      </c>
      <c r="I1926" s="12" t="s">
        <v>3081</v>
      </c>
      <c r="J1926" s="12" t="s">
        <v>3081</v>
      </c>
      <c r="K1926" s="12" t="s">
        <v>3081</v>
      </c>
      <c r="L1926" s="1">
        <v>0</v>
      </c>
      <c r="M1926" s="6" t="str">
        <f t="shared" si="117"/>
        <v/>
      </c>
      <c r="N1926" s="1">
        <v>1</v>
      </c>
      <c r="O1926" s="6" t="str">
        <f t="shared" si="118"/>
        <v>LTI</v>
      </c>
      <c r="P1926" s="6" t="str">
        <f t="shared" si="119"/>
        <v>LTI</v>
      </c>
      <c r="Q1926" s="6" t="s">
        <v>2766</v>
      </c>
      <c r="R1926" s="5" t="str">
        <f>INDEX(SAMRASS!$B:$B,MATCH(Q1926,SAMRASS!$A:$A,0))</f>
        <v>Gully scraper</v>
      </c>
      <c r="S1926" s="1" t="s">
        <v>63</v>
      </c>
      <c r="T1926" s="1" t="s">
        <v>52</v>
      </c>
    </row>
    <row r="1927" spans="1:20" x14ac:dyDescent="0.25">
      <c r="A1927" s="1">
        <v>20</v>
      </c>
      <c r="B1927" s="1">
        <v>2013</v>
      </c>
      <c r="C1927" s="6" t="str">
        <f t="shared" si="116"/>
        <v>2013.020</v>
      </c>
      <c r="D1927" s="12">
        <v>0</v>
      </c>
      <c r="E1927" s="12" t="s">
        <v>3081</v>
      </c>
      <c r="F1927" s="12">
        <v>0</v>
      </c>
      <c r="G1927" s="12" t="s">
        <v>3081</v>
      </c>
      <c r="H1927" s="12">
        <v>0</v>
      </c>
      <c r="I1927" s="12" t="s">
        <v>3081</v>
      </c>
      <c r="J1927" s="12" t="s">
        <v>3081</v>
      </c>
      <c r="K1927" s="12" t="s">
        <v>3081</v>
      </c>
      <c r="L1927" s="1">
        <v>0</v>
      </c>
      <c r="M1927" s="6" t="str">
        <f t="shared" si="117"/>
        <v/>
      </c>
      <c r="N1927" s="1">
        <v>1</v>
      </c>
      <c r="O1927" s="6" t="str">
        <f t="shared" si="118"/>
        <v>LTI</v>
      </c>
      <c r="P1927" s="6" t="str">
        <f t="shared" si="119"/>
        <v>LTI</v>
      </c>
      <c r="Q1927" s="6" t="s">
        <v>2919</v>
      </c>
      <c r="R1927" s="5" t="str">
        <f>INDEX(SAMRASS!$B:$B,MATCH(Q1927,SAMRASS!$A:$A,0))</f>
        <v>Rerailing</v>
      </c>
      <c r="S1927" s="1" t="s">
        <v>2433</v>
      </c>
      <c r="T1927" s="1" t="s">
        <v>2592</v>
      </c>
    </row>
    <row r="1928" spans="1:20" x14ac:dyDescent="0.25">
      <c r="A1928" s="1">
        <v>21</v>
      </c>
      <c r="B1928" s="1">
        <v>2013</v>
      </c>
      <c r="C1928" s="6" t="str">
        <f t="shared" ref="C1928:C1991" si="120">B1928&amp;"."&amp;RIGHT("00"&amp;A1928,3)</f>
        <v>2013.021</v>
      </c>
      <c r="D1928" s="12">
        <v>0</v>
      </c>
      <c r="E1928" s="12" t="s">
        <v>3081</v>
      </c>
      <c r="F1928" s="12">
        <v>0</v>
      </c>
      <c r="G1928" s="12" t="s">
        <v>3081</v>
      </c>
      <c r="H1928" s="12">
        <v>0</v>
      </c>
      <c r="I1928" s="12" t="s">
        <v>3081</v>
      </c>
      <c r="J1928" s="12" t="s">
        <v>3081</v>
      </c>
      <c r="K1928" s="12" t="s">
        <v>3081</v>
      </c>
      <c r="L1928" s="1">
        <v>0</v>
      </c>
      <c r="M1928" s="6" t="str">
        <f t="shared" ref="M1928:M1991" si="121">IF(L1928&gt;1,"MFI",IF(L1928&gt;0,"SFI",""))</f>
        <v/>
      </c>
      <c r="N1928" s="1">
        <v>1</v>
      </c>
      <c r="O1928" s="6" t="str">
        <f t="shared" ref="O1928:O1991" si="122">IF(N1928&gt;0,"LTI","")</f>
        <v>LTI</v>
      </c>
      <c r="P1928" s="6" t="str">
        <f t="shared" ref="P1928:P1991" si="123">IF(M1928&lt;&gt;"",M1928,O1928)</f>
        <v>LTI</v>
      </c>
      <c r="Q1928" s="6" t="s">
        <v>848</v>
      </c>
      <c r="R1928" s="5" t="str">
        <f>INDEX(SAMRASS!$B:$B,MATCH(Q1928,SAMRASS!$A:$A,0))</f>
        <v>Face scraper</v>
      </c>
      <c r="S1928" s="1" t="s">
        <v>2432</v>
      </c>
      <c r="T1928" s="1" t="s">
        <v>2593</v>
      </c>
    </row>
    <row r="1929" spans="1:20" x14ac:dyDescent="0.25">
      <c r="A1929" s="1">
        <v>22</v>
      </c>
      <c r="B1929" s="1">
        <v>2013</v>
      </c>
      <c r="C1929" s="6" t="str">
        <f t="shared" si="120"/>
        <v>2013.022</v>
      </c>
      <c r="D1929" s="12">
        <v>0</v>
      </c>
      <c r="E1929" s="12" t="s">
        <v>3081</v>
      </c>
      <c r="F1929" s="12">
        <v>0</v>
      </c>
      <c r="G1929" s="12" t="s">
        <v>3081</v>
      </c>
      <c r="H1929" s="12">
        <v>0</v>
      </c>
      <c r="I1929" s="12" t="s">
        <v>3081</v>
      </c>
      <c r="J1929" s="12" t="s">
        <v>3081</v>
      </c>
      <c r="K1929" s="12" t="s">
        <v>3081</v>
      </c>
      <c r="L1929" s="1">
        <v>0</v>
      </c>
      <c r="M1929" s="6" t="str">
        <f t="shared" si="121"/>
        <v/>
      </c>
      <c r="N1929" s="1">
        <v>1</v>
      </c>
      <c r="O1929" s="6" t="str">
        <f t="shared" si="122"/>
        <v>LTI</v>
      </c>
      <c r="P1929" s="6" t="str">
        <f t="shared" si="123"/>
        <v>LTI</v>
      </c>
      <c r="Q1929" s="6" t="s">
        <v>2919</v>
      </c>
      <c r="R1929" s="5" t="str">
        <f>INDEX(SAMRASS!$B:$B,MATCH(Q1929,SAMRASS!$A:$A,0))</f>
        <v>Rerailing</v>
      </c>
      <c r="S1929" s="1" t="s">
        <v>2433</v>
      </c>
      <c r="T1929" s="1" t="s">
        <v>589</v>
      </c>
    </row>
    <row r="1930" spans="1:20" x14ac:dyDescent="0.25">
      <c r="A1930" s="1">
        <v>23</v>
      </c>
      <c r="B1930" s="1">
        <v>2013</v>
      </c>
      <c r="C1930" s="6" t="str">
        <f t="shared" si="120"/>
        <v>2013.023</v>
      </c>
      <c r="D1930" s="12">
        <v>0</v>
      </c>
      <c r="E1930" s="12" t="s">
        <v>3081</v>
      </c>
      <c r="F1930" s="12">
        <v>0</v>
      </c>
      <c r="G1930" s="12" t="s">
        <v>3081</v>
      </c>
      <c r="H1930" s="12">
        <v>0</v>
      </c>
      <c r="I1930" s="12" t="s">
        <v>3081</v>
      </c>
      <c r="J1930" s="12" t="s">
        <v>3081</v>
      </c>
      <c r="K1930" s="12" t="s">
        <v>3081</v>
      </c>
      <c r="L1930" s="1">
        <v>0</v>
      </c>
      <c r="M1930" s="6" t="str">
        <f t="shared" si="121"/>
        <v/>
      </c>
      <c r="N1930" s="1">
        <v>1</v>
      </c>
      <c r="O1930" s="6" t="str">
        <f t="shared" si="122"/>
        <v>LTI</v>
      </c>
      <c r="P1930" s="6" t="str">
        <f t="shared" si="123"/>
        <v>LTI</v>
      </c>
      <c r="Q1930" s="6" t="s">
        <v>2766</v>
      </c>
      <c r="R1930" s="5" t="str">
        <f>INDEX(SAMRASS!$B:$B,MATCH(Q1930,SAMRASS!$A:$A,0))</f>
        <v>Gully scraper</v>
      </c>
      <c r="S1930" s="1" t="s">
        <v>63</v>
      </c>
      <c r="T1930" s="1" t="s">
        <v>590</v>
      </c>
    </row>
    <row r="1931" spans="1:20" x14ac:dyDescent="0.25">
      <c r="A1931" s="1">
        <v>24</v>
      </c>
      <c r="B1931" s="1">
        <v>2013</v>
      </c>
      <c r="C1931" s="6" t="str">
        <f t="shared" si="120"/>
        <v>2013.024</v>
      </c>
      <c r="D1931" s="12">
        <v>0</v>
      </c>
      <c r="E1931" s="12" t="s">
        <v>3081</v>
      </c>
      <c r="F1931" s="12">
        <v>0</v>
      </c>
      <c r="G1931" s="12" t="s">
        <v>3081</v>
      </c>
      <c r="H1931" s="12">
        <v>0</v>
      </c>
      <c r="I1931" s="12" t="s">
        <v>3081</v>
      </c>
      <c r="J1931" s="12" t="s">
        <v>3081</v>
      </c>
      <c r="K1931" s="12" t="s">
        <v>3081</v>
      </c>
      <c r="L1931" s="1">
        <v>1</v>
      </c>
      <c r="M1931" s="6" t="str">
        <f t="shared" si="121"/>
        <v>SFI</v>
      </c>
      <c r="N1931" s="1">
        <v>0</v>
      </c>
      <c r="O1931" s="6" t="str">
        <f t="shared" si="122"/>
        <v/>
      </c>
      <c r="P1931" s="6" t="str">
        <f t="shared" si="123"/>
        <v>SFI</v>
      </c>
      <c r="Q1931" s="6" t="s">
        <v>710</v>
      </c>
      <c r="R1931" s="5" t="str">
        <f>INDEX(SAMRASS!$B:$B,MATCH(Q1931,SAMRASS!$A:$A,0))</f>
        <v>Double drum winch</v>
      </c>
      <c r="S1931" s="1" t="s">
        <v>561</v>
      </c>
      <c r="T1931" s="1" t="s">
        <v>90</v>
      </c>
    </row>
    <row r="1932" spans="1:20" x14ac:dyDescent="0.25">
      <c r="A1932" s="1">
        <v>25</v>
      </c>
      <c r="B1932" s="1">
        <v>2013</v>
      </c>
      <c r="C1932" s="6" t="str">
        <f t="shared" si="120"/>
        <v>2013.025</v>
      </c>
      <c r="D1932" s="12">
        <v>0</v>
      </c>
      <c r="E1932" s="12" t="s">
        <v>3081</v>
      </c>
      <c r="F1932" s="12">
        <v>0</v>
      </c>
      <c r="G1932" s="12" t="s">
        <v>3081</v>
      </c>
      <c r="H1932" s="12">
        <v>0</v>
      </c>
      <c r="I1932" s="12" t="s">
        <v>3081</v>
      </c>
      <c r="J1932" s="12" t="s">
        <v>3081</v>
      </c>
      <c r="K1932" s="12" t="s">
        <v>3081</v>
      </c>
      <c r="L1932" s="1">
        <v>0</v>
      </c>
      <c r="M1932" s="6" t="str">
        <f t="shared" si="121"/>
        <v/>
      </c>
      <c r="N1932" s="1">
        <v>1</v>
      </c>
      <c r="O1932" s="6" t="str">
        <f t="shared" si="122"/>
        <v>LTI</v>
      </c>
      <c r="P1932" s="6" t="str">
        <f t="shared" si="123"/>
        <v>LTI</v>
      </c>
      <c r="Q1932" s="6" t="s">
        <v>2919</v>
      </c>
      <c r="R1932" s="5" t="str">
        <f>INDEX(SAMRASS!$B:$B,MATCH(Q1932,SAMRASS!$A:$A,0))</f>
        <v>Rerailing</v>
      </c>
      <c r="S1932" s="1" t="s">
        <v>2433</v>
      </c>
      <c r="T1932" s="1" t="s">
        <v>1034</v>
      </c>
    </row>
    <row r="1933" spans="1:20" x14ac:dyDescent="0.25">
      <c r="A1933" s="1">
        <v>26</v>
      </c>
      <c r="B1933" s="1">
        <v>2013</v>
      </c>
      <c r="C1933" s="6" t="str">
        <f t="shared" si="120"/>
        <v>2013.026</v>
      </c>
      <c r="D1933" s="12">
        <v>0</v>
      </c>
      <c r="E1933" s="12" t="s">
        <v>3081</v>
      </c>
      <c r="F1933" s="12">
        <v>0</v>
      </c>
      <c r="G1933" s="12" t="s">
        <v>3081</v>
      </c>
      <c r="H1933" s="12">
        <v>0</v>
      </c>
      <c r="I1933" s="12" t="s">
        <v>3081</v>
      </c>
      <c r="J1933" s="12" t="s">
        <v>3081</v>
      </c>
      <c r="K1933" s="12" t="s">
        <v>3081</v>
      </c>
      <c r="L1933" s="1">
        <v>0</v>
      </c>
      <c r="M1933" s="6" t="str">
        <f t="shared" si="121"/>
        <v/>
      </c>
      <c r="N1933" s="1">
        <v>1</v>
      </c>
      <c r="O1933" s="6" t="str">
        <f t="shared" si="122"/>
        <v>LTI</v>
      </c>
      <c r="P1933" s="6" t="str">
        <f t="shared" si="123"/>
        <v>LTI</v>
      </c>
      <c r="Q1933" s="6" t="s">
        <v>707</v>
      </c>
      <c r="R1933" s="5" t="str">
        <f>INDEX(SAMRASS!$B:$B,MATCH(Q1933,SAMRASS!$A:$A,0))</f>
        <v>Hopper</v>
      </c>
      <c r="S1933" s="1" t="s">
        <v>2486</v>
      </c>
      <c r="T1933" s="1" t="s">
        <v>91</v>
      </c>
    </row>
    <row r="1934" spans="1:20" x14ac:dyDescent="0.25">
      <c r="A1934" s="1">
        <v>27</v>
      </c>
      <c r="B1934" s="1">
        <v>2013</v>
      </c>
      <c r="C1934" s="6" t="str">
        <f t="shared" si="120"/>
        <v>2013.027</v>
      </c>
      <c r="D1934" s="12" t="s">
        <v>880</v>
      </c>
      <c r="E1934" s="12" t="s">
        <v>3081</v>
      </c>
      <c r="F1934" s="12">
        <v>0</v>
      </c>
      <c r="G1934" s="12" t="s">
        <v>3081</v>
      </c>
      <c r="H1934" s="12">
        <v>0</v>
      </c>
      <c r="I1934" s="12" t="s">
        <v>3081</v>
      </c>
      <c r="J1934" s="12" t="s">
        <v>3081</v>
      </c>
      <c r="K1934" s="12" t="s">
        <v>3081</v>
      </c>
      <c r="L1934" s="1">
        <v>0</v>
      </c>
      <c r="M1934" s="6" t="str">
        <f t="shared" si="121"/>
        <v/>
      </c>
      <c r="N1934" s="1">
        <v>1</v>
      </c>
      <c r="O1934" s="6" t="str">
        <f t="shared" si="122"/>
        <v>LTI</v>
      </c>
      <c r="P1934" s="6" t="str">
        <f t="shared" si="123"/>
        <v>LTI</v>
      </c>
      <c r="Q1934" s="6" t="s">
        <v>79</v>
      </c>
      <c r="R1934" s="5" t="str">
        <f>INDEX(SAMRASS!$B:$B,MATCH(Q1934,SAMRASS!$A:$A,0))</f>
        <v>20-99 ton Haultruck</v>
      </c>
      <c r="S1934" s="1" t="s">
        <v>1658</v>
      </c>
      <c r="T1934" s="1" t="s">
        <v>1035</v>
      </c>
    </row>
    <row r="1935" spans="1:20" x14ac:dyDescent="0.25">
      <c r="A1935" s="1">
        <v>28</v>
      </c>
      <c r="B1935" s="1">
        <v>2013</v>
      </c>
      <c r="C1935" s="6" t="str">
        <f t="shared" si="120"/>
        <v>2013.028</v>
      </c>
      <c r="D1935" s="12">
        <v>0</v>
      </c>
      <c r="E1935" s="12" t="s">
        <v>3081</v>
      </c>
      <c r="F1935" s="12">
        <v>0</v>
      </c>
      <c r="G1935" s="12" t="s">
        <v>3081</v>
      </c>
      <c r="H1935" s="12">
        <v>0</v>
      </c>
      <c r="I1935" s="12" t="s">
        <v>3081</v>
      </c>
      <c r="J1935" s="12" t="s">
        <v>3081</v>
      </c>
      <c r="K1935" s="12" t="s">
        <v>3081</v>
      </c>
      <c r="L1935" s="1">
        <v>0</v>
      </c>
      <c r="M1935" s="6" t="str">
        <f t="shared" si="121"/>
        <v/>
      </c>
      <c r="N1935" s="1">
        <v>1</v>
      </c>
      <c r="O1935" s="6" t="str">
        <f t="shared" si="122"/>
        <v>LTI</v>
      </c>
      <c r="P1935" s="6" t="str">
        <f t="shared" si="123"/>
        <v>LTI</v>
      </c>
      <c r="Q1935" s="6" t="s">
        <v>2919</v>
      </c>
      <c r="R1935" s="5" t="str">
        <f>INDEX(SAMRASS!$B:$B,MATCH(Q1935,SAMRASS!$A:$A,0))</f>
        <v>Rerailing</v>
      </c>
      <c r="S1935" s="1" t="s">
        <v>2433</v>
      </c>
      <c r="T1935" s="1" t="s">
        <v>2083</v>
      </c>
    </row>
    <row r="1936" spans="1:20" x14ac:dyDescent="0.25">
      <c r="A1936" s="1">
        <v>29</v>
      </c>
      <c r="B1936" s="1">
        <v>2013</v>
      </c>
      <c r="C1936" s="6" t="str">
        <f t="shared" si="120"/>
        <v>2013.029</v>
      </c>
      <c r="D1936" s="12">
        <v>0</v>
      </c>
      <c r="E1936" s="12" t="s">
        <v>3081</v>
      </c>
      <c r="F1936" s="12">
        <v>0</v>
      </c>
      <c r="G1936" s="12" t="s">
        <v>3081</v>
      </c>
      <c r="H1936" s="12">
        <v>0</v>
      </c>
      <c r="I1936" s="12" t="s">
        <v>3081</v>
      </c>
      <c r="J1936" s="12" t="s">
        <v>3081</v>
      </c>
      <c r="K1936" s="12" t="s">
        <v>3081</v>
      </c>
      <c r="L1936" s="1">
        <v>0</v>
      </c>
      <c r="M1936" s="6" t="str">
        <f t="shared" si="121"/>
        <v/>
      </c>
      <c r="N1936" s="1">
        <v>1</v>
      </c>
      <c r="O1936" s="6" t="str">
        <f t="shared" si="122"/>
        <v>LTI</v>
      </c>
      <c r="P1936" s="6" t="str">
        <f t="shared" si="123"/>
        <v>LTI</v>
      </c>
      <c r="Q1936" s="6" t="s">
        <v>707</v>
      </c>
      <c r="R1936" s="5" t="str">
        <f>INDEX(SAMRASS!$B:$B,MATCH(Q1936,SAMRASS!$A:$A,0))</f>
        <v>Hopper</v>
      </c>
      <c r="S1936" s="1" t="s">
        <v>2486</v>
      </c>
      <c r="T1936" s="1" t="s">
        <v>3046</v>
      </c>
    </row>
    <row r="1937" spans="1:21" x14ac:dyDescent="0.25">
      <c r="A1937" s="1">
        <v>30</v>
      </c>
      <c r="B1937" s="1">
        <v>2013</v>
      </c>
      <c r="C1937" s="6" t="str">
        <f t="shared" si="120"/>
        <v>2013.030</v>
      </c>
      <c r="D1937" s="12">
        <v>0</v>
      </c>
      <c r="E1937" s="12" t="s">
        <v>3081</v>
      </c>
      <c r="F1937" s="12">
        <v>0</v>
      </c>
      <c r="G1937" s="12" t="s">
        <v>3081</v>
      </c>
      <c r="H1937" s="12">
        <v>0</v>
      </c>
      <c r="I1937" s="12" t="s">
        <v>3081</v>
      </c>
      <c r="J1937" s="12" t="s">
        <v>3081</v>
      </c>
      <c r="K1937" s="12" t="s">
        <v>3081</v>
      </c>
      <c r="L1937" s="1">
        <v>0</v>
      </c>
      <c r="M1937" s="6" t="str">
        <f t="shared" si="121"/>
        <v/>
      </c>
      <c r="N1937" s="1">
        <v>1</v>
      </c>
      <c r="O1937" s="6" t="str">
        <f t="shared" si="122"/>
        <v>LTI</v>
      </c>
      <c r="P1937" s="6" t="str">
        <f t="shared" si="123"/>
        <v>LTI</v>
      </c>
      <c r="Q1937" s="6" t="s">
        <v>1755</v>
      </c>
      <c r="R1937" s="5" t="str">
        <f>INDEX(SAMRASS!$B:$B,MATCH(Q1937,SAMRASS!$A:$A,0))</f>
        <v>Hand tramming</v>
      </c>
      <c r="S1937" s="1" t="s">
        <v>26</v>
      </c>
      <c r="T1937" s="1" t="s">
        <v>2873</v>
      </c>
    </row>
    <row r="1938" spans="1:21" x14ac:dyDescent="0.25">
      <c r="A1938" s="1">
        <v>31</v>
      </c>
      <c r="B1938" s="1">
        <v>2013</v>
      </c>
      <c r="C1938" s="6" t="str">
        <f t="shared" si="120"/>
        <v>2013.031</v>
      </c>
      <c r="D1938" s="12">
        <v>0</v>
      </c>
      <c r="E1938" s="12" t="s">
        <v>3081</v>
      </c>
      <c r="F1938" s="12">
        <v>0</v>
      </c>
      <c r="G1938" s="12" t="s">
        <v>3081</v>
      </c>
      <c r="H1938" s="12">
        <v>0</v>
      </c>
      <c r="I1938" s="12" t="s">
        <v>3081</v>
      </c>
      <c r="J1938" s="12" t="s">
        <v>3081</v>
      </c>
      <c r="K1938" s="12" t="s">
        <v>3081</v>
      </c>
      <c r="L1938" s="1">
        <v>0</v>
      </c>
      <c r="M1938" s="6" t="str">
        <f t="shared" si="121"/>
        <v/>
      </c>
      <c r="N1938" s="1">
        <v>1</v>
      </c>
      <c r="O1938" s="6" t="str">
        <f t="shared" si="122"/>
        <v>LTI</v>
      </c>
      <c r="P1938" s="6" t="str">
        <f t="shared" si="123"/>
        <v>LTI</v>
      </c>
      <c r="Q1938" s="6" t="s">
        <v>710</v>
      </c>
      <c r="R1938" s="5" t="str">
        <f>INDEX(SAMRASS!$B:$B,MATCH(Q1938,SAMRASS!$A:$A,0))</f>
        <v>Double drum winch</v>
      </c>
      <c r="S1938" s="1" t="s">
        <v>561</v>
      </c>
      <c r="T1938" s="1" t="s">
        <v>3047</v>
      </c>
    </row>
    <row r="1939" spans="1:21" x14ac:dyDescent="0.25">
      <c r="A1939" s="1">
        <v>32</v>
      </c>
      <c r="B1939" s="1">
        <v>2013</v>
      </c>
      <c r="C1939" s="6" t="str">
        <f t="shared" si="120"/>
        <v>2013.032</v>
      </c>
      <c r="D1939" s="12">
        <v>0</v>
      </c>
      <c r="E1939" s="12" t="s">
        <v>3081</v>
      </c>
      <c r="F1939" s="12">
        <v>0</v>
      </c>
      <c r="G1939" s="12" t="s">
        <v>3081</v>
      </c>
      <c r="H1939" s="12">
        <v>0</v>
      </c>
      <c r="I1939" s="12" t="s">
        <v>3081</v>
      </c>
      <c r="J1939" s="12" t="s">
        <v>3081</v>
      </c>
      <c r="K1939" s="12" t="s">
        <v>3081</v>
      </c>
      <c r="L1939" s="1">
        <v>0</v>
      </c>
      <c r="M1939" s="6" t="str">
        <f t="shared" si="121"/>
        <v/>
      </c>
      <c r="N1939" s="1">
        <v>1</v>
      </c>
      <c r="O1939" s="6" t="str">
        <f t="shared" si="122"/>
        <v>LTI</v>
      </c>
      <c r="P1939" s="6" t="str">
        <f t="shared" si="123"/>
        <v>LTI</v>
      </c>
      <c r="Q1939" s="6" t="s">
        <v>2766</v>
      </c>
      <c r="R1939" s="5" t="str">
        <f>INDEX(SAMRASS!$B:$B,MATCH(Q1939,SAMRASS!$A:$A,0))</f>
        <v>Gully scraper</v>
      </c>
      <c r="S1939" s="1" t="s">
        <v>63</v>
      </c>
      <c r="T1939" s="1" t="s">
        <v>2874</v>
      </c>
    </row>
    <row r="1940" spans="1:21" x14ac:dyDescent="0.25">
      <c r="A1940" s="1">
        <v>33</v>
      </c>
      <c r="B1940" s="1">
        <v>2013</v>
      </c>
      <c r="C1940" s="6" t="str">
        <f t="shared" si="120"/>
        <v>2013.033</v>
      </c>
      <c r="D1940" s="12">
        <v>0</v>
      </c>
      <c r="E1940" s="12" t="s">
        <v>3081</v>
      </c>
      <c r="F1940" s="12">
        <v>0</v>
      </c>
      <c r="G1940" s="12" t="s">
        <v>3081</v>
      </c>
      <c r="H1940" s="12">
        <v>0</v>
      </c>
      <c r="I1940" s="12" t="s">
        <v>3081</v>
      </c>
      <c r="J1940" s="12" t="s">
        <v>3081</v>
      </c>
      <c r="K1940" s="12" t="s">
        <v>3081</v>
      </c>
      <c r="L1940" s="1">
        <v>0</v>
      </c>
      <c r="M1940" s="6" t="str">
        <f t="shared" si="121"/>
        <v/>
      </c>
      <c r="N1940" s="1">
        <v>1</v>
      </c>
      <c r="O1940" s="6" t="str">
        <f t="shared" si="122"/>
        <v>LTI</v>
      </c>
      <c r="P1940" s="6" t="str">
        <f t="shared" si="123"/>
        <v>LTI</v>
      </c>
      <c r="Q1940" s="6" t="s">
        <v>709</v>
      </c>
      <c r="R1940" s="5" t="str">
        <f>INDEX(SAMRASS!$B:$B,MATCH(Q1940,SAMRASS!$A:$A,0))</f>
        <v>Single drum winch</v>
      </c>
      <c r="S1940" s="1" t="s">
        <v>292</v>
      </c>
      <c r="T1940" s="1" t="s">
        <v>2595</v>
      </c>
    </row>
    <row r="1941" spans="1:21" x14ac:dyDescent="0.25">
      <c r="A1941" s="1">
        <v>34</v>
      </c>
      <c r="B1941" s="1">
        <v>2013</v>
      </c>
      <c r="C1941" s="6" t="str">
        <f t="shared" si="120"/>
        <v>2013.034</v>
      </c>
      <c r="D1941" s="12">
        <v>0</v>
      </c>
      <c r="E1941" s="12" t="s">
        <v>3081</v>
      </c>
      <c r="F1941" s="12">
        <v>0</v>
      </c>
      <c r="G1941" s="12" t="s">
        <v>3081</v>
      </c>
      <c r="H1941" s="12">
        <v>0</v>
      </c>
      <c r="I1941" s="12" t="s">
        <v>3081</v>
      </c>
      <c r="J1941" s="12" t="s">
        <v>3081</v>
      </c>
      <c r="K1941" s="12" t="s">
        <v>3081</v>
      </c>
      <c r="L1941" s="1">
        <v>0</v>
      </c>
      <c r="M1941" s="6" t="str">
        <f t="shared" si="121"/>
        <v/>
      </c>
      <c r="N1941" s="1">
        <v>1</v>
      </c>
      <c r="O1941" s="6" t="str">
        <f t="shared" si="122"/>
        <v>LTI</v>
      </c>
      <c r="P1941" s="6" t="str">
        <f t="shared" si="123"/>
        <v>LTI</v>
      </c>
      <c r="Q1941" s="6" t="s">
        <v>2766</v>
      </c>
      <c r="R1941" s="5" t="str">
        <f>INDEX(SAMRASS!$B:$B,MATCH(Q1941,SAMRASS!$A:$A,0))</f>
        <v>Gully scraper</v>
      </c>
      <c r="S1941" s="1" t="s">
        <v>63</v>
      </c>
      <c r="T1941" s="1" t="s">
        <v>1735</v>
      </c>
    </row>
    <row r="1942" spans="1:21" x14ac:dyDescent="0.25">
      <c r="A1942" s="1">
        <v>35</v>
      </c>
      <c r="B1942" s="1">
        <v>2013</v>
      </c>
      <c r="C1942" s="6" t="str">
        <f t="shared" si="120"/>
        <v>2013.035</v>
      </c>
      <c r="D1942" s="12">
        <v>0</v>
      </c>
      <c r="E1942" s="12" t="s">
        <v>3081</v>
      </c>
      <c r="F1942" s="12">
        <v>0</v>
      </c>
      <c r="G1942" s="12" t="s">
        <v>3081</v>
      </c>
      <c r="H1942" s="12">
        <v>0</v>
      </c>
      <c r="I1942" s="12" t="s">
        <v>3081</v>
      </c>
      <c r="J1942" s="12" t="s">
        <v>3081</v>
      </c>
      <c r="K1942" s="12" t="s">
        <v>3081</v>
      </c>
      <c r="L1942" s="1">
        <v>0</v>
      </c>
      <c r="M1942" s="6" t="str">
        <f t="shared" si="121"/>
        <v/>
      </c>
      <c r="N1942" s="1">
        <v>1</v>
      </c>
      <c r="O1942" s="6" t="str">
        <f t="shared" si="122"/>
        <v>LTI</v>
      </c>
      <c r="P1942" s="6" t="str">
        <f t="shared" si="123"/>
        <v>LTI</v>
      </c>
      <c r="Q1942" s="6" t="s">
        <v>707</v>
      </c>
      <c r="R1942" s="5" t="str">
        <f>INDEX(SAMRASS!$B:$B,MATCH(Q1942,SAMRASS!$A:$A,0))</f>
        <v>Hopper</v>
      </c>
      <c r="S1942" s="1" t="s">
        <v>2486</v>
      </c>
      <c r="T1942" s="1" t="s">
        <v>1346</v>
      </c>
    </row>
    <row r="1943" spans="1:21" x14ac:dyDescent="0.25">
      <c r="A1943" s="1">
        <v>36</v>
      </c>
      <c r="B1943" s="1">
        <v>2013</v>
      </c>
      <c r="C1943" s="6" t="str">
        <f t="shared" si="120"/>
        <v>2013.036</v>
      </c>
      <c r="D1943" s="12">
        <v>0</v>
      </c>
      <c r="E1943" s="12" t="s">
        <v>3081</v>
      </c>
      <c r="F1943" s="12">
        <v>0</v>
      </c>
      <c r="G1943" s="12" t="s">
        <v>3081</v>
      </c>
      <c r="H1943" s="12">
        <v>0</v>
      </c>
      <c r="I1943" s="12" t="s">
        <v>3081</v>
      </c>
      <c r="J1943" s="12" t="s">
        <v>3081</v>
      </c>
      <c r="K1943" s="12" t="s">
        <v>3081</v>
      </c>
      <c r="L1943" s="1">
        <v>0</v>
      </c>
      <c r="M1943" s="6" t="str">
        <f t="shared" si="121"/>
        <v/>
      </c>
      <c r="N1943" s="1">
        <v>1</v>
      </c>
      <c r="O1943" s="6" t="str">
        <f t="shared" si="122"/>
        <v>LTI</v>
      </c>
      <c r="P1943" s="6" t="str">
        <f t="shared" si="123"/>
        <v>LTI</v>
      </c>
      <c r="Q1943" s="6" t="s">
        <v>1755</v>
      </c>
      <c r="R1943" s="5" t="str">
        <f>INDEX(SAMRASS!$B:$B,MATCH(Q1943,SAMRASS!$A:$A,0))</f>
        <v>Hand tramming</v>
      </c>
      <c r="S1943" s="1" t="s">
        <v>26</v>
      </c>
      <c r="T1943" s="1" t="s">
        <v>2596</v>
      </c>
    </row>
    <row r="1944" spans="1:21" x14ac:dyDescent="0.25">
      <c r="A1944" s="1">
        <v>37</v>
      </c>
      <c r="B1944" s="1">
        <v>2013</v>
      </c>
      <c r="C1944" s="6" t="str">
        <f t="shared" si="120"/>
        <v>2013.037</v>
      </c>
      <c r="D1944" s="12">
        <v>0</v>
      </c>
      <c r="E1944" s="12" t="s">
        <v>3081</v>
      </c>
      <c r="F1944" s="12">
        <v>0</v>
      </c>
      <c r="G1944" s="12" t="s">
        <v>3081</v>
      </c>
      <c r="H1944" s="12">
        <v>0</v>
      </c>
      <c r="I1944" s="12" t="s">
        <v>3081</v>
      </c>
      <c r="J1944" s="12" t="s">
        <v>3081</v>
      </c>
      <c r="K1944" s="12" t="s">
        <v>3081</v>
      </c>
      <c r="L1944" s="1">
        <v>0</v>
      </c>
      <c r="M1944" s="6" t="str">
        <f t="shared" si="121"/>
        <v/>
      </c>
      <c r="N1944" s="1">
        <v>1</v>
      </c>
      <c r="O1944" s="6" t="str">
        <f t="shared" si="122"/>
        <v>LTI</v>
      </c>
      <c r="P1944" s="6" t="str">
        <f t="shared" si="123"/>
        <v>LTI</v>
      </c>
      <c r="Q1944" s="6" t="s">
        <v>709</v>
      </c>
      <c r="R1944" s="5" t="str">
        <f>INDEX(SAMRASS!$B:$B,MATCH(Q1944,SAMRASS!$A:$A,0))</f>
        <v>Single drum winch</v>
      </c>
      <c r="S1944" s="1" t="s">
        <v>292</v>
      </c>
      <c r="T1944" s="1" t="s">
        <v>1347</v>
      </c>
    </row>
    <row r="1945" spans="1:21" x14ac:dyDescent="0.25">
      <c r="A1945" s="1">
        <v>38</v>
      </c>
      <c r="B1945" s="1">
        <v>2013</v>
      </c>
      <c r="C1945" s="6" t="str">
        <f t="shared" si="120"/>
        <v>2013.038</v>
      </c>
      <c r="D1945" s="12">
        <v>0</v>
      </c>
      <c r="E1945" s="12" t="s">
        <v>3081</v>
      </c>
      <c r="F1945" s="12">
        <v>0</v>
      </c>
      <c r="G1945" s="12" t="s">
        <v>3081</v>
      </c>
      <c r="H1945" s="12">
        <v>0</v>
      </c>
      <c r="I1945" s="12" t="s">
        <v>3081</v>
      </c>
      <c r="J1945" s="12" t="s">
        <v>3081</v>
      </c>
      <c r="K1945" s="12" t="s">
        <v>3081</v>
      </c>
      <c r="L1945" s="1">
        <v>0</v>
      </c>
      <c r="M1945" s="6" t="str">
        <f t="shared" si="121"/>
        <v/>
      </c>
      <c r="N1945" s="1">
        <v>1</v>
      </c>
      <c r="O1945" s="6" t="str">
        <f t="shared" si="122"/>
        <v>LTI</v>
      </c>
      <c r="P1945" s="6" t="str">
        <f t="shared" si="123"/>
        <v>LTI</v>
      </c>
      <c r="Q1945" s="6" t="s">
        <v>710</v>
      </c>
      <c r="R1945" s="5" t="str">
        <f>INDEX(SAMRASS!$B:$B,MATCH(Q1945,SAMRASS!$A:$A,0))</f>
        <v>Double drum winch</v>
      </c>
      <c r="S1945" s="1" t="s">
        <v>561</v>
      </c>
      <c r="T1945" s="1" t="s">
        <v>255</v>
      </c>
    </row>
    <row r="1946" spans="1:21" x14ac:dyDescent="0.25">
      <c r="A1946" s="1">
        <v>39</v>
      </c>
      <c r="B1946" s="1">
        <v>2013</v>
      </c>
      <c r="C1946" s="6" t="str">
        <f t="shared" si="120"/>
        <v>2013.039</v>
      </c>
      <c r="D1946" s="12">
        <v>0</v>
      </c>
      <c r="E1946" s="12" t="s">
        <v>3081</v>
      </c>
      <c r="F1946" s="12" t="s">
        <v>731</v>
      </c>
      <c r="G1946" s="12" t="s">
        <v>3081</v>
      </c>
      <c r="H1946" s="12">
        <v>0</v>
      </c>
      <c r="I1946" s="12" t="s">
        <v>3081</v>
      </c>
      <c r="J1946" s="12" t="s">
        <v>3081</v>
      </c>
      <c r="K1946" s="12" t="s">
        <v>3081</v>
      </c>
      <c r="L1946" s="1">
        <v>0</v>
      </c>
      <c r="M1946" s="6" t="str">
        <f t="shared" si="121"/>
        <v/>
      </c>
      <c r="N1946" s="1">
        <v>1</v>
      </c>
      <c r="O1946" s="6" t="str">
        <f t="shared" si="122"/>
        <v>LTI</v>
      </c>
      <c r="P1946" s="6" t="str">
        <f t="shared" si="123"/>
        <v>LTI</v>
      </c>
      <c r="Q1946" s="6" t="s">
        <v>10</v>
      </c>
      <c r="R1946" s="5" t="str">
        <f>INDEX(SAMRASS!$B:$B,MATCH(Q1946,SAMRASS!$A:$A,0))</f>
        <v>Diesel Locomotive</v>
      </c>
      <c r="S1946" s="1" t="s">
        <v>192</v>
      </c>
      <c r="T1946" s="1" t="s">
        <v>1548</v>
      </c>
    </row>
    <row r="1947" spans="1:21" x14ac:dyDescent="0.25">
      <c r="A1947" s="1">
        <v>40</v>
      </c>
      <c r="B1947" s="1">
        <v>2013</v>
      </c>
      <c r="C1947" s="6" t="str">
        <f t="shared" si="120"/>
        <v>2013.040</v>
      </c>
      <c r="D1947" s="12">
        <v>0</v>
      </c>
      <c r="E1947" s="12" t="s">
        <v>3081</v>
      </c>
      <c r="F1947" s="12">
        <v>0</v>
      </c>
      <c r="G1947" s="12" t="s">
        <v>3081</v>
      </c>
      <c r="H1947" s="12">
        <v>0</v>
      </c>
      <c r="I1947" s="12" t="s">
        <v>3081</v>
      </c>
      <c r="J1947" s="12" t="s">
        <v>3081</v>
      </c>
      <c r="K1947" s="12" t="s">
        <v>3081</v>
      </c>
      <c r="L1947" s="1">
        <v>0</v>
      </c>
      <c r="M1947" s="6" t="str">
        <f t="shared" si="121"/>
        <v/>
      </c>
      <c r="N1947" s="1">
        <v>1</v>
      </c>
      <c r="O1947" s="6" t="str">
        <f t="shared" si="122"/>
        <v>LTI</v>
      </c>
      <c r="P1947" s="6" t="str">
        <f t="shared" si="123"/>
        <v>LTI</v>
      </c>
      <c r="Q1947" s="6" t="s">
        <v>707</v>
      </c>
      <c r="R1947" s="5" t="str">
        <f>INDEX(SAMRASS!$B:$B,MATCH(Q1947,SAMRASS!$A:$A,0))</f>
        <v>Hopper</v>
      </c>
      <c r="S1947" s="1" t="s">
        <v>2486</v>
      </c>
      <c r="T1947" s="1" t="s">
        <v>1575</v>
      </c>
    </row>
    <row r="1948" spans="1:21" x14ac:dyDescent="0.25">
      <c r="A1948" s="1">
        <v>41</v>
      </c>
      <c r="B1948" s="1">
        <v>2013</v>
      </c>
      <c r="C1948" s="6" t="str">
        <f t="shared" si="120"/>
        <v>2013.041</v>
      </c>
      <c r="D1948" s="12">
        <v>0</v>
      </c>
      <c r="E1948" s="12" t="s">
        <v>3081</v>
      </c>
      <c r="F1948" s="12">
        <v>0</v>
      </c>
      <c r="G1948" s="12" t="s">
        <v>3081</v>
      </c>
      <c r="H1948" s="12">
        <v>0</v>
      </c>
      <c r="I1948" s="12" t="s">
        <v>3081</v>
      </c>
      <c r="J1948" s="12" t="s">
        <v>3081</v>
      </c>
      <c r="K1948" s="12" t="s">
        <v>3081</v>
      </c>
      <c r="L1948" s="1">
        <v>0</v>
      </c>
      <c r="M1948" s="6" t="str">
        <f t="shared" si="121"/>
        <v/>
      </c>
      <c r="N1948" s="1">
        <v>1</v>
      </c>
      <c r="O1948" s="6" t="str">
        <f t="shared" si="122"/>
        <v>LTI</v>
      </c>
      <c r="P1948" s="6" t="str">
        <f t="shared" si="123"/>
        <v>LTI</v>
      </c>
      <c r="Q1948" s="6" t="s">
        <v>707</v>
      </c>
      <c r="R1948" s="5" t="str">
        <f>INDEX(SAMRASS!$B:$B,MATCH(Q1948,SAMRASS!$A:$A,0))</f>
        <v>Hopper</v>
      </c>
      <c r="S1948" s="1" t="s">
        <v>2486</v>
      </c>
      <c r="T1948" s="1" t="s">
        <v>1547</v>
      </c>
    </row>
    <row r="1949" spans="1:21" x14ac:dyDescent="0.25">
      <c r="A1949" s="1">
        <v>42</v>
      </c>
      <c r="B1949" s="1">
        <v>2013</v>
      </c>
      <c r="C1949" s="6" t="str">
        <f t="shared" si="120"/>
        <v>2013.042</v>
      </c>
      <c r="D1949" s="12">
        <v>0</v>
      </c>
      <c r="E1949" s="12" t="s">
        <v>3081</v>
      </c>
      <c r="F1949" s="12">
        <v>0</v>
      </c>
      <c r="G1949" s="12" t="s">
        <v>3081</v>
      </c>
      <c r="H1949" s="12">
        <v>0</v>
      </c>
      <c r="I1949" s="12" t="s">
        <v>3081</v>
      </c>
      <c r="J1949" s="12" t="s">
        <v>3081</v>
      </c>
      <c r="K1949" s="12" t="s">
        <v>3081</v>
      </c>
      <c r="L1949" s="1">
        <v>0</v>
      </c>
      <c r="M1949" s="6" t="str">
        <f t="shared" si="121"/>
        <v/>
      </c>
      <c r="N1949" s="1">
        <v>1</v>
      </c>
      <c r="O1949" s="6" t="str">
        <f t="shared" si="122"/>
        <v>LTI</v>
      </c>
      <c r="P1949" s="6" t="str">
        <f t="shared" si="123"/>
        <v>LTI</v>
      </c>
      <c r="Q1949" s="6" t="s">
        <v>709</v>
      </c>
      <c r="R1949" s="5" t="str">
        <f>INDEX(SAMRASS!$B:$B,MATCH(Q1949,SAMRASS!$A:$A,0))</f>
        <v>Single drum winch</v>
      </c>
      <c r="S1949" s="1" t="s">
        <v>292</v>
      </c>
      <c r="T1949" s="1" t="s">
        <v>1576</v>
      </c>
    </row>
    <row r="1950" spans="1:21" x14ac:dyDescent="0.25">
      <c r="A1950" s="1">
        <v>43</v>
      </c>
      <c r="B1950" s="1">
        <v>2013</v>
      </c>
      <c r="C1950" s="6" t="str">
        <f t="shared" si="120"/>
        <v>2013.043</v>
      </c>
      <c r="D1950" s="12">
        <v>0</v>
      </c>
      <c r="E1950" s="12" t="s">
        <v>3081</v>
      </c>
      <c r="F1950" s="12">
        <v>0</v>
      </c>
      <c r="G1950" s="12" t="s">
        <v>3081</v>
      </c>
      <c r="H1950" s="12">
        <v>0</v>
      </c>
      <c r="I1950" s="12" t="s">
        <v>3081</v>
      </c>
      <c r="J1950" s="12" t="s">
        <v>3081</v>
      </c>
      <c r="K1950" s="12" t="s">
        <v>3081</v>
      </c>
      <c r="L1950" s="1">
        <v>0</v>
      </c>
      <c r="M1950" s="6" t="str">
        <f t="shared" si="121"/>
        <v/>
      </c>
      <c r="N1950" s="1">
        <v>1</v>
      </c>
      <c r="O1950" s="6" t="str">
        <f t="shared" si="122"/>
        <v>LTI</v>
      </c>
      <c r="P1950" s="6" t="str">
        <f t="shared" si="123"/>
        <v>LTI</v>
      </c>
      <c r="Q1950" s="6" t="s">
        <v>2918</v>
      </c>
      <c r="R1950" s="5" t="str">
        <f>INDEX(SAMRASS!$B:$B,MATCH(Q1950,SAMRASS!$A:$A,0))</f>
        <v>Other (specify)</v>
      </c>
      <c r="S1950" s="1" t="s">
        <v>1500</v>
      </c>
      <c r="T1950" s="1" t="s">
        <v>1235</v>
      </c>
    </row>
    <row r="1951" spans="1:21" x14ac:dyDescent="0.25">
      <c r="A1951" s="1">
        <v>44</v>
      </c>
      <c r="B1951" s="1">
        <v>2013</v>
      </c>
      <c r="C1951" s="6" t="str">
        <f t="shared" si="120"/>
        <v>2013.044</v>
      </c>
      <c r="D1951" s="12">
        <v>0</v>
      </c>
      <c r="E1951" s="12" t="s">
        <v>3081</v>
      </c>
      <c r="F1951" s="12">
        <v>0</v>
      </c>
      <c r="G1951" s="12" t="s">
        <v>3081</v>
      </c>
      <c r="H1951" s="12">
        <v>0</v>
      </c>
      <c r="I1951" s="12" t="s">
        <v>3081</v>
      </c>
      <c r="J1951" s="12" t="s">
        <v>3081</v>
      </c>
      <c r="K1951" s="12" t="s">
        <v>3081</v>
      </c>
      <c r="L1951" s="1">
        <v>0</v>
      </c>
      <c r="M1951" s="6" t="str">
        <f t="shared" si="121"/>
        <v/>
      </c>
      <c r="N1951" s="1">
        <v>1</v>
      </c>
      <c r="O1951" s="6" t="str">
        <f t="shared" si="122"/>
        <v>LTI</v>
      </c>
      <c r="P1951" s="6" t="str">
        <f t="shared" si="123"/>
        <v>LTI</v>
      </c>
      <c r="Q1951" s="6" t="s">
        <v>849</v>
      </c>
      <c r="R1951" s="5" t="str">
        <f>INDEX(SAMRASS!$B:$B,MATCH(Q1951,SAMRASS!$A:$A,0))</f>
        <v>Other</v>
      </c>
      <c r="S1951" s="1" t="s">
        <v>2563</v>
      </c>
      <c r="T1951" s="1" t="s">
        <v>1236</v>
      </c>
    </row>
    <row r="1952" spans="1:21" x14ac:dyDescent="0.25">
      <c r="A1952" s="1">
        <v>45</v>
      </c>
      <c r="B1952" s="1">
        <v>2013</v>
      </c>
      <c r="C1952" s="6" t="str">
        <f t="shared" si="120"/>
        <v>2013.045</v>
      </c>
      <c r="D1952" s="12">
        <v>0</v>
      </c>
      <c r="E1952" s="12" t="s">
        <v>3081</v>
      </c>
      <c r="F1952" s="12">
        <v>0</v>
      </c>
      <c r="G1952" s="12" t="s">
        <v>3081</v>
      </c>
      <c r="H1952" s="12">
        <v>0</v>
      </c>
      <c r="I1952" s="12" t="s">
        <v>3081</v>
      </c>
      <c r="J1952" s="12" t="s">
        <v>3081</v>
      </c>
      <c r="K1952" s="12" t="s">
        <v>3081</v>
      </c>
      <c r="L1952" s="1">
        <v>0</v>
      </c>
      <c r="M1952" s="6" t="str">
        <f t="shared" si="121"/>
        <v/>
      </c>
      <c r="N1952" s="1">
        <v>1</v>
      </c>
      <c r="O1952" s="6" t="str">
        <f t="shared" si="122"/>
        <v>LTI</v>
      </c>
      <c r="P1952" s="6" t="str">
        <f t="shared" si="123"/>
        <v>LTI</v>
      </c>
      <c r="Q1952" s="6" t="s">
        <v>710</v>
      </c>
      <c r="R1952" s="5" t="str">
        <f>INDEX(SAMRASS!$B:$B,MATCH(Q1952,SAMRASS!$A:$A,0))</f>
        <v>Double drum winch</v>
      </c>
      <c r="S1952" s="1" t="s">
        <v>561</v>
      </c>
      <c r="T1952" s="1" t="s">
        <v>1394</v>
      </c>
      <c r="U1952" s="1" t="s">
        <v>2998</v>
      </c>
    </row>
    <row r="1953" spans="1:20" x14ac:dyDescent="0.25">
      <c r="A1953" s="1">
        <v>46</v>
      </c>
      <c r="B1953" s="1">
        <v>2013</v>
      </c>
      <c r="C1953" s="6" t="str">
        <f t="shared" si="120"/>
        <v>2013.046</v>
      </c>
      <c r="D1953" s="12">
        <v>0</v>
      </c>
      <c r="E1953" s="12" t="s">
        <v>3081</v>
      </c>
      <c r="F1953" s="12">
        <v>0</v>
      </c>
      <c r="G1953" s="12" t="s">
        <v>3081</v>
      </c>
      <c r="H1953" s="12">
        <v>0</v>
      </c>
      <c r="I1953" s="12" t="s">
        <v>3081</v>
      </c>
      <c r="J1953" s="12" t="s">
        <v>3081</v>
      </c>
      <c r="K1953" s="12" t="s">
        <v>3081</v>
      </c>
      <c r="L1953" s="1">
        <v>0</v>
      </c>
      <c r="M1953" s="6" t="str">
        <f t="shared" si="121"/>
        <v/>
      </c>
      <c r="N1953" s="1">
        <v>1</v>
      </c>
      <c r="O1953" s="6" t="str">
        <f t="shared" si="122"/>
        <v>LTI</v>
      </c>
      <c r="P1953" s="6" t="str">
        <f t="shared" si="123"/>
        <v>LTI</v>
      </c>
      <c r="Q1953" s="6" t="s">
        <v>2766</v>
      </c>
      <c r="R1953" s="5" t="str">
        <f>INDEX(SAMRASS!$B:$B,MATCH(Q1953,SAMRASS!$A:$A,0))</f>
        <v>Gully scraper</v>
      </c>
      <c r="S1953" s="1" t="s">
        <v>63</v>
      </c>
      <c r="T1953" s="1" t="s">
        <v>567</v>
      </c>
    </row>
    <row r="1954" spans="1:20" x14ac:dyDescent="0.25">
      <c r="A1954" s="1">
        <v>47</v>
      </c>
      <c r="B1954" s="1">
        <v>2013</v>
      </c>
      <c r="C1954" s="6" t="str">
        <f t="shared" si="120"/>
        <v>2013.047</v>
      </c>
      <c r="D1954" s="12">
        <v>0</v>
      </c>
      <c r="E1954" s="12" t="s">
        <v>3081</v>
      </c>
      <c r="F1954" s="12">
        <v>0</v>
      </c>
      <c r="G1954" s="12" t="s">
        <v>3081</v>
      </c>
      <c r="H1954" s="12">
        <v>0</v>
      </c>
      <c r="I1954" s="12" t="s">
        <v>3081</v>
      </c>
      <c r="J1954" s="12" t="s">
        <v>3081</v>
      </c>
      <c r="K1954" s="12" t="s">
        <v>3081</v>
      </c>
      <c r="L1954" s="1">
        <v>0</v>
      </c>
      <c r="M1954" s="6" t="str">
        <f t="shared" si="121"/>
        <v/>
      </c>
      <c r="N1954" s="1">
        <v>1</v>
      </c>
      <c r="O1954" s="6" t="str">
        <f t="shared" si="122"/>
        <v>LTI</v>
      </c>
      <c r="P1954" s="6" t="str">
        <f t="shared" si="123"/>
        <v>LTI</v>
      </c>
      <c r="Q1954" s="6" t="s">
        <v>2918</v>
      </c>
      <c r="R1954" s="5" t="str">
        <f>INDEX(SAMRASS!$B:$B,MATCH(Q1954,SAMRASS!$A:$A,0))</f>
        <v>Other (specify)</v>
      </c>
      <c r="S1954" s="1" t="s">
        <v>1500</v>
      </c>
      <c r="T1954" s="1" t="s">
        <v>568</v>
      </c>
    </row>
    <row r="1955" spans="1:20" x14ac:dyDescent="0.25">
      <c r="A1955" s="1">
        <v>48</v>
      </c>
      <c r="B1955" s="1">
        <v>2013</v>
      </c>
      <c r="C1955" s="6" t="str">
        <f t="shared" si="120"/>
        <v>2013.048</v>
      </c>
      <c r="D1955" s="12">
        <v>0</v>
      </c>
      <c r="E1955" s="12" t="s">
        <v>3081</v>
      </c>
      <c r="F1955" s="12">
        <v>0</v>
      </c>
      <c r="G1955" s="12" t="s">
        <v>3081</v>
      </c>
      <c r="H1955" s="12">
        <v>0</v>
      </c>
      <c r="I1955" s="12" t="s">
        <v>3081</v>
      </c>
      <c r="J1955" s="12" t="s">
        <v>3081</v>
      </c>
      <c r="K1955" s="12" t="s">
        <v>3081</v>
      </c>
      <c r="L1955" s="1">
        <v>0</v>
      </c>
      <c r="M1955" s="6" t="str">
        <f t="shared" si="121"/>
        <v/>
      </c>
      <c r="N1955" s="1">
        <v>1</v>
      </c>
      <c r="O1955" s="6" t="str">
        <f t="shared" si="122"/>
        <v>LTI</v>
      </c>
      <c r="P1955" s="6" t="str">
        <f t="shared" si="123"/>
        <v>LTI</v>
      </c>
      <c r="Q1955" s="6" t="s">
        <v>2924</v>
      </c>
      <c r="R1955" s="5" t="str">
        <f>INDEX(SAMRASS!$B:$B,MATCH(Q1955,SAMRASS!$A:$A,0))</f>
        <v>Coupling/uncoupling</v>
      </c>
      <c r="S1955" s="1" t="s">
        <v>674</v>
      </c>
      <c r="T1955" s="1" t="s">
        <v>2088</v>
      </c>
    </row>
    <row r="1956" spans="1:20" x14ac:dyDescent="0.25">
      <c r="A1956" s="1">
        <v>49</v>
      </c>
      <c r="B1956" s="1">
        <v>2013</v>
      </c>
      <c r="C1956" s="6" t="str">
        <f t="shared" si="120"/>
        <v>2013.049</v>
      </c>
      <c r="D1956" s="12">
        <v>0</v>
      </c>
      <c r="E1956" s="12" t="s">
        <v>3081</v>
      </c>
      <c r="F1956" s="12">
        <v>0</v>
      </c>
      <c r="G1956" s="12" t="s">
        <v>3081</v>
      </c>
      <c r="H1956" s="12">
        <v>0</v>
      </c>
      <c r="I1956" s="12" t="s">
        <v>3081</v>
      </c>
      <c r="J1956" s="12" t="s">
        <v>3081</v>
      </c>
      <c r="K1956" s="12" t="s">
        <v>3081</v>
      </c>
      <c r="L1956" s="1">
        <v>0</v>
      </c>
      <c r="M1956" s="6" t="str">
        <f t="shared" si="121"/>
        <v/>
      </c>
      <c r="N1956" s="1">
        <v>1</v>
      </c>
      <c r="O1956" s="6" t="str">
        <f t="shared" si="122"/>
        <v>LTI</v>
      </c>
      <c r="P1956" s="6" t="str">
        <f t="shared" si="123"/>
        <v>LTI</v>
      </c>
      <c r="Q1956" s="6" t="s">
        <v>2924</v>
      </c>
      <c r="R1956" s="5" t="str">
        <f>INDEX(SAMRASS!$B:$B,MATCH(Q1956,SAMRASS!$A:$A,0))</f>
        <v>Coupling/uncoupling</v>
      </c>
      <c r="S1956" s="1" t="s">
        <v>674</v>
      </c>
      <c r="T1956" s="1" t="s">
        <v>2089</v>
      </c>
    </row>
    <row r="1957" spans="1:20" x14ac:dyDescent="0.25">
      <c r="A1957" s="1">
        <v>50</v>
      </c>
      <c r="B1957" s="1">
        <v>2013</v>
      </c>
      <c r="C1957" s="6" t="str">
        <f t="shared" si="120"/>
        <v>2013.050</v>
      </c>
      <c r="D1957" s="12">
        <v>0</v>
      </c>
      <c r="E1957" s="12" t="s">
        <v>3081</v>
      </c>
      <c r="F1957" s="12">
        <v>0</v>
      </c>
      <c r="G1957" s="12" t="s">
        <v>3081</v>
      </c>
      <c r="H1957" s="12">
        <v>0</v>
      </c>
      <c r="I1957" s="12" t="s">
        <v>3081</v>
      </c>
      <c r="J1957" s="12" t="s">
        <v>3081</v>
      </c>
      <c r="K1957" s="12" t="s">
        <v>3081</v>
      </c>
      <c r="L1957" s="1">
        <v>0</v>
      </c>
      <c r="M1957" s="6" t="str">
        <f t="shared" si="121"/>
        <v/>
      </c>
      <c r="N1957" s="1">
        <v>1</v>
      </c>
      <c r="O1957" s="6" t="str">
        <f t="shared" si="122"/>
        <v>LTI</v>
      </c>
      <c r="P1957" s="6" t="str">
        <f t="shared" si="123"/>
        <v>LTI</v>
      </c>
      <c r="Q1957" s="6" t="s">
        <v>709</v>
      </c>
      <c r="R1957" s="5" t="str">
        <f>INDEX(SAMRASS!$B:$B,MATCH(Q1957,SAMRASS!$A:$A,0))</f>
        <v>Single drum winch</v>
      </c>
      <c r="S1957" s="1" t="s">
        <v>292</v>
      </c>
      <c r="T1957" s="1" t="s">
        <v>1714</v>
      </c>
    </row>
    <row r="1958" spans="1:20" x14ac:dyDescent="0.25">
      <c r="A1958" s="1">
        <v>51</v>
      </c>
      <c r="B1958" s="1">
        <v>2013</v>
      </c>
      <c r="C1958" s="6" t="str">
        <f t="shared" si="120"/>
        <v>2013.051</v>
      </c>
      <c r="D1958" s="12">
        <v>0</v>
      </c>
      <c r="E1958" s="12" t="s">
        <v>3081</v>
      </c>
      <c r="F1958" s="12" t="s">
        <v>731</v>
      </c>
      <c r="G1958" s="12" t="s">
        <v>3081</v>
      </c>
      <c r="H1958" s="12">
        <v>0</v>
      </c>
      <c r="I1958" s="12" t="s">
        <v>3081</v>
      </c>
      <c r="J1958" s="12" t="s">
        <v>3081</v>
      </c>
      <c r="K1958" s="12" t="s">
        <v>3081</v>
      </c>
      <c r="L1958" s="1">
        <v>0</v>
      </c>
      <c r="M1958" s="6" t="str">
        <f t="shared" si="121"/>
        <v/>
      </c>
      <c r="N1958" s="1">
        <v>1</v>
      </c>
      <c r="O1958" s="6" t="str">
        <f t="shared" si="122"/>
        <v>LTI</v>
      </c>
      <c r="P1958" s="6" t="str">
        <f t="shared" si="123"/>
        <v>LTI</v>
      </c>
      <c r="Q1958" s="6" t="s">
        <v>2907</v>
      </c>
      <c r="R1958" s="5" t="str">
        <f>INDEX(SAMRASS!$B:$B,MATCH(Q1958,SAMRASS!$A:$A,0))</f>
        <v>Mechanical miners</v>
      </c>
      <c r="S1958" s="1" t="s">
        <v>2588</v>
      </c>
      <c r="T1958" s="1" t="s">
        <v>1715</v>
      </c>
    </row>
    <row r="1959" spans="1:20" x14ac:dyDescent="0.25">
      <c r="A1959" s="1">
        <v>52</v>
      </c>
      <c r="B1959" s="1">
        <v>2013</v>
      </c>
      <c r="C1959" s="6" t="str">
        <f t="shared" si="120"/>
        <v>2013.052</v>
      </c>
      <c r="D1959" s="12">
        <v>0</v>
      </c>
      <c r="E1959" s="12" t="s">
        <v>3081</v>
      </c>
      <c r="F1959" s="12">
        <v>0</v>
      </c>
      <c r="G1959" s="12" t="s">
        <v>3081</v>
      </c>
      <c r="H1959" s="12">
        <v>0</v>
      </c>
      <c r="I1959" s="12" t="s">
        <v>3081</v>
      </c>
      <c r="J1959" s="12" t="s">
        <v>3081</v>
      </c>
      <c r="K1959" s="12" t="s">
        <v>3081</v>
      </c>
      <c r="L1959" s="1">
        <v>0</v>
      </c>
      <c r="M1959" s="6" t="str">
        <f t="shared" si="121"/>
        <v/>
      </c>
      <c r="N1959" s="1">
        <v>1</v>
      </c>
      <c r="O1959" s="6" t="str">
        <f t="shared" si="122"/>
        <v>LTI</v>
      </c>
      <c r="P1959" s="6" t="str">
        <f t="shared" si="123"/>
        <v>LTI</v>
      </c>
      <c r="Q1959" s="6" t="s">
        <v>2924</v>
      </c>
      <c r="R1959" s="5" t="str">
        <f>INDEX(SAMRASS!$B:$B,MATCH(Q1959,SAMRASS!$A:$A,0))</f>
        <v>Coupling/uncoupling</v>
      </c>
      <c r="S1959" s="1" t="s">
        <v>674</v>
      </c>
      <c r="T1959" s="1" t="s">
        <v>2689</v>
      </c>
    </row>
    <row r="1960" spans="1:20" x14ac:dyDescent="0.25">
      <c r="A1960" s="1">
        <v>53</v>
      </c>
      <c r="B1960" s="1">
        <v>2013</v>
      </c>
      <c r="C1960" s="6" t="str">
        <f t="shared" si="120"/>
        <v>2013.053</v>
      </c>
      <c r="D1960" s="12">
        <v>0</v>
      </c>
      <c r="E1960" s="12" t="s">
        <v>3081</v>
      </c>
      <c r="F1960" s="12">
        <v>0</v>
      </c>
      <c r="G1960" s="12" t="s">
        <v>3081</v>
      </c>
      <c r="H1960" s="12">
        <v>0</v>
      </c>
      <c r="I1960" s="12" t="s">
        <v>3081</v>
      </c>
      <c r="J1960" s="12" t="s">
        <v>3081</v>
      </c>
      <c r="K1960" s="12" t="s">
        <v>3081</v>
      </c>
      <c r="L1960" s="1">
        <v>0</v>
      </c>
      <c r="M1960" s="6" t="str">
        <f t="shared" si="121"/>
        <v/>
      </c>
      <c r="N1960" s="1">
        <v>1</v>
      </c>
      <c r="O1960" s="6" t="str">
        <f t="shared" si="122"/>
        <v>LTI</v>
      </c>
      <c r="P1960" s="6" t="str">
        <f t="shared" si="123"/>
        <v>LTI</v>
      </c>
      <c r="Q1960" s="6" t="s">
        <v>707</v>
      </c>
      <c r="R1960" s="5" t="str">
        <f>INDEX(SAMRASS!$B:$B,MATCH(Q1960,SAMRASS!$A:$A,0))</f>
        <v>Hopper</v>
      </c>
      <c r="S1960" s="1" t="s">
        <v>2486</v>
      </c>
      <c r="T1960" s="1" t="s">
        <v>1522</v>
      </c>
    </row>
    <row r="1961" spans="1:20" x14ac:dyDescent="0.25">
      <c r="A1961" s="1">
        <v>54</v>
      </c>
      <c r="B1961" s="1">
        <v>2013</v>
      </c>
      <c r="C1961" s="6" t="str">
        <f t="shared" si="120"/>
        <v>2013.054</v>
      </c>
      <c r="D1961" s="12">
        <v>0</v>
      </c>
      <c r="E1961" s="12" t="s">
        <v>3081</v>
      </c>
      <c r="F1961" s="12">
        <v>0</v>
      </c>
      <c r="G1961" s="12" t="s">
        <v>3081</v>
      </c>
      <c r="H1961" s="12">
        <v>0</v>
      </c>
      <c r="I1961" s="12" t="s">
        <v>3081</v>
      </c>
      <c r="J1961" s="12" t="s">
        <v>3081</v>
      </c>
      <c r="K1961" s="12" t="s">
        <v>3081</v>
      </c>
      <c r="L1961" s="1">
        <v>0</v>
      </c>
      <c r="M1961" s="6" t="str">
        <f t="shared" si="121"/>
        <v/>
      </c>
      <c r="N1961" s="1">
        <v>1</v>
      </c>
      <c r="O1961" s="6" t="str">
        <f t="shared" si="122"/>
        <v>LTI</v>
      </c>
      <c r="P1961" s="6" t="str">
        <f t="shared" si="123"/>
        <v>LTI</v>
      </c>
      <c r="Q1961" s="6" t="s">
        <v>2924</v>
      </c>
      <c r="R1961" s="5" t="str">
        <f>INDEX(SAMRASS!$B:$B,MATCH(Q1961,SAMRASS!$A:$A,0))</f>
        <v>Coupling/uncoupling</v>
      </c>
      <c r="S1961" s="1" t="s">
        <v>674</v>
      </c>
      <c r="T1961" s="1" t="s">
        <v>2690</v>
      </c>
    </row>
    <row r="1962" spans="1:20" x14ac:dyDescent="0.25">
      <c r="A1962" s="1">
        <v>55</v>
      </c>
      <c r="B1962" s="1">
        <v>2013</v>
      </c>
      <c r="C1962" s="6" t="str">
        <f t="shared" si="120"/>
        <v>2013.055</v>
      </c>
      <c r="D1962" s="12">
        <v>0</v>
      </c>
      <c r="E1962" s="12" t="s">
        <v>3081</v>
      </c>
      <c r="F1962" s="12">
        <v>0</v>
      </c>
      <c r="G1962" s="12" t="s">
        <v>3081</v>
      </c>
      <c r="H1962" s="12">
        <v>0</v>
      </c>
      <c r="I1962" s="12" t="s">
        <v>3081</v>
      </c>
      <c r="J1962" s="12" t="s">
        <v>3081</v>
      </c>
      <c r="K1962" s="12" t="s">
        <v>3081</v>
      </c>
      <c r="L1962" s="1">
        <v>0</v>
      </c>
      <c r="M1962" s="6" t="str">
        <f t="shared" si="121"/>
        <v/>
      </c>
      <c r="N1962" s="1">
        <v>1</v>
      </c>
      <c r="O1962" s="6" t="str">
        <f t="shared" si="122"/>
        <v>LTI</v>
      </c>
      <c r="P1962" s="6" t="str">
        <f t="shared" si="123"/>
        <v>LTI</v>
      </c>
      <c r="Q1962" s="6" t="s">
        <v>707</v>
      </c>
      <c r="R1962" s="5" t="str">
        <f>INDEX(SAMRASS!$B:$B,MATCH(Q1962,SAMRASS!$A:$A,0))</f>
        <v>Hopper</v>
      </c>
      <c r="S1962" s="1" t="s">
        <v>2486</v>
      </c>
      <c r="T1962" s="1" t="s">
        <v>1523</v>
      </c>
    </row>
    <row r="1963" spans="1:20" x14ac:dyDescent="0.25">
      <c r="A1963" s="1">
        <v>56</v>
      </c>
      <c r="B1963" s="1">
        <v>2013</v>
      </c>
      <c r="C1963" s="6" t="str">
        <f t="shared" si="120"/>
        <v>2013.056</v>
      </c>
      <c r="D1963" s="12">
        <v>0</v>
      </c>
      <c r="E1963" s="12" t="s">
        <v>3081</v>
      </c>
      <c r="F1963" s="12">
        <v>0</v>
      </c>
      <c r="G1963" s="12" t="s">
        <v>3081</v>
      </c>
      <c r="H1963" s="12">
        <v>0</v>
      </c>
      <c r="I1963" s="12" t="s">
        <v>3081</v>
      </c>
      <c r="J1963" s="12" t="s">
        <v>3081</v>
      </c>
      <c r="K1963" s="12" t="s">
        <v>3081</v>
      </c>
      <c r="L1963" s="1">
        <v>0</v>
      </c>
      <c r="M1963" s="6" t="str">
        <f t="shared" si="121"/>
        <v/>
      </c>
      <c r="N1963" s="1">
        <v>1</v>
      </c>
      <c r="O1963" s="6" t="str">
        <f t="shared" si="122"/>
        <v>LTI</v>
      </c>
      <c r="P1963" s="6" t="str">
        <f t="shared" si="123"/>
        <v>LTI</v>
      </c>
      <c r="Q1963" s="6" t="s">
        <v>2766</v>
      </c>
      <c r="R1963" s="5" t="str">
        <f>INDEX(SAMRASS!$B:$B,MATCH(Q1963,SAMRASS!$A:$A,0))</f>
        <v>Gully scraper</v>
      </c>
      <c r="S1963" s="1" t="s">
        <v>63</v>
      </c>
      <c r="T1963" s="1" t="s">
        <v>932</v>
      </c>
    </row>
    <row r="1964" spans="1:20" x14ac:dyDescent="0.25">
      <c r="A1964" s="1">
        <v>57</v>
      </c>
      <c r="B1964" s="1">
        <v>2013</v>
      </c>
      <c r="C1964" s="6" t="str">
        <f t="shared" si="120"/>
        <v>2013.057</v>
      </c>
      <c r="D1964" s="12">
        <v>0</v>
      </c>
      <c r="E1964" s="12" t="s">
        <v>3081</v>
      </c>
      <c r="F1964" s="12">
        <v>0</v>
      </c>
      <c r="G1964" s="12" t="s">
        <v>3081</v>
      </c>
      <c r="H1964" s="12">
        <v>0</v>
      </c>
      <c r="I1964" s="12" t="s">
        <v>3081</v>
      </c>
      <c r="J1964" s="12" t="s">
        <v>3081</v>
      </c>
      <c r="K1964" s="12" t="s">
        <v>3081</v>
      </c>
      <c r="L1964" s="1">
        <v>0</v>
      </c>
      <c r="M1964" s="6" t="str">
        <f t="shared" si="121"/>
        <v/>
      </c>
      <c r="N1964" s="1">
        <v>1</v>
      </c>
      <c r="O1964" s="6" t="str">
        <f t="shared" si="122"/>
        <v>LTI</v>
      </c>
      <c r="P1964" s="6" t="str">
        <f t="shared" si="123"/>
        <v>LTI</v>
      </c>
      <c r="Q1964" s="6" t="s">
        <v>2766</v>
      </c>
      <c r="R1964" s="5" t="str">
        <f>INDEX(SAMRASS!$B:$B,MATCH(Q1964,SAMRASS!$A:$A,0))</f>
        <v>Gully scraper</v>
      </c>
      <c r="S1964" s="1" t="s">
        <v>63</v>
      </c>
      <c r="T1964" s="1" t="s">
        <v>933</v>
      </c>
    </row>
    <row r="1965" spans="1:20" x14ac:dyDescent="0.25">
      <c r="A1965" s="1">
        <v>58</v>
      </c>
      <c r="B1965" s="1">
        <v>2013</v>
      </c>
      <c r="C1965" s="6" t="str">
        <f t="shared" si="120"/>
        <v>2013.058</v>
      </c>
      <c r="D1965" s="12">
        <v>0</v>
      </c>
      <c r="E1965" s="12" t="s">
        <v>3081</v>
      </c>
      <c r="F1965" s="12">
        <v>0</v>
      </c>
      <c r="G1965" s="12" t="s">
        <v>3081</v>
      </c>
      <c r="H1965" s="12">
        <v>0</v>
      </c>
      <c r="I1965" s="12" t="s">
        <v>3081</v>
      </c>
      <c r="J1965" s="12" t="s">
        <v>3081</v>
      </c>
      <c r="K1965" s="12" t="s">
        <v>3081</v>
      </c>
      <c r="L1965" s="1">
        <v>0</v>
      </c>
      <c r="M1965" s="6" t="str">
        <f t="shared" si="121"/>
        <v/>
      </c>
      <c r="N1965" s="1">
        <v>1</v>
      </c>
      <c r="O1965" s="6" t="str">
        <f t="shared" si="122"/>
        <v>LTI</v>
      </c>
      <c r="P1965" s="6" t="str">
        <f t="shared" si="123"/>
        <v>LTI</v>
      </c>
      <c r="Q1965" s="6" t="s">
        <v>848</v>
      </c>
      <c r="R1965" s="5" t="str">
        <f>INDEX(SAMRASS!$B:$B,MATCH(Q1965,SAMRASS!$A:$A,0))</f>
        <v>Face scraper</v>
      </c>
      <c r="S1965" s="1" t="s">
        <v>2432</v>
      </c>
      <c r="T1965" s="1" t="s">
        <v>2814</v>
      </c>
    </row>
    <row r="1966" spans="1:20" x14ac:dyDescent="0.25">
      <c r="A1966" s="1">
        <v>59</v>
      </c>
      <c r="B1966" s="1">
        <v>2013</v>
      </c>
      <c r="C1966" s="6" t="str">
        <f t="shared" si="120"/>
        <v>2013.059</v>
      </c>
      <c r="D1966" s="12">
        <v>0</v>
      </c>
      <c r="E1966" s="12" t="s">
        <v>3081</v>
      </c>
      <c r="F1966" s="12">
        <v>0</v>
      </c>
      <c r="G1966" s="12" t="s">
        <v>3081</v>
      </c>
      <c r="H1966" s="12">
        <v>0</v>
      </c>
      <c r="I1966" s="12" t="s">
        <v>3081</v>
      </c>
      <c r="J1966" s="12" t="s">
        <v>3081</v>
      </c>
      <c r="K1966" s="12" t="s">
        <v>3081</v>
      </c>
      <c r="L1966" s="1">
        <v>0</v>
      </c>
      <c r="M1966" s="6" t="str">
        <f t="shared" si="121"/>
        <v/>
      </c>
      <c r="N1966" s="1">
        <v>1</v>
      </c>
      <c r="O1966" s="6" t="str">
        <f t="shared" si="122"/>
        <v>LTI</v>
      </c>
      <c r="P1966" s="6" t="str">
        <f t="shared" si="123"/>
        <v>LTI</v>
      </c>
      <c r="Q1966" s="6" t="s">
        <v>2924</v>
      </c>
      <c r="R1966" s="5" t="str">
        <f>INDEX(SAMRASS!$B:$B,MATCH(Q1966,SAMRASS!$A:$A,0))</f>
        <v>Coupling/uncoupling</v>
      </c>
      <c r="S1966" s="1" t="s">
        <v>674</v>
      </c>
      <c r="T1966" s="1" t="s">
        <v>389</v>
      </c>
    </row>
    <row r="1967" spans="1:20" x14ac:dyDescent="0.25">
      <c r="A1967" s="1">
        <v>60</v>
      </c>
      <c r="B1967" s="1">
        <v>2013</v>
      </c>
      <c r="C1967" s="6" t="str">
        <f t="shared" si="120"/>
        <v>2013.060</v>
      </c>
      <c r="D1967" s="12">
        <v>0</v>
      </c>
      <c r="E1967" s="12" t="s">
        <v>3081</v>
      </c>
      <c r="F1967" s="12">
        <v>0</v>
      </c>
      <c r="G1967" s="12" t="s">
        <v>3081</v>
      </c>
      <c r="H1967" s="12">
        <v>0</v>
      </c>
      <c r="I1967" s="12" t="s">
        <v>3081</v>
      </c>
      <c r="J1967" s="12" t="s">
        <v>3081</v>
      </c>
      <c r="K1967" s="12" t="s">
        <v>3081</v>
      </c>
      <c r="L1967" s="1">
        <v>0</v>
      </c>
      <c r="M1967" s="6" t="str">
        <f t="shared" si="121"/>
        <v/>
      </c>
      <c r="N1967" s="1">
        <v>1</v>
      </c>
      <c r="O1967" s="6" t="str">
        <f t="shared" si="122"/>
        <v>LTI</v>
      </c>
      <c r="P1967" s="6" t="str">
        <f t="shared" si="123"/>
        <v>LTI</v>
      </c>
      <c r="Q1967" s="6" t="s">
        <v>727</v>
      </c>
      <c r="R1967" s="5" t="str">
        <f>INDEX(SAMRASS!$B:$B,MATCH(Q1967,SAMRASS!$A:$A,0))</f>
        <v>Battery</v>
      </c>
      <c r="S1967" s="1" t="s">
        <v>939</v>
      </c>
      <c r="T1967" s="1" t="s">
        <v>2815</v>
      </c>
    </row>
    <row r="1968" spans="1:20" x14ac:dyDescent="0.25">
      <c r="A1968" s="1">
        <v>61</v>
      </c>
      <c r="B1968" s="1">
        <v>2013</v>
      </c>
      <c r="C1968" s="6" t="str">
        <f t="shared" si="120"/>
        <v>2013.061</v>
      </c>
      <c r="D1968" s="12">
        <v>0</v>
      </c>
      <c r="E1968" s="12" t="s">
        <v>3081</v>
      </c>
      <c r="F1968" s="12">
        <v>0</v>
      </c>
      <c r="G1968" s="12" t="s">
        <v>3081</v>
      </c>
      <c r="H1968" s="12">
        <v>0</v>
      </c>
      <c r="I1968" s="12" t="s">
        <v>3081</v>
      </c>
      <c r="J1968" s="12" t="s">
        <v>3081</v>
      </c>
      <c r="K1968" s="12" t="s">
        <v>3081</v>
      </c>
      <c r="L1968" s="1">
        <v>0</v>
      </c>
      <c r="M1968" s="6" t="str">
        <f t="shared" si="121"/>
        <v/>
      </c>
      <c r="N1968" s="1">
        <v>1</v>
      </c>
      <c r="O1968" s="6" t="str">
        <f t="shared" si="122"/>
        <v>LTI</v>
      </c>
      <c r="P1968" s="6" t="str">
        <f t="shared" si="123"/>
        <v>LTI</v>
      </c>
      <c r="Q1968" s="6" t="s">
        <v>2924</v>
      </c>
      <c r="R1968" s="5" t="str">
        <f>INDEX(SAMRASS!$B:$B,MATCH(Q1968,SAMRASS!$A:$A,0))</f>
        <v>Coupling/uncoupling</v>
      </c>
      <c r="S1968" s="1" t="s">
        <v>674</v>
      </c>
      <c r="T1968" s="1" t="s">
        <v>2643</v>
      </c>
    </row>
    <row r="1969" spans="1:20" x14ac:dyDescent="0.25">
      <c r="A1969" s="1">
        <v>62</v>
      </c>
      <c r="B1969" s="1">
        <v>2013</v>
      </c>
      <c r="C1969" s="6" t="str">
        <f t="shared" si="120"/>
        <v>2013.062</v>
      </c>
      <c r="D1969" s="12">
        <v>0</v>
      </c>
      <c r="E1969" s="12" t="s">
        <v>3081</v>
      </c>
      <c r="F1969" s="12">
        <v>0</v>
      </c>
      <c r="G1969" s="12" t="s">
        <v>3081</v>
      </c>
      <c r="H1969" s="12">
        <v>0</v>
      </c>
      <c r="I1969" s="12" t="s">
        <v>3081</v>
      </c>
      <c r="J1969" s="12" t="s">
        <v>3081</v>
      </c>
      <c r="K1969" s="12" t="s">
        <v>3081</v>
      </c>
      <c r="L1969" s="1">
        <v>0</v>
      </c>
      <c r="M1969" s="6" t="str">
        <f t="shared" si="121"/>
        <v/>
      </c>
      <c r="N1969" s="1">
        <v>1</v>
      </c>
      <c r="O1969" s="6" t="str">
        <f t="shared" si="122"/>
        <v>LTI</v>
      </c>
      <c r="P1969" s="6" t="str">
        <f t="shared" si="123"/>
        <v>LTI</v>
      </c>
      <c r="Q1969" s="6" t="s">
        <v>710</v>
      </c>
      <c r="R1969" s="5" t="str">
        <f>INDEX(SAMRASS!$B:$B,MATCH(Q1969,SAMRASS!$A:$A,0))</f>
        <v>Double drum winch</v>
      </c>
      <c r="S1969" s="1" t="s">
        <v>561</v>
      </c>
      <c r="T1969" s="1" t="s">
        <v>2644</v>
      </c>
    </row>
    <row r="1970" spans="1:20" x14ac:dyDescent="0.25">
      <c r="A1970" s="1">
        <v>63</v>
      </c>
      <c r="B1970" s="1">
        <v>2013</v>
      </c>
      <c r="C1970" s="6" t="str">
        <f t="shared" si="120"/>
        <v>2013.063</v>
      </c>
      <c r="D1970" s="12">
        <v>0</v>
      </c>
      <c r="E1970" s="12" t="s">
        <v>3081</v>
      </c>
      <c r="F1970" s="12">
        <v>0</v>
      </c>
      <c r="G1970" s="12" t="s">
        <v>3081</v>
      </c>
      <c r="H1970" s="12">
        <v>0</v>
      </c>
      <c r="I1970" s="12" t="s">
        <v>3081</v>
      </c>
      <c r="J1970" s="12" t="s">
        <v>3081</v>
      </c>
      <c r="K1970" s="12" t="s">
        <v>3081</v>
      </c>
      <c r="L1970" s="1">
        <v>0</v>
      </c>
      <c r="M1970" s="6" t="str">
        <f t="shared" si="121"/>
        <v/>
      </c>
      <c r="N1970" s="1">
        <v>1</v>
      </c>
      <c r="O1970" s="6" t="str">
        <f t="shared" si="122"/>
        <v>LTI</v>
      </c>
      <c r="P1970" s="6" t="str">
        <f t="shared" si="123"/>
        <v>LTI</v>
      </c>
      <c r="Q1970" s="6" t="s">
        <v>2924</v>
      </c>
      <c r="R1970" s="5" t="str">
        <f>INDEX(SAMRASS!$B:$B,MATCH(Q1970,SAMRASS!$A:$A,0))</f>
        <v>Coupling/uncoupling</v>
      </c>
      <c r="S1970" s="1" t="s">
        <v>674</v>
      </c>
      <c r="T1970" s="1" t="s">
        <v>2846</v>
      </c>
    </row>
    <row r="1971" spans="1:20" x14ac:dyDescent="0.25">
      <c r="A1971" s="1">
        <v>64</v>
      </c>
      <c r="B1971" s="1">
        <v>2013</v>
      </c>
      <c r="C1971" s="6" t="str">
        <f t="shared" si="120"/>
        <v>2013.064</v>
      </c>
      <c r="D1971" s="12">
        <v>0</v>
      </c>
      <c r="E1971" s="12" t="s">
        <v>3081</v>
      </c>
      <c r="F1971" s="12">
        <v>0</v>
      </c>
      <c r="G1971" s="12" t="s">
        <v>3081</v>
      </c>
      <c r="H1971" s="12">
        <v>0</v>
      </c>
      <c r="I1971" s="12" t="s">
        <v>3081</v>
      </c>
      <c r="J1971" s="12" t="s">
        <v>3081</v>
      </c>
      <c r="K1971" s="12" t="s">
        <v>3081</v>
      </c>
      <c r="L1971" s="1">
        <v>0</v>
      </c>
      <c r="M1971" s="6" t="str">
        <f t="shared" si="121"/>
        <v/>
      </c>
      <c r="N1971" s="1">
        <v>1</v>
      </c>
      <c r="O1971" s="6" t="str">
        <f t="shared" si="122"/>
        <v>LTI</v>
      </c>
      <c r="P1971" s="6" t="str">
        <f t="shared" si="123"/>
        <v>LTI</v>
      </c>
      <c r="Q1971" s="6" t="s">
        <v>707</v>
      </c>
      <c r="R1971" s="5" t="str">
        <f>INDEX(SAMRASS!$B:$B,MATCH(Q1971,SAMRASS!$A:$A,0))</f>
        <v>Hopper</v>
      </c>
      <c r="S1971" s="1" t="s">
        <v>2486</v>
      </c>
      <c r="T1971" s="1" t="s">
        <v>2845</v>
      </c>
    </row>
    <row r="1972" spans="1:20" x14ac:dyDescent="0.25">
      <c r="A1972" s="1">
        <v>65</v>
      </c>
      <c r="B1972" s="1">
        <v>2013</v>
      </c>
      <c r="C1972" s="6" t="str">
        <f t="shared" si="120"/>
        <v>2013.065</v>
      </c>
      <c r="D1972" s="12">
        <v>0</v>
      </c>
      <c r="E1972" s="12" t="s">
        <v>3081</v>
      </c>
      <c r="F1972" s="12">
        <v>0</v>
      </c>
      <c r="G1972" s="12" t="s">
        <v>3081</v>
      </c>
      <c r="H1972" s="12">
        <v>0</v>
      </c>
      <c r="I1972" s="12" t="s">
        <v>3081</v>
      </c>
      <c r="J1972" s="12" t="s">
        <v>3081</v>
      </c>
      <c r="K1972" s="12" t="s">
        <v>3081</v>
      </c>
      <c r="L1972" s="1">
        <v>0</v>
      </c>
      <c r="M1972" s="6" t="str">
        <f t="shared" si="121"/>
        <v/>
      </c>
      <c r="N1972" s="1">
        <v>1</v>
      </c>
      <c r="O1972" s="6" t="str">
        <f t="shared" si="122"/>
        <v>LTI</v>
      </c>
      <c r="P1972" s="6" t="str">
        <f t="shared" si="123"/>
        <v>LTI</v>
      </c>
      <c r="Q1972" s="6" t="s">
        <v>2919</v>
      </c>
      <c r="R1972" s="5" t="str">
        <f>INDEX(SAMRASS!$B:$B,MATCH(Q1972,SAMRASS!$A:$A,0))</f>
        <v>Rerailing</v>
      </c>
      <c r="S1972" s="1" t="s">
        <v>2433</v>
      </c>
      <c r="T1972" s="1" t="s">
        <v>369</v>
      </c>
    </row>
    <row r="1973" spans="1:20" x14ac:dyDescent="0.25">
      <c r="A1973" s="1">
        <v>66</v>
      </c>
      <c r="B1973" s="1">
        <v>2013</v>
      </c>
      <c r="C1973" s="6" t="str">
        <f t="shared" si="120"/>
        <v>2013.066</v>
      </c>
      <c r="D1973" s="12">
        <v>0</v>
      </c>
      <c r="E1973" s="12" t="s">
        <v>3081</v>
      </c>
      <c r="F1973" s="12">
        <v>0</v>
      </c>
      <c r="G1973" s="12" t="s">
        <v>3081</v>
      </c>
      <c r="H1973" s="12">
        <v>0</v>
      </c>
      <c r="I1973" s="12" t="s">
        <v>3081</v>
      </c>
      <c r="J1973" s="12" t="s">
        <v>3081</v>
      </c>
      <c r="K1973" s="12" t="s">
        <v>3081</v>
      </c>
      <c r="L1973" s="1">
        <v>0</v>
      </c>
      <c r="M1973" s="6" t="str">
        <f t="shared" si="121"/>
        <v/>
      </c>
      <c r="N1973" s="1">
        <v>1</v>
      </c>
      <c r="O1973" s="6" t="str">
        <f t="shared" si="122"/>
        <v>LTI</v>
      </c>
      <c r="P1973" s="6" t="str">
        <f t="shared" si="123"/>
        <v>LTI</v>
      </c>
      <c r="Q1973" s="6" t="s">
        <v>2919</v>
      </c>
      <c r="R1973" s="5" t="str">
        <f>INDEX(SAMRASS!$B:$B,MATCH(Q1973,SAMRASS!$A:$A,0))</f>
        <v>Rerailing</v>
      </c>
      <c r="S1973" s="1" t="s">
        <v>2433</v>
      </c>
      <c r="T1973" s="1" t="s">
        <v>2537</v>
      </c>
    </row>
    <row r="1974" spans="1:20" x14ac:dyDescent="0.25">
      <c r="A1974" s="1">
        <v>67</v>
      </c>
      <c r="B1974" s="1">
        <v>2013</v>
      </c>
      <c r="C1974" s="6" t="str">
        <f t="shared" si="120"/>
        <v>2013.067</v>
      </c>
      <c r="D1974" s="12">
        <v>0</v>
      </c>
      <c r="E1974" s="12" t="s">
        <v>3081</v>
      </c>
      <c r="F1974" s="12">
        <v>0</v>
      </c>
      <c r="G1974" s="12" t="s">
        <v>3081</v>
      </c>
      <c r="H1974" s="12">
        <v>0</v>
      </c>
      <c r="I1974" s="12" t="s">
        <v>3081</v>
      </c>
      <c r="J1974" s="12" t="s">
        <v>3081</v>
      </c>
      <c r="K1974" s="12" t="s">
        <v>3081</v>
      </c>
      <c r="L1974" s="1">
        <v>0</v>
      </c>
      <c r="M1974" s="6" t="str">
        <f t="shared" si="121"/>
        <v/>
      </c>
      <c r="N1974" s="1">
        <v>1</v>
      </c>
      <c r="O1974" s="6" t="str">
        <f t="shared" si="122"/>
        <v>LTI</v>
      </c>
      <c r="P1974" s="6" t="str">
        <f t="shared" si="123"/>
        <v>LTI</v>
      </c>
      <c r="Q1974" s="6" t="s">
        <v>727</v>
      </c>
      <c r="R1974" s="5" t="str">
        <f>INDEX(SAMRASS!$B:$B,MATCH(Q1974,SAMRASS!$A:$A,0))</f>
        <v>Battery</v>
      </c>
      <c r="S1974" s="1" t="s">
        <v>939</v>
      </c>
      <c r="T1974" s="1" t="s">
        <v>2538</v>
      </c>
    </row>
    <row r="1975" spans="1:20" x14ac:dyDescent="0.25">
      <c r="A1975" s="1">
        <v>68</v>
      </c>
      <c r="B1975" s="1">
        <v>2013</v>
      </c>
      <c r="C1975" s="6" t="str">
        <f t="shared" si="120"/>
        <v>2013.068</v>
      </c>
      <c r="D1975" s="12">
        <v>0</v>
      </c>
      <c r="E1975" s="12" t="s">
        <v>3081</v>
      </c>
      <c r="F1975" s="12">
        <v>0</v>
      </c>
      <c r="G1975" s="12" t="s">
        <v>3081</v>
      </c>
      <c r="H1975" s="12">
        <v>0</v>
      </c>
      <c r="I1975" s="12" t="s">
        <v>3081</v>
      </c>
      <c r="J1975" s="12" t="s">
        <v>3081</v>
      </c>
      <c r="K1975" s="12" t="s">
        <v>3081</v>
      </c>
      <c r="L1975" s="1">
        <v>0</v>
      </c>
      <c r="M1975" s="6" t="str">
        <f t="shared" si="121"/>
        <v/>
      </c>
      <c r="N1975" s="1">
        <v>1</v>
      </c>
      <c r="O1975" s="6" t="str">
        <f t="shared" si="122"/>
        <v>LTI</v>
      </c>
      <c r="P1975" s="6" t="str">
        <f t="shared" si="123"/>
        <v>LTI</v>
      </c>
      <c r="Q1975" s="6" t="s">
        <v>2919</v>
      </c>
      <c r="R1975" s="5" t="str">
        <f>INDEX(SAMRASS!$B:$B,MATCH(Q1975,SAMRASS!$A:$A,0))</f>
        <v>Rerailing</v>
      </c>
      <c r="S1975" s="1" t="s">
        <v>2433</v>
      </c>
      <c r="T1975" s="1" t="s">
        <v>1204</v>
      </c>
    </row>
    <row r="1976" spans="1:20" x14ac:dyDescent="0.25">
      <c r="A1976" s="1">
        <v>69</v>
      </c>
      <c r="B1976" s="1">
        <v>2013</v>
      </c>
      <c r="C1976" s="6" t="str">
        <f t="shared" si="120"/>
        <v>2013.069</v>
      </c>
      <c r="D1976" s="12">
        <v>0</v>
      </c>
      <c r="E1976" s="12" t="s">
        <v>3081</v>
      </c>
      <c r="F1976" s="12">
        <v>0</v>
      </c>
      <c r="G1976" s="12" t="s">
        <v>3081</v>
      </c>
      <c r="H1976" s="12">
        <v>0</v>
      </c>
      <c r="I1976" s="12" t="s">
        <v>3081</v>
      </c>
      <c r="J1976" s="12" t="s">
        <v>3081</v>
      </c>
      <c r="K1976" s="12" t="s">
        <v>3081</v>
      </c>
      <c r="L1976" s="1">
        <v>1</v>
      </c>
      <c r="M1976" s="6" t="str">
        <f t="shared" si="121"/>
        <v>SFI</v>
      </c>
      <c r="N1976" s="1">
        <v>0</v>
      </c>
      <c r="O1976" s="6" t="str">
        <f t="shared" si="122"/>
        <v/>
      </c>
      <c r="P1976" s="6" t="str">
        <f t="shared" si="123"/>
        <v>SFI</v>
      </c>
      <c r="Q1976" s="6" t="s">
        <v>2766</v>
      </c>
      <c r="R1976" s="5" t="str">
        <f>INDEX(SAMRASS!$B:$B,MATCH(Q1976,SAMRASS!$A:$A,0))</f>
        <v>Gully scraper</v>
      </c>
      <c r="S1976" s="1" t="s">
        <v>63</v>
      </c>
      <c r="T1976" s="1" t="s">
        <v>1203</v>
      </c>
    </row>
    <row r="1977" spans="1:20" x14ac:dyDescent="0.25">
      <c r="A1977" s="1">
        <v>70</v>
      </c>
      <c r="B1977" s="1">
        <v>2013</v>
      </c>
      <c r="C1977" s="6" t="str">
        <f t="shared" si="120"/>
        <v>2013.070</v>
      </c>
      <c r="D1977" s="12">
        <v>0</v>
      </c>
      <c r="E1977" s="12" t="s">
        <v>3081</v>
      </c>
      <c r="F1977" s="12">
        <v>0</v>
      </c>
      <c r="G1977" s="12" t="s">
        <v>3081</v>
      </c>
      <c r="H1977" s="12">
        <v>0</v>
      </c>
      <c r="I1977" s="12" t="s">
        <v>3081</v>
      </c>
      <c r="J1977" s="12" t="s">
        <v>3081</v>
      </c>
      <c r="K1977" s="12" t="s">
        <v>3081</v>
      </c>
      <c r="L1977" s="1">
        <v>0</v>
      </c>
      <c r="M1977" s="6" t="str">
        <f t="shared" si="121"/>
        <v/>
      </c>
      <c r="N1977" s="1">
        <v>1</v>
      </c>
      <c r="O1977" s="6" t="str">
        <f t="shared" si="122"/>
        <v>LTI</v>
      </c>
      <c r="P1977" s="6" t="str">
        <f t="shared" si="123"/>
        <v>LTI</v>
      </c>
      <c r="Q1977" s="6" t="s">
        <v>2924</v>
      </c>
      <c r="R1977" s="5" t="str">
        <f>INDEX(SAMRASS!$B:$B,MATCH(Q1977,SAMRASS!$A:$A,0))</f>
        <v>Coupling/uncoupling</v>
      </c>
      <c r="S1977" s="1" t="s">
        <v>674</v>
      </c>
      <c r="T1977" s="1" t="s">
        <v>3060</v>
      </c>
    </row>
    <row r="1978" spans="1:20" x14ac:dyDescent="0.25">
      <c r="A1978" s="1">
        <v>71</v>
      </c>
      <c r="B1978" s="1">
        <v>2013</v>
      </c>
      <c r="C1978" s="6" t="str">
        <f t="shared" si="120"/>
        <v>2013.071</v>
      </c>
      <c r="D1978" s="12">
        <v>0</v>
      </c>
      <c r="E1978" s="12" t="s">
        <v>3081</v>
      </c>
      <c r="F1978" s="12" t="s">
        <v>731</v>
      </c>
      <c r="G1978" s="12" t="s">
        <v>3081</v>
      </c>
      <c r="H1978" s="12" t="s">
        <v>3066</v>
      </c>
      <c r="I1978" s="12" t="s">
        <v>3081</v>
      </c>
      <c r="J1978" s="12" t="s">
        <v>3081</v>
      </c>
      <c r="K1978" s="12" t="s">
        <v>3081</v>
      </c>
      <c r="L1978" s="1">
        <v>0</v>
      </c>
      <c r="M1978" s="6" t="str">
        <f t="shared" si="121"/>
        <v/>
      </c>
      <c r="N1978" s="1">
        <v>1</v>
      </c>
      <c r="O1978" s="6" t="str">
        <f t="shared" si="122"/>
        <v>LTI</v>
      </c>
      <c r="P1978" s="6" t="str">
        <f t="shared" si="123"/>
        <v>LTI</v>
      </c>
      <c r="Q1978" s="6" t="s">
        <v>2604</v>
      </c>
      <c r="R1978" s="5" t="str">
        <f>INDEX(SAMRASS!$B:$B,MATCH(Q1978,SAMRASS!$A:$A,0))</f>
        <v>Roofbolter</v>
      </c>
      <c r="S1978" s="1" t="s">
        <v>2650</v>
      </c>
      <c r="T1978" s="1" t="s">
        <v>1275</v>
      </c>
    </row>
    <row r="1979" spans="1:20" x14ac:dyDescent="0.25">
      <c r="A1979" s="1">
        <v>72</v>
      </c>
      <c r="B1979" s="1">
        <v>2013</v>
      </c>
      <c r="C1979" s="6" t="str">
        <f t="shared" si="120"/>
        <v>2013.072</v>
      </c>
      <c r="D1979" s="12">
        <v>0</v>
      </c>
      <c r="E1979" s="12" t="s">
        <v>3081</v>
      </c>
      <c r="F1979" s="12">
        <v>0</v>
      </c>
      <c r="G1979" s="12" t="s">
        <v>3081</v>
      </c>
      <c r="H1979" s="12">
        <v>0</v>
      </c>
      <c r="I1979" s="12" t="s">
        <v>3081</v>
      </c>
      <c r="J1979" s="12" t="s">
        <v>3081</v>
      </c>
      <c r="K1979" s="12" t="s">
        <v>3081</v>
      </c>
      <c r="L1979" s="1">
        <v>0</v>
      </c>
      <c r="M1979" s="6" t="str">
        <f t="shared" si="121"/>
        <v/>
      </c>
      <c r="N1979" s="1">
        <v>1</v>
      </c>
      <c r="O1979" s="6" t="str">
        <f t="shared" si="122"/>
        <v>LTI</v>
      </c>
      <c r="P1979" s="6" t="str">
        <f t="shared" si="123"/>
        <v>LTI</v>
      </c>
      <c r="Q1979" s="6" t="s">
        <v>2918</v>
      </c>
      <c r="R1979" s="5" t="str">
        <f>INDEX(SAMRASS!$B:$B,MATCH(Q1979,SAMRASS!$A:$A,0))</f>
        <v>Other (specify)</v>
      </c>
      <c r="S1979" s="1" t="s">
        <v>1500</v>
      </c>
      <c r="T1979" s="1" t="s">
        <v>3061</v>
      </c>
    </row>
    <row r="1980" spans="1:20" x14ac:dyDescent="0.25">
      <c r="A1980" s="1">
        <v>73</v>
      </c>
      <c r="B1980" s="1">
        <v>2013</v>
      </c>
      <c r="C1980" s="6" t="str">
        <f t="shared" si="120"/>
        <v>2013.073</v>
      </c>
      <c r="D1980" s="12">
        <v>0</v>
      </c>
      <c r="E1980" s="12" t="s">
        <v>3081</v>
      </c>
      <c r="F1980" s="12">
        <v>0</v>
      </c>
      <c r="G1980" s="12" t="s">
        <v>3081</v>
      </c>
      <c r="H1980" s="12">
        <v>0</v>
      </c>
      <c r="I1980" s="12" t="s">
        <v>3081</v>
      </c>
      <c r="J1980" s="12" t="s">
        <v>3081</v>
      </c>
      <c r="K1980" s="12" t="s">
        <v>3081</v>
      </c>
      <c r="L1980" s="1">
        <v>0</v>
      </c>
      <c r="M1980" s="6" t="str">
        <f t="shared" si="121"/>
        <v/>
      </c>
      <c r="N1980" s="1">
        <v>1</v>
      </c>
      <c r="O1980" s="6" t="str">
        <f t="shared" si="122"/>
        <v>LTI</v>
      </c>
      <c r="P1980" s="6" t="str">
        <f t="shared" si="123"/>
        <v>LTI</v>
      </c>
      <c r="Q1980" s="6" t="s">
        <v>2766</v>
      </c>
      <c r="R1980" s="5" t="str">
        <f>INDEX(SAMRASS!$B:$B,MATCH(Q1980,SAMRASS!$A:$A,0))</f>
        <v>Gully scraper</v>
      </c>
      <c r="S1980" s="1" t="s">
        <v>63</v>
      </c>
      <c r="T1980" s="1" t="s">
        <v>1845</v>
      </c>
    </row>
    <row r="1981" spans="1:20" x14ac:dyDescent="0.25">
      <c r="A1981" s="1">
        <v>74</v>
      </c>
      <c r="B1981" s="1">
        <v>2013</v>
      </c>
      <c r="C1981" s="6" t="str">
        <f t="shared" si="120"/>
        <v>2013.074</v>
      </c>
      <c r="D1981" s="12">
        <v>0</v>
      </c>
      <c r="E1981" s="12" t="s">
        <v>3081</v>
      </c>
      <c r="F1981" s="12">
        <v>0</v>
      </c>
      <c r="G1981" s="12" t="s">
        <v>3081</v>
      </c>
      <c r="H1981" s="12">
        <v>0</v>
      </c>
      <c r="I1981" s="12" t="s">
        <v>3081</v>
      </c>
      <c r="J1981" s="12" t="s">
        <v>3081</v>
      </c>
      <c r="K1981" s="12" t="s">
        <v>3081</v>
      </c>
      <c r="L1981" s="1">
        <v>0</v>
      </c>
      <c r="M1981" s="6" t="str">
        <f t="shared" si="121"/>
        <v/>
      </c>
      <c r="N1981" s="1">
        <v>1</v>
      </c>
      <c r="O1981" s="6" t="str">
        <f t="shared" si="122"/>
        <v>LTI</v>
      </c>
      <c r="P1981" s="6" t="str">
        <f t="shared" si="123"/>
        <v>LTI</v>
      </c>
      <c r="Q1981" s="6" t="s">
        <v>848</v>
      </c>
      <c r="R1981" s="5" t="str">
        <f>INDEX(SAMRASS!$B:$B,MATCH(Q1981,SAMRASS!$A:$A,0))</f>
        <v>Face scraper</v>
      </c>
      <c r="S1981" s="1" t="s">
        <v>2432</v>
      </c>
      <c r="T1981" s="1" t="s">
        <v>1844</v>
      </c>
    </row>
    <row r="1982" spans="1:20" x14ac:dyDescent="0.25">
      <c r="A1982" s="1">
        <v>75</v>
      </c>
      <c r="B1982" s="1">
        <v>2013</v>
      </c>
      <c r="C1982" s="6" t="str">
        <f t="shared" si="120"/>
        <v>2013.075</v>
      </c>
      <c r="D1982" s="12">
        <v>0</v>
      </c>
      <c r="E1982" s="12" t="s">
        <v>3081</v>
      </c>
      <c r="F1982" s="12">
        <v>0</v>
      </c>
      <c r="G1982" s="12" t="s">
        <v>3081</v>
      </c>
      <c r="H1982" s="12">
        <v>0</v>
      </c>
      <c r="I1982" s="12" t="s">
        <v>3081</v>
      </c>
      <c r="J1982" s="12" t="s">
        <v>3081</v>
      </c>
      <c r="K1982" s="12" t="s">
        <v>3081</v>
      </c>
      <c r="L1982" s="1">
        <v>0</v>
      </c>
      <c r="M1982" s="6" t="str">
        <f t="shared" si="121"/>
        <v/>
      </c>
      <c r="N1982" s="1">
        <v>1</v>
      </c>
      <c r="O1982" s="6" t="str">
        <f t="shared" si="122"/>
        <v>LTI</v>
      </c>
      <c r="P1982" s="6" t="str">
        <f t="shared" si="123"/>
        <v>LTI</v>
      </c>
      <c r="Q1982" s="6" t="s">
        <v>727</v>
      </c>
      <c r="R1982" s="5" t="str">
        <f>INDEX(SAMRASS!$B:$B,MATCH(Q1982,SAMRASS!$A:$A,0))</f>
        <v>Battery</v>
      </c>
      <c r="S1982" s="1" t="s">
        <v>939</v>
      </c>
      <c r="T1982" s="1" t="s">
        <v>747</v>
      </c>
    </row>
    <row r="1983" spans="1:20" x14ac:dyDescent="0.25">
      <c r="A1983" s="1">
        <v>76</v>
      </c>
      <c r="B1983" s="1">
        <v>2013</v>
      </c>
      <c r="C1983" s="6" t="str">
        <f t="shared" si="120"/>
        <v>2013.076</v>
      </c>
      <c r="D1983" s="12">
        <v>0</v>
      </c>
      <c r="E1983" s="12" t="s">
        <v>3081</v>
      </c>
      <c r="F1983" s="12">
        <v>0</v>
      </c>
      <c r="G1983" s="12" t="s">
        <v>3081</v>
      </c>
      <c r="H1983" s="12">
        <v>0</v>
      </c>
      <c r="I1983" s="12" t="s">
        <v>3081</v>
      </c>
      <c r="J1983" s="12" t="s">
        <v>3081</v>
      </c>
      <c r="K1983" s="12" t="s">
        <v>3081</v>
      </c>
      <c r="L1983" s="1">
        <v>0</v>
      </c>
      <c r="M1983" s="6" t="str">
        <f t="shared" si="121"/>
        <v/>
      </c>
      <c r="N1983" s="1">
        <v>1</v>
      </c>
      <c r="O1983" s="6" t="str">
        <f t="shared" si="122"/>
        <v>LTI</v>
      </c>
      <c r="P1983" s="6" t="str">
        <f t="shared" si="123"/>
        <v>LTI</v>
      </c>
      <c r="Q1983" s="6" t="s">
        <v>2766</v>
      </c>
      <c r="R1983" s="5" t="str">
        <f>INDEX(SAMRASS!$B:$B,MATCH(Q1983,SAMRASS!$A:$A,0))</f>
        <v>Gully scraper</v>
      </c>
      <c r="S1983" s="1" t="s">
        <v>63</v>
      </c>
      <c r="T1983" s="1" t="s">
        <v>1643</v>
      </c>
    </row>
    <row r="1984" spans="1:20" x14ac:dyDescent="0.25">
      <c r="A1984" s="1">
        <v>77</v>
      </c>
      <c r="B1984" s="1">
        <v>2013</v>
      </c>
      <c r="C1984" s="6" t="str">
        <f t="shared" si="120"/>
        <v>2013.077</v>
      </c>
      <c r="D1984" s="12">
        <v>0</v>
      </c>
      <c r="E1984" s="12" t="s">
        <v>3081</v>
      </c>
      <c r="F1984" s="12">
        <v>0</v>
      </c>
      <c r="G1984" s="12" t="s">
        <v>3081</v>
      </c>
      <c r="H1984" s="12">
        <v>0</v>
      </c>
      <c r="I1984" s="12" t="s">
        <v>3081</v>
      </c>
      <c r="J1984" s="12" t="s">
        <v>3081</v>
      </c>
      <c r="K1984" s="12" t="s">
        <v>3081</v>
      </c>
      <c r="L1984" s="1">
        <v>0</v>
      </c>
      <c r="M1984" s="6" t="str">
        <f t="shared" si="121"/>
        <v/>
      </c>
      <c r="N1984" s="1">
        <v>1</v>
      </c>
      <c r="O1984" s="6" t="str">
        <f t="shared" si="122"/>
        <v>LTI</v>
      </c>
      <c r="P1984" s="6" t="str">
        <f t="shared" si="123"/>
        <v>LTI</v>
      </c>
      <c r="Q1984" s="6" t="s">
        <v>707</v>
      </c>
      <c r="R1984" s="5" t="str">
        <f>INDEX(SAMRASS!$B:$B,MATCH(Q1984,SAMRASS!$A:$A,0))</f>
        <v>Hopper</v>
      </c>
      <c r="S1984" s="1" t="s">
        <v>2486</v>
      </c>
      <c r="T1984" s="1" t="s">
        <v>1644</v>
      </c>
    </row>
    <row r="1985" spans="1:20" x14ac:dyDescent="0.25">
      <c r="A1985" s="1">
        <v>78</v>
      </c>
      <c r="B1985" s="1">
        <v>2013</v>
      </c>
      <c r="C1985" s="6" t="str">
        <f t="shared" si="120"/>
        <v>2013.078</v>
      </c>
      <c r="D1985" s="12">
        <v>0</v>
      </c>
      <c r="E1985" s="12" t="s">
        <v>3081</v>
      </c>
      <c r="F1985" s="12">
        <v>0</v>
      </c>
      <c r="G1985" s="12" t="s">
        <v>3081</v>
      </c>
      <c r="H1985" s="12">
        <v>0</v>
      </c>
      <c r="I1985" s="12" t="s">
        <v>3081</v>
      </c>
      <c r="J1985" s="12" t="s">
        <v>3081</v>
      </c>
      <c r="K1985" s="12" t="s">
        <v>3081</v>
      </c>
      <c r="L1985" s="1">
        <v>0</v>
      </c>
      <c r="M1985" s="6" t="str">
        <f t="shared" si="121"/>
        <v/>
      </c>
      <c r="N1985" s="1">
        <v>1</v>
      </c>
      <c r="O1985" s="6" t="str">
        <f t="shared" si="122"/>
        <v>LTI</v>
      </c>
      <c r="P1985" s="6" t="str">
        <f t="shared" si="123"/>
        <v>LTI</v>
      </c>
      <c r="Q1985" s="6" t="s">
        <v>707</v>
      </c>
      <c r="R1985" s="5" t="str">
        <f>INDEX(SAMRASS!$B:$B,MATCH(Q1985,SAMRASS!$A:$A,0))</f>
        <v>Hopper</v>
      </c>
      <c r="S1985" s="1" t="s">
        <v>2486</v>
      </c>
      <c r="T1985" s="1" t="s">
        <v>854</v>
      </c>
    </row>
    <row r="1986" spans="1:20" x14ac:dyDescent="0.25">
      <c r="A1986" s="1">
        <v>79</v>
      </c>
      <c r="B1986" s="1">
        <v>2013</v>
      </c>
      <c r="C1986" s="6" t="str">
        <f t="shared" si="120"/>
        <v>2013.079</v>
      </c>
      <c r="D1986" s="12">
        <v>0</v>
      </c>
      <c r="E1986" s="12" t="s">
        <v>3081</v>
      </c>
      <c r="F1986" s="12">
        <v>0</v>
      </c>
      <c r="G1986" s="12" t="s">
        <v>3081</v>
      </c>
      <c r="H1986" s="12">
        <v>0</v>
      </c>
      <c r="I1986" s="12" t="s">
        <v>3081</v>
      </c>
      <c r="J1986" s="12" t="s">
        <v>3081</v>
      </c>
      <c r="K1986" s="12" t="s">
        <v>3081</v>
      </c>
      <c r="L1986" s="1">
        <v>0</v>
      </c>
      <c r="M1986" s="6" t="str">
        <f t="shared" si="121"/>
        <v/>
      </c>
      <c r="N1986" s="1">
        <v>1</v>
      </c>
      <c r="O1986" s="6" t="str">
        <f t="shared" si="122"/>
        <v>LTI</v>
      </c>
      <c r="P1986" s="6" t="str">
        <f t="shared" si="123"/>
        <v>LTI</v>
      </c>
      <c r="Q1986" s="6" t="s">
        <v>2924</v>
      </c>
      <c r="R1986" s="5" t="str">
        <f>INDEX(SAMRASS!$B:$B,MATCH(Q1986,SAMRASS!$A:$A,0))</f>
        <v>Coupling/uncoupling</v>
      </c>
      <c r="S1986" s="1" t="s">
        <v>674</v>
      </c>
      <c r="T1986" s="1" t="s">
        <v>853</v>
      </c>
    </row>
    <row r="1987" spans="1:20" x14ac:dyDescent="0.25">
      <c r="A1987" s="1">
        <v>80</v>
      </c>
      <c r="B1987" s="1">
        <v>2013</v>
      </c>
      <c r="C1987" s="6" t="str">
        <f t="shared" si="120"/>
        <v>2013.080</v>
      </c>
      <c r="D1987" s="12">
        <v>0</v>
      </c>
      <c r="E1987" s="12" t="s">
        <v>3081</v>
      </c>
      <c r="F1987" s="12">
        <v>0</v>
      </c>
      <c r="G1987" s="12" t="s">
        <v>3081</v>
      </c>
      <c r="H1987" s="12">
        <v>0</v>
      </c>
      <c r="I1987" s="12" t="s">
        <v>3081</v>
      </c>
      <c r="J1987" s="12" t="s">
        <v>3081</v>
      </c>
      <c r="K1987" s="12" t="s">
        <v>3081</v>
      </c>
      <c r="L1987" s="1">
        <v>0</v>
      </c>
      <c r="M1987" s="6" t="str">
        <f t="shared" si="121"/>
        <v/>
      </c>
      <c r="N1987" s="1">
        <v>1</v>
      </c>
      <c r="O1987" s="6" t="str">
        <f t="shared" si="122"/>
        <v>LTI</v>
      </c>
      <c r="P1987" s="6" t="str">
        <f t="shared" si="123"/>
        <v>LTI</v>
      </c>
      <c r="Q1987" s="6" t="s">
        <v>710</v>
      </c>
      <c r="R1987" s="5" t="str">
        <f>INDEX(SAMRASS!$B:$B,MATCH(Q1987,SAMRASS!$A:$A,0))</f>
        <v>Double drum winch</v>
      </c>
      <c r="S1987" s="1" t="s">
        <v>561</v>
      </c>
      <c r="T1987" s="1" t="s">
        <v>1073</v>
      </c>
    </row>
    <row r="1988" spans="1:20" x14ac:dyDescent="0.25">
      <c r="A1988" s="1">
        <v>81</v>
      </c>
      <c r="B1988" s="1">
        <v>2013</v>
      </c>
      <c r="C1988" s="6" t="str">
        <f t="shared" si="120"/>
        <v>2013.081</v>
      </c>
      <c r="D1988" s="12">
        <v>0</v>
      </c>
      <c r="E1988" s="12" t="s">
        <v>3081</v>
      </c>
      <c r="F1988" s="12">
        <v>0</v>
      </c>
      <c r="G1988" s="12" t="s">
        <v>3081</v>
      </c>
      <c r="H1988" s="12">
        <v>0</v>
      </c>
      <c r="I1988" s="12" t="s">
        <v>3081</v>
      </c>
      <c r="J1988" s="12" t="s">
        <v>3081</v>
      </c>
      <c r="K1988" s="12" t="s">
        <v>3081</v>
      </c>
      <c r="L1988" s="1">
        <v>0</v>
      </c>
      <c r="M1988" s="6" t="str">
        <f t="shared" si="121"/>
        <v/>
      </c>
      <c r="N1988" s="1">
        <v>3</v>
      </c>
      <c r="O1988" s="6" t="str">
        <f t="shared" si="122"/>
        <v>LTI</v>
      </c>
      <c r="P1988" s="6" t="str">
        <f t="shared" si="123"/>
        <v>LTI</v>
      </c>
      <c r="Q1988" s="6" t="s">
        <v>2382</v>
      </c>
      <c r="R1988" s="5" t="str">
        <f>INDEX(SAMRASS!$B:$B,MATCH(Q1988,SAMRASS!$A:$A,0))</f>
        <v>Jib or boom on a truck</v>
      </c>
      <c r="S1988" s="1" t="s">
        <v>1271</v>
      </c>
      <c r="T1988" s="1" t="s">
        <v>1074</v>
      </c>
    </row>
    <row r="1989" spans="1:20" x14ac:dyDescent="0.25">
      <c r="A1989" s="1">
        <v>82</v>
      </c>
      <c r="B1989" s="1">
        <v>2013</v>
      </c>
      <c r="C1989" s="6" t="str">
        <f t="shared" si="120"/>
        <v>2013.082</v>
      </c>
      <c r="D1989" s="12">
        <v>0</v>
      </c>
      <c r="E1989" s="12" t="s">
        <v>3081</v>
      </c>
      <c r="F1989" s="12">
        <v>0</v>
      </c>
      <c r="G1989" s="12" t="s">
        <v>3081</v>
      </c>
      <c r="H1989" s="12">
        <v>0</v>
      </c>
      <c r="I1989" s="12" t="s">
        <v>3081</v>
      </c>
      <c r="J1989" s="12" t="s">
        <v>3081</v>
      </c>
      <c r="K1989" s="12" t="s">
        <v>3081</v>
      </c>
      <c r="L1989" s="1">
        <v>0</v>
      </c>
      <c r="M1989" s="6" t="str">
        <f t="shared" si="121"/>
        <v/>
      </c>
      <c r="N1989" s="1">
        <v>1</v>
      </c>
      <c r="O1989" s="6" t="str">
        <f t="shared" si="122"/>
        <v>LTI</v>
      </c>
      <c r="P1989" s="6" t="str">
        <f t="shared" si="123"/>
        <v>LTI</v>
      </c>
      <c r="Q1989" s="6" t="s">
        <v>2851</v>
      </c>
      <c r="R1989" s="5" t="str">
        <f>INDEX(SAMRASS!$B:$B,MATCH(Q1989,SAMRASS!$A:$A,0))</f>
        <v>Other (specify)</v>
      </c>
      <c r="S1989" s="1" t="s">
        <v>2962</v>
      </c>
      <c r="T1989" s="1" t="s">
        <v>2749</v>
      </c>
    </row>
    <row r="1990" spans="1:20" x14ac:dyDescent="0.25">
      <c r="A1990" s="1">
        <v>83</v>
      </c>
      <c r="B1990" s="1">
        <v>2013</v>
      </c>
      <c r="C1990" s="6" t="str">
        <f t="shared" si="120"/>
        <v>2013.083</v>
      </c>
      <c r="D1990" s="12">
        <v>0</v>
      </c>
      <c r="E1990" s="12" t="s">
        <v>3081</v>
      </c>
      <c r="F1990" s="12">
        <v>0</v>
      </c>
      <c r="G1990" s="12" t="s">
        <v>3081</v>
      </c>
      <c r="H1990" s="12" t="s">
        <v>3066</v>
      </c>
      <c r="I1990" s="12" t="s">
        <v>3081</v>
      </c>
      <c r="J1990" s="12" t="s">
        <v>3081</v>
      </c>
      <c r="K1990" s="12" t="s">
        <v>3081</v>
      </c>
      <c r="L1990" s="1">
        <v>0</v>
      </c>
      <c r="M1990" s="6" t="str">
        <f t="shared" si="121"/>
        <v/>
      </c>
      <c r="N1990" s="1">
        <v>1</v>
      </c>
      <c r="O1990" s="6" t="str">
        <f t="shared" si="122"/>
        <v>LTI</v>
      </c>
      <c r="P1990" s="6" t="str">
        <f t="shared" si="123"/>
        <v>LTI</v>
      </c>
      <c r="Q1990" s="6" t="s">
        <v>2884</v>
      </c>
      <c r="R1990" s="5" t="str">
        <f>INDEX(SAMRASS!$B:$B,MATCH(Q1990,SAMRASS!$A:$A,0))</f>
        <v>Other transporters (specify)</v>
      </c>
      <c r="S1990" s="1" t="s">
        <v>884</v>
      </c>
      <c r="T1990" s="1" t="s">
        <v>242</v>
      </c>
    </row>
    <row r="1991" spans="1:20" x14ac:dyDescent="0.25">
      <c r="A1991" s="1">
        <v>84</v>
      </c>
      <c r="B1991" s="1">
        <v>2013</v>
      </c>
      <c r="C1991" s="6" t="str">
        <f t="shared" si="120"/>
        <v>2013.084</v>
      </c>
      <c r="D1991" s="12">
        <v>0</v>
      </c>
      <c r="E1991" s="12" t="s">
        <v>3081</v>
      </c>
      <c r="F1991" s="12" t="s">
        <v>731</v>
      </c>
      <c r="G1991" s="12" t="s">
        <v>3081</v>
      </c>
      <c r="H1991" s="12" t="s">
        <v>3066</v>
      </c>
      <c r="I1991" s="12" t="s">
        <v>3081</v>
      </c>
      <c r="J1991" s="12" t="s">
        <v>3081</v>
      </c>
      <c r="K1991" s="12" t="s">
        <v>3081</v>
      </c>
      <c r="L1991" s="1">
        <v>0</v>
      </c>
      <c r="M1991" s="6" t="str">
        <f t="shared" si="121"/>
        <v/>
      </c>
      <c r="N1991" s="1">
        <v>1</v>
      </c>
      <c r="O1991" s="6" t="str">
        <f t="shared" si="122"/>
        <v>LTI</v>
      </c>
      <c r="P1991" s="6" t="str">
        <f t="shared" si="123"/>
        <v>LTI</v>
      </c>
      <c r="Q1991" s="6" t="s">
        <v>2906</v>
      </c>
      <c r="R1991" s="5" t="str">
        <f>INDEX(SAMRASS!$B:$B,MATCH(Q1991,SAMRASS!$A:$A,0))</f>
        <v>LHD Unit</v>
      </c>
      <c r="S1991" s="1" t="s">
        <v>572</v>
      </c>
      <c r="T1991" s="1" t="s">
        <v>243</v>
      </c>
    </row>
    <row r="1992" spans="1:20" x14ac:dyDescent="0.25">
      <c r="A1992" s="1">
        <v>85</v>
      </c>
      <c r="B1992" s="1">
        <v>2013</v>
      </c>
      <c r="C1992" s="6" t="str">
        <f t="shared" ref="C1992:C2055" si="124">B1992&amp;"."&amp;RIGHT("00"&amp;A1992,3)</f>
        <v>2013.085</v>
      </c>
      <c r="D1992" s="12" t="s">
        <v>880</v>
      </c>
      <c r="E1992" s="12" t="s">
        <v>3081</v>
      </c>
      <c r="F1992" s="12">
        <v>0</v>
      </c>
      <c r="G1992" s="12" t="s">
        <v>3081</v>
      </c>
      <c r="H1992" s="12" t="s">
        <v>3066</v>
      </c>
      <c r="I1992" s="12" t="s">
        <v>3081</v>
      </c>
      <c r="J1992" s="12" t="s">
        <v>3081</v>
      </c>
      <c r="K1992" s="12" t="s">
        <v>3081</v>
      </c>
      <c r="L1992" s="1">
        <v>0</v>
      </c>
      <c r="M1992" s="6" t="str">
        <f t="shared" ref="M1992:M2055" si="125">IF(L1992&gt;1,"MFI",IF(L1992&gt;0,"SFI",""))</f>
        <v/>
      </c>
      <c r="N1992" s="1">
        <v>1</v>
      </c>
      <c r="O1992" s="6" t="str">
        <f t="shared" ref="O1992:O2055" si="126">IF(N1992&gt;0,"LTI","")</f>
        <v>LTI</v>
      </c>
      <c r="P1992" s="6" t="str">
        <f t="shared" ref="P1992:P2055" si="127">IF(M1992&lt;&gt;"",M1992,O1992)</f>
        <v>LTI</v>
      </c>
      <c r="Q1992" s="6" t="s">
        <v>2203</v>
      </c>
      <c r="R1992" s="5" t="str">
        <f>INDEX(SAMRASS!$B:$B,MATCH(Q1992,SAMRASS!$A:$A,0))</f>
        <v>Bulldozer</v>
      </c>
      <c r="S1992" s="1" t="s">
        <v>2360</v>
      </c>
      <c r="T1992" s="1" t="s">
        <v>2144</v>
      </c>
    </row>
    <row r="1993" spans="1:20" x14ac:dyDescent="0.25">
      <c r="A1993" s="1">
        <v>86</v>
      </c>
      <c r="B1993" s="1">
        <v>2013</v>
      </c>
      <c r="C1993" s="6" t="str">
        <f t="shared" si="124"/>
        <v>2013.086</v>
      </c>
      <c r="D1993" s="12">
        <v>0</v>
      </c>
      <c r="E1993" s="12" t="s">
        <v>3081</v>
      </c>
      <c r="F1993" s="12">
        <v>0</v>
      </c>
      <c r="G1993" s="12" t="s">
        <v>3081</v>
      </c>
      <c r="H1993" s="12">
        <v>0</v>
      </c>
      <c r="I1993" s="12" t="s">
        <v>3081</v>
      </c>
      <c r="J1993" s="12" t="s">
        <v>3081</v>
      </c>
      <c r="K1993" s="12" t="s">
        <v>3081</v>
      </c>
      <c r="L1993" s="1">
        <v>0</v>
      </c>
      <c r="M1993" s="6" t="str">
        <f t="shared" si="125"/>
        <v/>
      </c>
      <c r="N1993" s="1">
        <v>1</v>
      </c>
      <c r="O1993" s="6" t="str">
        <f t="shared" si="126"/>
        <v>LTI</v>
      </c>
      <c r="P1993" s="6" t="str">
        <f t="shared" si="127"/>
        <v>LTI</v>
      </c>
      <c r="Q1993" s="6" t="s">
        <v>2851</v>
      </c>
      <c r="R1993" s="5" t="str">
        <f>INDEX(SAMRASS!$B:$B,MATCH(Q1993,SAMRASS!$A:$A,0))</f>
        <v>Other (specify)</v>
      </c>
      <c r="S1993" s="1" t="s">
        <v>2962</v>
      </c>
      <c r="T1993" s="1" t="s">
        <v>2145</v>
      </c>
    </row>
    <row r="1994" spans="1:20" x14ac:dyDescent="0.25">
      <c r="A1994" s="1">
        <v>87</v>
      </c>
      <c r="B1994" s="1">
        <v>2013</v>
      </c>
      <c r="C1994" s="6" t="str">
        <f t="shared" si="124"/>
        <v>2013.087</v>
      </c>
      <c r="D1994" s="12">
        <v>0</v>
      </c>
      <c r="E1994" s="12" t="s">
        <v>3081</v>
      </c>
      <c r="F1994" s="12">
        <v>0</v>
      </c>
      <c r="G1994" s="12" t="s">
        <v>3081</v>
      </c>
      <c r="H1994" s="12">
        <v>0</v>
      </c>
      <c r="I1994" s="12" t="s">
        <v>3081</v>
      </c>
      <c r="J1994" s="12" t="s">
        <v>3081</v>
      </c>
      <c r="K1994" s="12" t="s">
        <v>3081</v>
      </c>
      <c r="L1994" s="1">
        <v>1</v>
      </c>
      <c r="M1994" s="6" t="str">
        <f t="shared" si="125"/>
        <v>SFI</v>
      </c>
      <c r="N1994" s="1">
        <v>0</v>
      </c>
      <c r="O1994" s="6" t="str">
        <f t="shared" si="126"/>
        <v/>
      </c>
      <c r="P1994" s="6" t="str">
        <f t="shared" si="127"/>
        <v>SFI</v>
      </c>
      <c r="Q1994" s="6" t="s">
        <v>2851</v>
      </c>
      <c r="R1994" s="5" t="str">
        <f>INDEX(SAMRASS!$B:$B,MATCH(Q1994,SAMRASS!$A:$A,0))</f>
        <v>Other (specify)</v>
      </c>
      <c r="S1994" s="1" t="s">
        <v>2962</v>
      </c>
      <c r="T1994" s="1" t="s">
        <v>2614</v>
      </c>
    </row>
    <row r="1995" spans="1:20" x14ac:dyDescent="0.25">
      <c r="A1995" s="1">
        <v>88</v>
      </c>
      <c r="B1995" s="1">
        <v>2013</v>
      </c>
      <c r="C1995" s="6" t="str">
        <f t="shared" si="124"/>
        <v>2013.088</v>
      </c>
      <c r="D1995" s="12">
        <v>0</v>
      </c>
      <c r="E1995" s="12" t="s">
        <v>3081</v>
      </c>
      <c r="F1995" s="12">
        <v>0</v>
      </c>
      <c r="G1995" s="12" t="s">
        <v>3081</v>
      </c>
      <c r="H1995" s="12">
        <v>0</v>
      </c>
      <c r="I1995" s="12" t="s">
        <v>3081</v>
      </c>
      <c r="J1995" s="12" t="s">
        <v>3081</v>
      </c>
      <c r="K1995" s="12" t="s">
        <v>3081</v>
      </c>
      <c r="L1995" s="1">
        <v>0</v>
      </c>
      <c r="M1995" s="6" t="str">
        <f t="shared" si="125"/>
        <v/>
      </c>
      <c r="N1995" s="1">
        <v>1</v>
      </c>
      <c r="O1995" s="6" t="str">
        <f t="shared" si="126"/>
        <v>LTI</v>
      </c>
      <c r="P1995" s="6" t="str">
        <f t="shared" si="127"/>
        <v>LTI</v>
      </c>
      <c r="Q1995" s="6" t="s">
        <v>2382</v>
      </c>
      <c r="R1995" s="5" t="str">
        <f>INDEX(SAMRASS!$B:$B,MATCH(Q1995,SAMRASS!$A:$A,0))</f>
        <v>Jib or boom on a truck</v>
      </c>
      <c r="S1995" s="1" t="s">
        <v>1271</v>
      </c>
      <c r="T1995" s="1" t="s">
        <v>1768</v>
      </c>
    </row>
    <row r="1996" spans="1:20" x14ac:dyDescent="0.25">
      <c r="A1996" s="1">
        <v>89</v>
      </c>
      <c r="B1996" s="1">
        <v>2013</v>
      </c>
      <c r="C1996" s="6" t="str">
        <f t="shared" si="124"/>
        <v>2013.089</v>
      </c>
      <c r="D1996" s="12">
        <v>0</v>
      </c>
      <c r="E1996" s="12" t="s">
        <v>3081</v>
      </c>
      <c r="F1996" s="12">
        <v>0</v>
      </c>
      <c r="G1996" s="12" t="s">
        <v>3081</v>
      </c>
      <c r="H1996" s="12">
        <v>0</v>
      </c>
      <c r="I1996" s="12" t="s">
        <v>3081</v>
      </c>
      <c r="J1996" s="12" t="s">
        <v>3081</v>
      </c>
      <c r="K1996" s="12" t="s">
        <v>3081</v>
      </c>
      <c r="L1996" s="1">
        <v>6</v>
      </c>
      <c r="M1996" s="6" t="str">
        <f t="shared" si="125"/>
        <v>MFI</v>
      </c>
      <c r="N1996" s="1">
        <v>2</v>
      </c>
      <c r="O1996" s="6" t="str">
        <f t="shared" si="126"/>
        <v>LTI</v>
      </c>
      <c r="P1996" s="6" t="str">
        <f t="shared" si="127"/>
        <v>MFI</v>
      </c>
      <c r="Q1996" s="6" t="s">
        <v>2177</v>
      </c>
      <c r="R1996" s="5" t="str">
        <f>INDEX(SAMRASS!$B:$B,MATCH(Q1996,SAMRASS!$A:$A,0))</f>
        <v>Other lifting machines (specify)</v>
      </c>
      <c r="S1996" s="1" t="s">
        <v>2811</v>
      </c>
      <c r="T1996" s="1" t="s">
        <v>2615</v>
      </c>
    </row>
    <row r="1997" spans="1:20" x14ac:dyDescent="0.25">
      <c r="A1997" s="1">
        <v>90</v>
      </c>
      <c r="B1997" s="1">
        <v>2013</v>
      </c>
      <c r="C1997" s="6" t="str">
        <f t="shared" si="124"/>
        <v>2013.090</v>
      </c>
      <c r="D1997" s="12" t="s">
        <v>880</v>
      </c>
      <c r="E1997" s="12" t="s">
        <v>3079</v>
      </c>
      <c r="F1997" s="12">
        <v>0</v>
      </c>
      <c r="G1997" s="12" t="s">
        <v>3081</v>
      </c>
      <c r="H1997" s="12" t="s">
        <v>3066</v>
      </c>
      <c r="I1997" s="12" t="s">
        <v>3081</v>
      </c>
      <c r="J1997" s="12" t="s">
        <v>3081</v>
      </c>
      <c r="K1997" s="12" t="s">
        <v>3081</v>
      </c>
      <c r="L1997" s="1">
        <v>1</v>
      </c>
      <c r="M1997" s="6" t="str">
        <f t="shared" si="125"/>
        <v>SFI</v>
      </c>
      <c r="N1997" s="1">
        <v>0</v>
      </c>
      <c r="O1997" s="6" t="str">
        <f t="shared" si="126"/>
        <v/>
      </c>
      <c r="P1997" s="6" t="str">
        <f t="shared" si="127"/>
        <v>SFI</v>
      </c>
      <c r="Q1997" s="6" t="s">
        <v>2203</v>
      </c>
      <c r="R1997" s="5" t="str">
        <f>INDEX(SAMRASS!$B:$B,MATCH(Q1997,SAMRASS!$A:$A,0))</f>
        <v>Bulldozer</v>
      </c>
      <c r="S1997" s="1" t="s">
        <v>2360</v>
      </c>
      <c r="T1997" s="1" t="s">
        <v>1769</v>
      </c>
    </row>
    <row r="1998" spans="1:20" x14ac:dyDescent="0.25">
      <c r="A1998" s="1">
        <v>91</v>
      </c>
      <c r="B1998" s="1">
        <v>2013</v>
      </c>
      <c r="C1998" s="6" t="str">
        <f t="shared" si="124"/>
        <v>2013.091</v>
      </c>
      <c r="D1998" s="12" t="s">
        <v>880</v>
      </c>
      <c r="E1998" s="12" t="s">
        <v>3081</v>
      </c>
      <c r="F1998" s="12">
        <v>0</v>
      </c>
      <c r="G1998" s="12" t="s">
        <v>3081</v>
      </c>
      <c r="H1998" s="12">
        <v>0</v>
      </c>
      <c r="I1998" s="12" t="s">
        <v>3081</v>
      </c>
      <c r="J1998" s="12" t="s">
        <v>3081</v>
      </c>
      <c r="K1998" s="12" t="s">
        <v>3081</v>
      </c>
      <c r="L1998" s="1">
        <v>0</v>
      </c>
      <c r="M1998" s="6" t="str">
        <f t="shared" si="125"/>
        <v/>
      </c>
      <c r="N1998" s="1">
        <v>1</v>
      </c>
      <c r="O1998" s="6" t="str">
        <f t="shared" si="126"/>
        <v>LTI</v>
      </c>
      <c r="P1998" s="6" t="str">
        <f t="shared" si="127"/>
        <v>LTI</v>
      </c>
      <c r="Q1998" s="6" t="s">
        <v>1250</v>
      </c>
      <c r="R1998" s="5" t="str">
        <f>INDEX(SAMRASS!$B:$B,MATCH(Q1998,SAMRASS!$A:$A,0))</f>
        <v>Excavator</v>
      </c>
      <c r="S1998" s="1" t="s">
        <v>838</v>
      </c>
      <c r="T1998" s="1" t="s">
        <v>2634</v>
      </c>
    </row>
    <row r="1999" spans="1:20" x14ac:dyDescent="0.25">
      <c r="A1999" s="1">
        <v>92</v>
      </c>
      <c r="B1999" s="1">
        <v>2013</v>
      </c>
      <c r="C1999" s="6" t="str">
        <f t="shared" si="124"/>
        <v>2013.092</v>
      </c>
      <c r="D1999" s="12">
        <v>0</v>
      </c>
      <c r="E1999" s="12" t="s">
        <v>3081</v>
      </c>
      <c r="F1999" s="12">
        <v>0</v>
      </c>
      <c r="G1999" s="12" t="s">
        <v>3081</v>
      </c>
      <c r="H1999" s="12" t="s">
        <v>3066</v>
      </c>
      <c r="I1999" s="12" t="s">
        <v>3081</v>
      </c>
      <c r="J1999" s="12" t="s">
        <v>3081</v>
      </c>
      <c r="K1999" s="12" t="s">
        <v>3081</v>
      </c>
      <c r="L1999" s="1">
        <v>0</v>
      </c>
      <c r="M1999" s="6" t="str">
        <f t="shared" si="125"/>
        <v/>
      </c>
      <c r="N1999" s="1">
        <v>1</v>
      </c>
      <c r="O1999" s="6" t="str">
        <f t="shared" si="126"/>
        <v>LTI</v>
      </c>
      <c r="P1999" s="6" t="str">
        <f t="shared" si="127"/>
        <v>LTI</v>
      </c>
      <c r="Q1999" s="6" t="s">
        <v>180</v>
      </c>
      <c r="R1999" s="5" t="str">
        <f>INDEX(SAMRASS!$B:$B,MATCH(Q1999,SAMRASS!$A:$A,0))</f>
        <v>Multi purpose vehicle or utility vehicle</v>
      </c>
      <c r="S1999" s="1" t="s">
        <v>334</v>
      </c>
      <c r="T1999" s="1" t="s">
        <v>1615</v>
      </c>
    </row>
    <row r="2000" spans="1:20" x14ac:dyDescent="0.25">
      <c r="A2000" s="1">
        <v>93</v>
      </c>
      <c r="B2000" s="1">
        <v>2013</v>
      </c>
      <c r="C2000" s="6" t="str">
        <f t="shared" si="124"/>
        <v>2013.093</v>
      </c>
      <c r="D2000" s="12">
        <v>0</v>
      </c>
      <c r="E2000" s="12" t="s">
        <v>3081</v>
      </c>
      <c r="F2000" s="12">
        <v>0</v>
      </c>
      <c r="G2000" s="12" t="s">
        <v>3081</v>
      </c>
      <c r="H2000" s="12" t="s">
        <v>3066</v>
      </c>
      <c r="I2000" s="12" t="s">
        <v>3081</v>
      </c>
      <c r="J2000" s="12" t="s">
        <v>3081</v>
      </c>
      <c r="K2000" s="12" t="s">
        <v>3081</v>
      </c>
      <c r="L2000" s="1">
        <v>0</v>
      </c>
      <c r="M2000" s="6" t="str">
        <f t="shared" si="125"/>
        <v/>
      </c>
      <c r="N2000" s="1">
        <v>1</v>
      </c>
      <c r="O2000" s="6" t="str">
        <f t="shared" si="126"/>
        <v>LTI</v>
      </c>
      <c r="P2000" s="6" t="str">
        <f t="shared" si="127"/>
        <v>LTI</v>
      </c>
      <c r="Q2000" s="6" t="s">
        <v>2235</v>
      </c>
      <c r="R2000" s="5" t="str">
        <f>INDEX(SAMRASS!$B:$B,MATCH(Q2000,SAMRASS!$A:$A,0))</f>
        <v>Scooptram</v>
      </c>
      <c r="S2000" s="1" t="s">
        <v>839</v>
      </c>
      <c r="T2000" s="1" t="s">
        <v>2226</v>
      </c>
    </row>
    <row r="2001" spans="1:20" x14ac:dyDescent="0.25">
      <c r="A2001" s="1">
        <v>94</v>
      </c>
      <c r="B2001" s="1">
        <v>2013</v>
      </c>
      <c r="C2001" s="6" t="str">
        <f t="shared" si="124"/>
        <v>2013.094</v>
      </c>
      <c r="D2001" s="12">
        <v>0</v>
      </c>
      <c r="E2001" s="12" t="s">
        <v>3081</v>
      </c>
      <c r="F2001" s="12" t="s">
        <v>731</v>
      </c>
      <c r="G2001" s="12" t="s">
        <v>3077</v>
      </c>
      <c r="H2001" s="12" t="s">
        <v>3066</v>
      </c>
      <c r="I2001" s="12" t="s">
        <v>3077</v>
      </c>
      <c r="J2001" s="12" t="s">
        <v>3077</v>
      </c>
      <c r="K2001" s="12" t="s">
        <v>3081</v>
      </c>
      <c r="L2001" s="1">
        <v>0</v>
      </c>
      <c r="M2001" s="6" t="str">
        <f t="shared" si="125"/>
        <v/>
      </c>
      <c r="N2001" s="1">
        <v>1</v>
      </c>
      <c r="O2001" s="6" t="str">
        <f t="shared" si="126"/>
        <v>LTI</v>
      </c>
      <c r="P2001" s="6" t="str">
        <f t="shared" si="127"/>
        <v>LTI</v>
      </c>
      <c r="Q2001" s="6" t="s">
        <v>2604</v>
      </c>
      <c r="R2001" s="5" t="str">
        <f>INDEX(SAMRASS!$B:$B,MATCH(Q2001,SAMRASS!$A:$A,0))</f>
        <v>Roofbolter</v>
      </c>
      <c r="S2001" s="1" t="s">
        <v>2650</v>
      </c>
      <c r="T2001" s="1" t="s">
        <v>766</v>
      </c>
    </row>
    <row r="2002" spans="1:20" x14ac:dyDescent="0.25">
      <c r="A2002" s="1">
        <v>95</v>
      </c>
      <c r="B2002" s="1">
        <v>2013</v>
      </c>
      <c r="C2002" s="6" t="str">
        <f t="shared" si="124"/>
        <v>2013.095</v>
      </c>
      <c r="D2002" s="12" t="s">
        <v>880</v>
      </c>
      <c r="E2002" s="12" t="s">
        <v>3081</v>
      </c>
      <c r="F2002" s="12">
        <v>0</v>
      </c>
      <c r="G2002" s="12" t="s">
        <v>3081</v>
      </c>
      <c r="H2002" s="12">
        <v>0</v>
      </c>
      <c r="I2002" s="12" t="s">
        <v>3081</v>
      </c>
      <c r="J2002" s="12" t="s">
        <v>3081</v>
      </c>
      <c r="K2002" s="12" t="s">
        <v>3081</v>
      </c>
      <c r="L2002" s="1">
        <v>0</v>
      </c>
      <c r="M2002" s="6" t="str">
        <f t="shared" si="125"/>
        <v/>
      </c>
      <c r="N2002" s="1">
        <v>1</v>
      </c>
      <c r="O2002" s="6" t="str">
        <f t="shared" si="126"/>
        <v>LTI</v>
      </c>
      <c r="P2002" s="6" t="str">
        <f t="shared" si="127"/>
        <v>LTI</v>
      </c>
      <c r="Q2002" s="6" t="s">
        <v>79</v>
      </c>
      <c r="R2002" s="5" t="str">
        <f>INDEX(SAMRASS!$B:$B,MATCH(Q2002,SAMRASS!$A:$A,0))</f>
        <v>20-99 ton Haultruck</v>
      </c>
      <c r="S2002" s="1" t="s">
        <v>1658</v>
      </c>
      <c r="T2002" s="1" t="s">
        <v>1616</v>
      </c>
    </row>
    <row r="2003" spans="1:20" x14ac:dyDescent="0.25">
      <c r="A2003" s="1">
        <v>96</v>
      </c>
      <c r="B2003" s="1">
        <v>2013</v>
      </c>
      <c r="C2003" s="6" t="str">
        <f t="shared" si="124"/>
        <v>2013.096</v>
      </c>
      <c r="D2003" s="12">
        <v>0</v>
      </c>
      <c r="E2003" s="12" t="s">
        <v>3081</v>
      </c>
      <c r="F2003" s="12">
        <v>0</v>
      </c>
      <c r="G2003" s="12" t="s">
        <v>3081</v>
      </c>
      <c r="H2003" s="12" t="s">
        <v>3066</v>
      </c>
      <c r="I2003" s="12" t="s">
        <v>3081</v>
      </c>
      <c r="J2003" s="12" t="s">
        <v>3081</v>
      </c>
      <c r="K2003" s="12" t="s">
        <v>3081</v>
      </c>
      <c r="L2003" s="1">
        <v>0</v>
      </c>
      <c r="M2003" s="6" t="str">
        <f t="shared" si="125"/>
        <v/>
      </c>
      <c r="N2003" s="1">
        <v>1</v>
      </c>
      <c r="O2003" s="6" t="str">
        <f t="shared" si="126"/>
        <v>LTI</v>
      </c>
      <c r="P2003" s="6" t="str">
        <f t="shared" si="127"/>
        <v>LTI</v>
      </c>
      <c r="Q2003" s="6" t="s">
        <v>2850</v>
      </c>
      <c r="R2003" s="5" t="str">
        <f>INDEX(SAMRASS!$B:$B,MATCH(Q2003,SAMRASS!$A:$A,0))</f>
        <v>Hydraulic drill rig</v>
      </c>
      <c r="S2003" s="1" t="s">
        <v>64</v>
      </c>
      <c r="T2003" s="1" t="s">
        <v>2227</v>
      </c>
    </row>
    <row r="2004" spans="1:20" x14ac:dyDescent="0.25">
      <c r="A2004" s="1">
        <v>97</v>
      </c>
      <c r="B2004" s="1">
        <v>2013</v>
      </c>
      <c r="C2004" s="6" t="str">
        <f t="shared" si="124"/>
        <v>2013.097</v>
      </c>
      <c r="D2004" s="12">
        <v>0</v>
      </c>
      <c r="E2004" s="12" t="s">
        <v>3081</v>
      </c>
      <c r="F2004" s="12" t="s">
        <v>731</v>
      </c>
      <c r="G2004" s="12" t="s">
        <v>3076</v>
      </c>
      <c r="H2004" s="12" t="s">
        <v>3066</v>
      </c>
      <c r="I2004" s="12" t="s">
        <v>3076</v>
      </c>
      <c r="J2004" s="12" t="s">
        <v>3081</v>
      </c>
      <c r="K2004" s="12" t="s">
        <v>3076</v>
      </c>
      <c r="L2004" s="1">
        <v>0</v>
      </c>
      <c r="M2004" s="6" t="str">
        <f t="shared" si="125"/>
        <v/>
      </c>
      <c r="N2004" s="1">
        <v>1</v>
      </c>
      <c r="O2004" s="6" t="str">
        <f t="shared" si="126"/>
        <v>LTI</v>
      </c>
      <c r="P2004" s="6" t="str">
        <f t="shared" si="127"/>
        <v>LTI</v>
      </c>
      <c r="Q2004" s="6" t="s">
        <v>2041</v>
      </c>
      <c r="R2004" s="5" t="str">
        <f>INDEX(SAMRASS!$B:$B,MATCH(Q2004,SAMRASS!$A:$A,0))</f>
        <v>Tractor</v>
      </c>
      <c r="S2004" s="1" t="s">
        <v>883</v>
      </c>
      <c r="T2004" s="1" t="s">
        <v>1485</v>
      </c>
    </row>
    <row r="2005" spans="1:20" x14ac:dyDescent="0.25">
      <c r="A2005" s="1">
        <v>98</v>
      </c>
      <c r="B2005" s="1">
        <v>2013</v>
      </c>
      <c r="C2005" s="6" t="str">
        <f t="shared" si="124"/>
        <v>2013.098</v>
      </c>
      <c r="D2005" s="12">
        <v>0</v>
      </c>
      <c r="E2005" s="12" t="s">
        <v>3081</v>
      </c>
      <c r="F2005" s="12" t="s">
        <v>731</v>
      </c>
      <c r="G2005" s="12" t="s">
        <v>3081</v>
      </c>
      <c r="H2005" s="12" t="s">
        <v>3066</v>
      </c>
      <c r="I2005" s="12" t="s">
        <v>3081</v>
      </c>
      <c r="J2005" s="12" t="s">
        <v>3081</v>
      </c>
      <c r="K2005" s="12" t="s">
        <v>3081</v>
      </c>
      <c r="L2005" s="1">
        <v>1</v>
      </c>
      <c r="M2005" s="6" t="str">
        <f t="shared" si="125"/>
        <v>SFI</v>
      </c>
      <c r="N2005" s="1">
        <v>0</v>
      </c>
      <c r="O2005" s="6" t="str">
        <f t="shared" si="126"/>
        <v/>
      </c>
      <c r="P2005" s="6" t="str">
        <f t="shared" si="127"/>
        <v>SFI</v>
      </c>
      <c r="Q2005" s="6" t="s">
        <v>2906</v>
      </c>
      <c r="R2005" s="5" t="str">
        <f>INDEX(SAMRASS!$B:$B,MATCH(Q2005,SAMRASS!$A:$A,0))</f>
        <v>LHD Unit</v>
      </c>
      <c r="S2005" s="1" t="s">
        <v>572</v>
      </c>
      <c r="T2005" s="1" t="s">
        <v>1131</v>
      </c>
    </row>
    <row r="2006" spans="1:20" x14ac:dyDescent="0.25">
      <c r="A2006" s="1">
        <v>99</v>
      </c>
      <c r="B2006" s="1">
        <v>2013</v>
      </c>
      <c r="C2006" s="6" t="str">
        <f t="shared" si="124"/>
        <v>2013.099</v>
      </c>
      <c r="D2006" s="12">
        <v>0</v>
      </c>
      <c r="E2006" s="12" t="s">
        <v>3081</v>
      </c>
      <c r="F2006" s="12" t="s">
        <v>731</v>
      </c>
      <c r="G2006" s="12" t="s">
        <v>3081</v>
      </c>
      <c r="H2006" s="12">
        <v>0</v>
      </c>
      <c r="I2006" s="12" t="s">
        <v>3081</v>
      </c>
      <c r="J2006" s="12" t="s">
        <v>3081</v>
      </c>
      <c r="K2006" s="12" t="s">
        <v>3081</v>
      </c>
      <c r="L2006" s="1">
        <v>1</v>
      </c>
      <c r="M2006" s="6" t="str">
        <f t="shared" si="125"/>
        <v>SFI</v>
      </c>
      <c r="N2006" s="1">
        <v>0</v>
      </c>
      <c r="O2006" s="6" t="str">
        <f t="shared" si="126"/>
        <v/>
      </c>
      <c r="P2006" s="6" t="str">
        <f t="shared" si="127"/>
        <v>SFI</v>
      </c>
      <c r="Q2006" s="6" t="s">
        <v>2907</v>
      </c>
      <c r="R2006" s="5" t="str">
        <f>INDEX(SAMRASS!$B:$B,MATCH(Q2006,SAMRASS!$A:$A,0))</f>
        <v>Mechanical miners</v>
      </c>
      <c r="S2006" s="1" t="s">
        <v>2588</v>
      </c>
      <c r="T2006" s="1" t="s">
        <v>161</v>
      </c>
    </row>
    <row r="2007" spans="1:20" x14ac:dyDescent="0.25">
      <c r="A2007" s="1">
        <v>100</v>
      </c>
      <c r="B2007" s="1">
        <v>2013</v>
      </c>
      <c r="C2007" s="6" t="str">
        <f t="shared" si="124"/>
        <v>2013.100</v>
      </c>
      <c r="D2007" s="12">
        <v>0</v>
      </c>
      <c r="E2007" s="12" t="s">
        <v>3081</v>
      </c>
      <c r="F2007" s="12" t="s">
        <v>731</v>
      </c>
      <c r="G2007" s="12" t="s">
        <v>3081</v>
      </c>
      <c r="H2007" s="12" t="s">
        <v>3066</v>
      </c>
      <c r="I2007" s="12" t="s">
        <v>3081</v>
      </c>
      <c r="J2007" s="12" t="s">
        <v>3081</v>
      </c>
      <c r="K2007" s="12" t="s">
        <v>3081</v>
      </c>
      <c r="L2007" s="1">
        <v>1</v>
      </c>
      <c r="M2007" s="6" t="str">
        <f t="shared" si="125"/>
        <v>SFI</v>
      </c>
      <c r="N2007" s="1">
        <v>0</v>
      </c>
      <c r="O2007" s="6" t="str">
        <f t="shared" si="126"/>
        <v/>
      </c>
      <c r="P2007" s="6" t="str">
        <f t="shared" si="127"/>
        <v>SFI</v>
      </c>
      <c r="Q2007" s="6" t="s">
        <v>2041</v>
      </c>
      <c r="R2007" s="5" t="str">
        <f>INDEX(SAMRASS!$B:$B,MATCH(Q2007,SAMRASS!$A:$A,0))</f>
        <v>Tractor</v>
      </c>
      <c r="S2007" s="1" t="s">
        <v>883</v>
      </c>
      <c r="T2007" s="1" t="s">
        <v>103</v>
      </c>
    </row>
    <row r="2008" spans="1:20" x14ac:dyDescent="0.25">
      <c r="A2008" s="1">
        <v>101</v>
      </c>
      <c r="B2008" s="1">
        <v>2013</v>
      </c>
      <c r="C2008" s="6" t="str">
        <f t="shared" si="124"/>
        <v>2013.101</v>
      </c>
      <c r="D2008" s="12">
        <v>0</v>
      </c>
      <c r="E2008" s="12" t="s">
        <v>3081</v>
      </c>
      <c r="F2008" s="12" t="s">
        <v>731</v>
      </c>
      <c r="G2008" s="12" t="s">
        <v>3077</v>
      </c>
      <c r="H2008" s="12">
        <v>0</v>
      </c>
      <c r="I2008" s="12" t="s">
        <v>3081</v>
      </c>
      <c r="J2008" s="12" t="s">
        <v>3077</v>
      </c>
      <c r="K2008" s="12" t="s">
        <v>3081</v>
      </c>
      <c r="L2008" s="1">
        <v>0</v>
      </c>
      <c r="M2008" s="6" t="str">
        <f t="shared" si="125"/>
        <v/>
      </c>
      <c r="N2008" s="1">
        <v>1</v>
      </c>
      <c r="O2008" s="6" t="str">
        <f t="shared" si="126"/>
        <v>LTI</v>
      </c>
      <c r="P2008" s="6" t="str">
        <f t="shared" si="127"/>
        <v>LTI</v>
      </c>
      <c r="Q2008" s="6" t="s">
        <v>407</v>
      </c>
      <c r="R2008" s="5" t="str">
        <f>INDEX(SAMRASS!$B:$B,MATCH(Q2008,SAMRASS!$A:$A,0))</f>
        <v>Shuttle car</v>
      </c>
      <c r="S2008" s="1" t="s">
        <v>840</v>
      </c>
      <c r="T2008" s="1" t="s">
        <v>767</v>
      </c>
    </row>
    <row r="2009" spans="1:20" x14ac:dyDescent="0.25">
      <c r="A2009" s="1">
        <v>102</v>
      </c>
      <c r="B2009" s="1">
        <v>2013</v>
      </c>
      <c r="C2009" s="6" t="str">
        <f t="shared" si="124"/>
        <v>2013.102</v>
      </c>
      <c r="D2009" s="12">
        <v>0</v>
      </c>
      <c r="E2009" s="12" t="s">
        <v>3081</v>
      </c>
      <c r="F2009" s="12">
        <v>0</v>
      </c>
      <c r="G2009" s="12" t="s">
        <v>3081</v>
      </c>
      <c r="H2009" s="12">
        <v>0</v>
      </c>
      <c r="I2009" s="12" t="s">
        <v>3081</v>
      </c>
      <c r="J2009" s="12" t="s">
        <v>3081</v>
      </c>
      <c r="K2009" s="12" t="s">
        <v>3081</v>
      </c>
      <c r="L2009" s="1">
        <v>0</v>
      </c>
      <c r="M2009" s="6" t="str">
        <f t="shared" si="125"/>
        <v/>
      </c>
      <c r="N2009" s="1">
        <v>1</v>
      </c>
      <c r="O2009" s="6" t="str">
        <f t="shared" si="126"/>
        <v>LTI</v>
      </c>
      <c r="P2009" s="6" t="str">
        <f t="shared" si="127"/>
        <v>LTI</v>
      </c>
      <c r="Q2009" s="6" t="s">
        <v>77</v>
      </c>
      <c r="R2009" s="5" t="str">
        <f>INDEX(SAMRASS!$B:$B,MATCH(Q2009,SAMRASS!$A:$A,0))</f>
        <v>Other (specify)</v>
      </c>
      <c r="S2009" s="1" t="s">
        <v>496</v>
      </c>
      <c r="T2009" s="1" t="s">
        <v>160</v>
      </c>
    </row>
    <row r="2010" spans="1:20" x14ac:dyDescent="0.25">
      <c r="A2010" s="1">
        <v>103</v>
      </c>
      <c r="B2010" s="1">
        <v>2013</v>
      </c>
      <c r="C2010" s="6" t="str">
        <f t="shared" si="124"/>
        <v>2013.103</v>
      </c>
      <c r="D2010" s="12" t="s">
        <v>880</v>
      </c>
      <c r="E2010" s="12" t="s">
        <v>3079</v>
      </c>
      <c r="F2010" s="12">
        <v>0</v>
      </c>
      <c r="G2010" s="12" t="s">
        <v>3081</v>
      </c>
      <c r="H2010" s="12">
        <v>0</v>
      </c>
      <c r="I2010" s="12" t="s">
        <v>3081</v>
      </c>
      <c r="J2010" s="12" t="s">
        <v>3081</v>
      </c>
      <c r="K2010" s="12" t="s">
        <v>3081</v>
      </c>
      <c r="L2010" s="1">
        <v>0</v>
      </c>
      <c r="M2010" s="6" t="str">
        <f t="shared" si="125"/>
        <v/>
      </c>
      <c r="N2010" s="1">
        <v>0</v>
      </c>
      <c r="O2010" s="6" t="str">
        <f t="shared" si="126"/>
        <v/>
      </c>
      <c r="P2010" s="6" t="str">
        <f t="shared" si="127"/>
        <v/>
      </c>
      <c r="Q2010" s="6" t="s">
        <v>79</v>
      </c>
      <c r="R2010" s="5" t="str">
        <f>INDEX(SAMRASS!$B:$B,MATCH(Q2010,SAMRASS!$A:$A,0))</f>
        <v>20-99 ton Haultruck</v>
      </c>
      <c r="S2010" s="1" t="s">
        <v>1658</v>
      </c>
      <c r="T2010" s="1" t="s">
        <v>104</v>
      </c>
    </row>
    <row r="2011" spans="1:20" x14ac:dyDescent="0.25">
      <c r="A2011" s="1">
        <v>104</v>
      </c>
      <c r="B2011" s="1">
        <v>2013</v>
      </c>
      <c r="C2011" s="6" t="str">
        <f t="shared" si="124"/>
        <v>2013.104</v>
      </c>
      <c r="D2011" s="12">
        <v>0</v>
      </c>
      <c r="E2011" s="12" t="s">
        <v>3081</v>
      </c>
      <c r="F2011" s="12" t="s">
        <v>731</v>
      </c>
      <c r="G2011" s="12" t="s">
        <v>3076</v>
      </c>
      <c r="H2011" s="12" t="s">
        <v>3066</v>
      </c>
      <c r="I2011" s="12" t="s">
        <v>3076</v>
      </c>
      <c r="J2011" s="12" t="s">
        <v>3081</v>
      </c>
      <c r="K2011" s="12" t="s">
        <v>3076</v>
      </c>
      <c r="L2011" s="1">
        <v>0</v>
      </c>
      <c r="M2011" s="6" t="str">
        <f t="shared" si="125"/>
        <v/>
      </c>
      <c r="N2011" s="1">
        <v>1</v>
      </c>
      <c r="O2011" s="6" t="str">
        <f t="shared" si="126"/>
        <v>LTI</v>
      </c>
      <c r="P2011" s="6" t="str">
        <f t="shared" si="127"/>
        <v>LTI</v>
      </c>
      <c r="Q2011" s="6" t="s">
        <v>2041</v>
      </c>
      <c r="R2011" s="5" t="str">
        <f>INDEX(SAMRASS!$B:$B,MATCH(Q2011,SAMRASS!$A:$A,0))</f>
        <v>Tractor</v>
      </c>
      <c r="S2011" s="1" t="s">
        <v>883</v>
      </c>
      <c r="T2011" s="1" t="s">
        <v>768</v>
      </c>
    </row>
    <row r="2012" spans="1:20" x14ac:dyDescent="0.25">
      <c r="A2012" s="1">
        <v>105</v>
      </c>
      <c r="B2012" s="1">
        <v>2013</v>
      </c>
      <c r="C2012" s="6" t="str">
        <f t="shared" si="124"/>
        <v>2013.105</v>
      </c>
      <c r="D2012" s="12" t="s">
        <v>880</v>
      </c>
      <c r="E2012" s="12" t="s">
        <v>3081</v>
      </c>
      <c r="F2012" s="12" t="s">
        <v>731</v>
      </c>
      <c r="G2012" s="12" t="s">
        <v>3081</v>
      </c>
      <c r="H2012" s="12" t="s">
        <v>3066</v>
      </c>
      <c r="I2012" s="12" t="s">
        <v>3081</v>
      </c>
      <c r="J2012" s="12" t="s">
        <v>3081</v>
      </c>
      <c r="K2012" s="12" t="s">
        <v>3081</v>
      </c>
      <c r="L2012" s="1">
        <v>0</v>
      </c>
      <c r="M2012" s="6" t="str">
        <f t="shared" si="125"/>
        <v/>
      </c>
      <c r="N2012" s="1">
        <v>8</v>
      </c>
      <c r="O2012" s="6" t="str">
        <f t="shared" si="126"/>
        <v>LTI</v>
      </c>
      <c r="P2012" s="6" t="str">
        <f t="shared" si="127"/>
        <v>LTI</v>
      </c>
      <c r="Q2012" s="6" t="s">
        <v>2903</v>
      </c>
      <c r="R2012" s="5" t="str">
        <f>INDEX(SAMRASS!$B:$B,MATCH(Q2012,SAMRASS!$A:$A,0))</f>
        <v>LDV</v>
      </c>
      <c r="S2012" s="1" t="s">
        <v>1566</v>
      </c>
      <c r="T2012" s="1" t="s">
        <v>1698</v>
      </c>
    </row>
    <row r="2013" spans="1:20" x14ac:dyDescent="0.25">
      <c r="A2013" s="1">
        <v>106</v>
      </c>
      <c r="B2013" s="1">
        <v>2013</v>
      </c>
      <c r="C2013" s="6" t="str">
        <f t="shared" si="124"/>
        <v>2013.106</v>
      </c>
      <c r="D2013" s="12">
        <v>0</v>
      </c>
      <c r="E2013" s="12" t="s">
        <v>3081</v>
      </c>
      <c r="F2013" s="12">
        <v>0</v>
      </c>
      <c r="G2013" s="12" t="s">
        <v>3081</v>
      </c>
      <c r="H2013" s="12" t="s">
        <v>3066</v>
      </c>
      <c r="I2013" s="12" t="s">
        <v>3081</v>
      </c>
      <c r="J2013" s="12" t="s">
        <v>3081</v>
      </c>
      <c r="K2013" s="12" t="s">
        <v>3081</v>
      </c>
      <c r="L2013" s="1">
        <v>0</v>
      </c>
      <c r="M2013" s="6" t="str">
        <f t="shared" si="125"/>
        <v/>
      </c>
      <c r="N2013" s="1">
        <v>1</v>
      </c>
      <c r="O2013" s="6" t="str">
        <f t="shared" si="126"/>
        <v>LTI</v>
      </c>
      <c r="P2013" s="6" t="str">
        <f t="shared" si="127"/>
        <v>LTI</v>
      </c>
      <c r="Q2013" s="6" t="s">
        <v>75</v>
      </c>
      <c r="R2013" s="5" t="str">
        <f>INDEX(SAMRASS!$B:$B,MATCH(Q2013,SAMRASS!$A:$A,0))</f>
        <v>Uncoupled trailer</v>
      </c>
      <c r="S2013" s="1" t="s">
        <v>2556</v>
      </c>
      <c r="T2013" s="1" t="s">
        <v>1697</v>
      </c>
    </row>
    <row r="2014" spans="1:20" x14ac:dyDescent="0.25">
      <c r="A2014" s="1">
        <v>107</v>
      </c>
      <c r="B2014" s="1">
        <v>2013</v>
      </c>
      <c r="C2014" s="6" t="str">
        <f t="shared" si="124"/>
        <v>2013.107</v>
      </c>
      <c r="D2014" s="12" t="s">
        <v>880</v>
      </c>
      <c r="E2014" s="12" t="s">
        <v>3079</v>
      </c>
      <c r="F2014" s="12">
        <v>0</v>
      </c>
      <c r="G2014" s="12" t="s">
        <v>3081</v>
      </c>
      <c r="H2014" s="12" t="s">
        <v>3066</v>
      </c>
      <c r="I2014" s="12" t="s">
        <v>3081</v>
      </c>
      <c r="J2014" s="12" t="s">
        <v>3081</v>
      </c>
      <c r="K2014" s="12" t="s">
        <v>3081</v>
      </c>
      <c r="L2014" s="1">
        <v>0</v>
      </c>
      <c r="M2014" s="6" t="str">
        <f t="shared" si="125"/>
        <v/>
      </c>
      <c r="N2014" s="1">
        <v>1</v>
      </c>
      <c r="O2014" s="6" t="str">
        <f t="shared" si="126"/>
        <v>LTI</v>
      </c>
      <c r="P2014" s="6" t="str">
        <f t="shared" si="127"/>
        <v>LTI</v>
      </c>
      <c r="Q2014" s="6" t="s">
        <v>2526</v>
      </c>
      <c r="R2014" s="5" t="str">
        <f>INDEX(SAMRASS!$B:$B,MATCH(Q2014,SAMRASS!$A:$A,0))</f>
        <v>Trucks (excluding haultruck)</v>
      </c>
      <c r="S2014" s="1" t="s">
        <v>2829</v>
      </c>
      <c r="T2014" s="1" t="s">
        <v>2415</v>
      </c>
    </row>
    <row r="2015" spans="1:20" x14ac:dyDescent="0.25">
      <c r="A2015" s="1">
        <v>108</v>
      </c>
      <c r="B2015" s="1">
        <v>2013</v>
      </c>
      <c r="C2015" s="6" t="str">
        <f t="shared" si="124"/>
        <v>2013.108</v>
      </c>
      <c r="D2015" s="12">
        <v>0</v>
      </c>
      <c r="E2015" s="12" t="s">
        <v>3081</v>
      </c>
      <c r="F2015" s="12" t="s">
        <v>731</v>
      </c>
      <c r="G2015" s="12" t="s">
        <v>3081</v>
      </c>
      <c r="H2015" s="12">
        <v>0</v>
      </c>
      <c r="I2015" s="12" t="s">
        <v>3081</v>
      </c>
      <c r="J2015" s="12" t="s">
        <v>3081</v>
      </c>
      <c r="K2015" s="12" t="s">
        <v>3081</v>
      </c>
      <c r="L2015" s="1">
        <v>0</v>
      </c>
      <c r="M2015" s="6" t="str">
        <f t="shared" si="125"/>
        <v/>
      </c>
      <c r="N2015" s="1">
        <v>1</v>
      </c>
      <c r="O2015" s="6" t="str">
        <f t="shared" si="126"/>
        <v>LTI</v>
      </c>
      <c r="P2015" s="6" t="str">
        <f t="shared" si="127"/>
        <v>LTI</v>
      </c>
      <c r="Q2015" s="6" t="s">
        <v>407</v>
      </c>
      <c r="R2015" s="5" t="str">
        <f>INDEX(SAMRASS!$B:$B,MATCH(Q2015,SAMRASS!$A:$A,0))</f>
        <v>Shuttle car</v>
      </c>
      <c r="S2015" s="1" t="s">
        <v>840</v>
      </c>
      <c r="T2015" s="1" t="s">
        <v>495</v>
      </c>
    </row>
    <row r="2016" spans="1:20" x14ac:dyDescent="0.25">
      <c r="A2016" s="1">
        <v>109</v>
      </c>
      <c r="B2016" s="1">
        <v>2013</v>
      </c>
      <c r="C2016" s="6" t="str">
        <f t="shared" si="124"/>
        <v>2013.109</v>
      </c>
      <c r="D2016" s="12">
        <v>0</v>
      </c>
      <c r="E2016" s="12" t="s">
        <v>3081</v>
      </c>
      <c r="F2016" s="12">
        <v>0</v>
      </c>
      <c r="G2016" s="12" t="s">
        <v>3081</v>
      </c>
      <c r="H2016" s="12" t="s">
        <v>3066</v>
      </c>
      <c r="I2016" s="12" t="s">
        <v>3081</v>
      </c>
      <c r="J2016" s="12" t="s">
        <v>3081</v>
      </c>
      <c r="K2016" s="12" t="s">
        <v>3081</v>
      </c>
      <c r="L2016" s="1">
        <v>0</v>
      </c>
      <c r="M2016" s="6" t="str">
        <f t="shared" si="125"/>
        <v/>
      </c>
      <c r="N2016" s="1">
        <v>1</v>
      </c>
      <c r="O2016" s="6" t="str">
        <f t="shared" si="126"/>
        <v>LTI</v>
      </c>
      <c r="P2016" s="6" t="str">
        <f t="shared" si="127"/>
        <v>LTI</v>
      </c>
      <c r="Q2016" s="6" t="s">
        <v>1516</v>
      </c>
      <c r="R2016" s="5" t="str">
        <f>INDEX(SAMRASS!$B:$B,MATCH(Q2016,SAMRASS!$A:$A,0))</f>
        <v>10-19 ton Haultruck</v>
      </c>
      <c r="S2016" s="1" t="s">
        <v>1277</v>
      </c>
      <c r="T2016" s="1" t="s">
        <v>2416</v>
      </c>
    </row>
    <row r="2017" spans="1:20" x14ac:dyDescent="0.25">
      <c r="A2017" s="1">
        <v>110</v>
      </c>
      <c r="B2017" s="1">
        <v>2013</v>
      </c>
      <c r="C2017" s="6" t="str">
        <f t="shared" si="124"/>
        <v>2013.110</v>
      </c>
      <c r="D2017" s="12">
        <v>0</v>
      </c>
      <c r="E2017" s="12" t="s">
        <v>3081</v>
      </c>
      <c r="F2017" s="12" t="s">
        <v>731</v>
      </c>
      <c r="G2017" s="12" t="s">
        <v>3078</v>
      </c>
      <c r="H2017" s="12">
        <v>0</v>
      </c>
      <c r="I2017" s="12" t="s">
        <v>3081</v>
      </c>
      <c r="J2017" s="12" t="s">
        <v>3081</v>
      </c>
      <c r="K2017" s="12" t="s">
        <v>3081</v>
      </c>
      <c r="L2017" s="1">
        <v>0</v>
      </c>
      <c r="M2017" s="6" t="str">
        <f t="shared" si="125"/>
        <v/>
      </c>
      <c r="N2017" s="1">
        <v>1</v>
      </c>
      <c r="O2017" s="6" t="str">
        <f t="shared" si="126"/>
        <v>LTI</v>
      </c>
      <c r="P2017" s="6" t="str">
        <f t="shared" si="127"/>
        <v>LTI</v>
      </c>
      <c r="Q2017" s="6" t="s">
        <v>13</v>
      </c>
      <c r="R2017" s="5" t="str">
        <f>INDEX(SAMRASS!$B:$B,MATCH(Q2017,SAMRASS!$A:$A,0))</f>
        <v>Drawn by tractor</v>
      </c>
      <c r="S2017" s="1" t="s">
        <v>2522</v>
      </c>
      <c r="T2017" s="1" t="s">
        <v>1291</v>
      </c>
    </row>
    <row r="2018" spans="1:20" x14ac:dyDescent="0.25">
      <c r="A2018" s="1">
        <v>111</v>
      </c>
      <c r="B2018" s="1">
        <v>2013</v>
      </c>
      <c r="C2018" s="6" t="str">
        <f t="shared" si="124"/>
        <v>2013.111</v>
      </c>
      <c r="D2018" s="12">
        <v>0</v>
      </c>
      <c r="E2018" s="12" t="s">
        <v>3081</v>
      </c>
      <c r="F2018" s="12">
        <v>0</v>
      </c>
      <c r="G2018" s="12" t="s">
        <v>3081</v>
      </c>
      <c r="H2018" s="12" t="s">
        <v>3066</v>
      </c>
      <c r="I2018" s="12" t="s">
        <v>3081</v>
      </c>
      <c r="J2018" s="12" t="s">
        <v>3081</v>
      </c>
      <c r="K2018" s="12" t="s">
        <v>3081</v>
      </c>
      <c r="L2018" s="1">
        <v>0</v>
      </c>
      <c r="M2018" s="6" t="str">
        <f t="shared" si="125"/>
        <v/>
      </c>
      <c r="N2018" s="1">
        <v>1</v>
      </c>
      <c r="O2018" s="6" t="str">
        <f t="shared" si="126"/>
        <v>LTI</v>
      </c>
      <c r="P2018" s="6" t="str">
        <f t="shared" si="127"/>
        <v>LTI</v>
      </c>
      <c r="Q2018" s="6" t="s">
        <v>2850</v>
      </c>
      <c r="R2018" s="5" t="str">
        <f>INDEX(SAMRASS!$B:$B,MATCH(Q2018,SAMRASS!$A:$A,0))</f>
        <v>Hydraulic drill rig</v>
      </c>
      <c r="S2018" s="1" t="s">
        <v>64</v>
      </c>
      <c r="T2018" s="1" t="s">
        <v>749</v>
      </c>
    </row>
    <row r="2019" spans="1:20" x14ac:dyDescent="0.25">
      <c r="A2019" s="1">
        <v>112</v>
      </c>
      <c r="B2019" s="1">
        <v>2013</v>
      </c>
      <c r="C2019" s="6" t="str">
        <f t="shared" si="124"/>
        <v>2013.112</v>
      </c>
      <c r="D2019" s="12">
        <v>0</v>
      </c>
      <c r="E2019" s="12" t="s">
        <v>3081</v>
      </c>
      <c r="F2019" s="12" t="s">
        <v>731</v>
      </c>
      <c r="G2019" s="12" t="s">
        <v>3081</v>
      </c>
      <c r="H2019" s="12" t="s">
        <v>3066</v>
      </c>
      <c r="I2019" s="12" t="s">
        <v>3081</v>
      </c>
      <c r="J2019" s="12" t="s">
        <v>3081</v>
      </c>
      <c r="K2019" s="12" t="s">
        <v>3081</v>
      </c>
      <c r="L2019" s="1">
        <v>0</v>
      </c>
      <c r="M2019" s="6" t="str">
        <f t="shared" si="125"/>
        <v/>
      </c>
      <c r="N2019" s="1">
        <v>1</v>
      </c>
      <c r="O2019" s="6" t="str">
        <f t="shared" si="126"/>
        <v>LTI</v>
      </c>
      <c r="P2019" s="6" t="str">
        <f t="shared" si="127"/>
        <v>LTI</v>
      </c>
      <c r="Q2019" s="6" t="s">
        <v>2604</v>
      </c>
      <c r="R2019" s="5" t="str">
        <f>INDEX(SAMRASS!$B:$B,MATCH(Q2019,SAMRASS!$A:$A,0))</f>
        <v>Roofbolter</v>
      </c>
      <c r="S2019" s="1" t="s">
        <v>2650</v>
      </c>
      <c r="T2019" s="1" t="s">
        <v>89</v>
      </c>
    </row>
    <row r="2020" spans="1:20" x14ac:dyDescent="0.25">
      <c r="A2020" s="1">
        <v>113</v>
      </c>
      <c r="B2020" s="1">
        <v>2013</v>
      </c>
      <c r="C2020" s="6" t="str">
        <f t="shared" si="124"/>
        <v>2013.113</v>
      </c>
      <c r="D2020" s="12">
        <v>0</v>
      </c>
      <c r="E2020" s="12" t="s">
        <v>3081</v>
      </c>
      <c r="F2020" s="12" t="s">
        <v>731</v>
      </c>
      <c r="G2020" s="12" t="s">
        <v>3081</v>
      </c>
      <c r="H2020" s="12" t="s">
        <v>3066</v>
      </c>
      <c r="I2020" s="12" t="s">
        <v>3081</v>
      </c>
      <c r="J2020" s="12" t="s">
        <v>3081</v>
      </c>
      <c r="K2020" s="12" t="s">
        <v>3081</v>
      </c>
      <c r="L2020" s="1">
        <v>0</v>
      </c>
      <c r="M2020" s="6" t="str">
        <f t="shared" si="125"/>
        <v/>
      </c>
      <c r="N2020" s="1">
        <v>1</v>
      </c>
      <c r="O2020" s="6" t="str">
        <f t="shared" si="126"/>
        <v>LTI</v>
      </c>
      <c r="P2020" s="6" t="str">
        <f t="shared" si="127"/>
        <v>LTI</v>
      </c>
      <c r="Q2020" s="6" t="s">
        <v>2604</v>
      </c>
      <c r="R2020" s="5" t="str">
        <f>INDEX(SAMRASS!$B:$B,MATCH(Q2020,SAMRASS!$A:$A,0))</f>
        <v>Roofbolter</v>
      </c>
      <c r="S2020" s="1" t="s">
        <v>2650</v>
      </c>
      <c r="T2020" s="1" t="s">
        <v>905</v>
      </c>
    </row>
    <row r="2021" spans="1:20" x14ac:dyDescent="0.25">
      <c r="A2021" s="1">
        <v>114</v>
      </c>
      <c r="B2021" s="1">
        <v>2013</v>
      </c>
      <c r="C2021" s="6" t="str">
        <f t="shared" si="124"/>
        <v>2013.114</v>
      </c>
      <c r="D2021" s="12">
        <v>0</v>
      </c>
      <c r="E2021" s="12" t="s">
        <v>3081</v>
      </c>
      <c r="F2021" s="12">
        <v>0</v>
      </c>
      <c r="G2021" s="12" t="s">
        <v>3081</v>
      </c>
      <c r="H2021" s="12" t="s">
        <v>3066</v>
      </c>
      <c r="I2021" s="12" t="s">
        <v>3081</v>
      </c>
      <c r="J2021" s="12" t="s">
        <v>3081</v>
      </c>
      <c r="K2021" s="12" t="s">
        <v>3081</v>
      </c>
      <c r="L2021" s="1">
        <v>0</v>
      </c>
      <c r="M2021" s="6" t="str">
        <f t="shared" si="125"/>
        <v/>
      </c>
      <c r="N2021" s="1">
        <v>1</v>
      </c>
      <c r="O2021" s="6" t="str">
        <f t="shared" si="126"/>
        <v>LTI</v>
      </c>
      <c r="P2021" s="6" t="str">
        <f t="shared" si="127"/>
        <v>LTI</v>
      </c>
      <c r="Q2021" s="6" t="s">
        <v>2850</v>
      </c>
      <c r="R2021" s="5" t="str">
        <f>INDEX(SAMRASS!$B:$B,MATCH(Q2021,SAMRASS!$A:$A,0))</f>
        <v>Hydraulic drill rig</v>
      </c>
      <c r="S2021" s="1" t="s">
        <v>64</v>
      </c>
      <c r="T2021" s="1" t="s">
        <v>750</v>
      </c>
    </row>
    <row r="2022" spans="1:20" x14ac:dyDescent="0.25">
      <c r="A2022" s="1">
        <v>115</v>
      </c>
      <c r="B2022" s="1">
        <v>2013</v>
      </c>
      <c r="C2022" s="6" t="str">
        <f t="shared" si="124"/>
        <v>2013.115</v>
      </c>
      <c r="D2022" s="12" t="s">
        <v>880</v>
      </c>
      <c r="E2022" s="12" t="s">
        <v>3081</v>
      </c>
      <c r="F2022" s="12">
        <v>0</v>
      </c>
      <c r="G2022" s="12" t="s">
        <v>3081</v>
      </c>
      <c r="H2022" s="12" t="s">
        <v>3066</v>
      </c>
      <c r="I2022" s="12" t="s">
        <v>3081</v>
      </c>
      <c r="J2022" s="12" t="s">
        <v>3081</v>
      </c>
      <c r="K2022" s="12" t="s">
        <v>3081</v>
      </c>
      <c r="L2022" s="1">
        <v>0</v>
      </c>
      <c r="M2022" s="6" t="str">
        <f t="shared" si="125"/>
        <v/>
      </c>
      <c r="N2022" s="1">
        <v>1</v>
      </c>
      <c r="O2022" s="6" t="str">
        <f t="shared" si="126"/>
        <v>LTI</v>
      </c>
      <c r="P2022" s="6" t="str">
        <f t="shared" si="127"/>
        <v>LTI</v>
      </c>
      <c r="Q2022" s="6" t="s">
        <v>1973</v>
      </c>
      <c r="R2022" s="5" t="str">
        <f>INDEX(SAMRASS!$B:$B,MATCH(Q2022,SAMRASS!$A:$A,0))</f>
        <v>Mobile crane</v>
      </c>
      <c r="S2022" s="1" t="s">
        <v>203</v>
      </c>
      <c r="T2022" s="1" t="s">
        <v>906</v>
      </c>
    </row>
    <row r="2023" spans="1:20" x14ac:dyDescent="0.25">
      <c r="A2023" s="1">
        <v>116</v>
      </c>
      <c r="B2023" s="1">
        <v>2013</v>
      </c>
      <c r="C2023" s="6" t="str">
        <f t="shared" si="124"/>
        <v>2013.116</v>
      </c>
      <c r="D2023" s="12">
        <v>0</v>
      </c>
      <c r="E2023" s="12" t="s">
        <v>3081</v>
      </c>
      <c r="F2023" s="12" t="s">
        <v>731</v>
      </c>
      <c r="G2023" s="12" t="s">
        <v>3077</v>
      </c>
      <c r="H2023" s="12">
        <v>0</v>
      </c>
      <c r="I2023" s="12" t="s">
        <v>3081</v>
      </c>
      <c r="J2023" s="12" t="s">
        <v>3077</v>
      </c>
      <c r="K2023" s="12" t="s">
        <v>3081</v>
      </c>
      <c r="L2023" s="1">
        <v>0</v>
      </c>
      <c r="M2023" s="6" t="str">
        <f t="shared" si="125"/>
        <v/>
      </c>
      <c r="N2023" s="1">
        <v>1</v>
      </c>
      <c r="O2023" s="6" t="str">
        <f t="shared" si="126"/>
        <v>LTI</v>
      </c>
      <c r="P2023" s="6" t="str">
        <f t="shared" si="127"/>
        <v>LTI</v>
      </c>
      <c r="Q2023" s="6" t="s">
        <v>407</v>
      </c>
      <c r="R2023" s="5" t="str">
        <f>INDEX(SAMRASS!$B:$B,MATCH(Q2023,SAMRASS!$A:$A,0))</f>
        <v>Shuttle car</v>
      </c>
      <c r="S2023" s="1" t="s">
        <v>840</v>
      </c>
      <c r="T2023" s="1" t="s">
        <v>1293</v>
      </c>
    </row>
    <row r="2024" spans="1:20" x14ac:dyDescent="0.25">
      <c r="A2024" s="1">
        <v>117</v>
      </c>
      <c r="B2024" s="1">
        <v>2013</v>
      </c>
      <c r="C2024" s="6" t="str">
        <f t="shared" si="124"/>
        <v>2013.117</v>
      </c>
      <c r="D2024" s="12">
        <v>0</v>
      </c>
      <c r="E2024" s="12" t="s">
        <v>3081</v>
      </c>
      <c r="F2024" s="12">
        <v>0</v>
      </c>
      <c r="G2024" s="12" t="s">
        <v>3081</v>
      </c>
      <c r="H2024" s="12">
        <v>0</v>
      </c>
      <c r="I2024" s="12" t="s">
        <v>3081</v>
      </c>
      <c r="J2024" s="12" t="s">
        <v>3081</v>
      </c>
      <c r="K2024" s="12" t="s">
        <v>3081</v>
      </c>
      <c r="L2024" s="1">
        <v>0</v>
      </c>
      <c r="M2024" s="6" t="str">
        <f t="shared" si="125"/>
        <v/>
      </c>
      <c r="N2024" s="1">
        <v>1</v>
      </c>
      <c r="O2024" s="6" t="str">
        <f t="shared" si="126"/>
        <v>LTI</v>
      </c>
      <c r="P2024" s="6" t="str">
        <f t="shared" si="127"/>
        <v>LTI</v>
      </c>
      <c r="Q2024" s="6" t="s">
        <v>2772</v>
      </c>
      <c r="R2024" s="5" t="str">
        <f>INDEX(SAMRASS!$B:$B,MATCH(Q2024,SAMRASS!$A:$A,0))</f>
        <v>Other (specify)</v>
      </c>
      <c r="S2024" s="1" t="s">
        <v>2883</v>
      </c>
      <c r="T2024" s="1" t="s">
        <v>811</v>
      </c>
    </row>
    <row r="2025" spans="1:20" x14ac:dyDescent="0.25">
      <c r="A2025" s="1">
        <v>118</v>
      </c>
      <c r="B2025" s="1">
        <v>2013</v>
      </c>
      <c r="C2025" s="6" t="str">
        <f t="shared" si="124"/>
        <v>2013.118</v>
      </c>
      <c r="D2025" s="12">
        <v>0</v>
      </c>
      <c r="E2025" s="12" t="s">
        <v>3081</v>
      </c>
      <c r="F2025" s="12" t="s">
        <v>731</v>
      </c>
      <c r="G2025" s="12" t="s">
        <v>3081</v>
      </c>
      <c r="H2025" s="12" t="s">
        <v>3066</v>
      </c>
      <c r="I2025" s="12" t="s">
        <v>3081</v>
      </c>
      <c r="J2025" s="12" t="s">
        <v>3081</v>
      </c>
      <c r="K2025" s="12" t="s">
        <v>3081</v>
      </c>
      <c r="L2025" s="1">
        <v>0</v>
      </c>
      <c r="M2025" s="6" t="str">
        <f t="shared" si="125"/>
        <v/>
      </c>
      <c r="N2025" s="1">
        <v>1</v>
      </c>
      <c r="O2025" s="6" t="str">
        <f t="shared" si="126"/>
        <v>LTI</v>
      </c>
      <c r="P2025" s="6" t="str">
        <f t="shared" si="127"/>
        <v>LTI</v>
      </c>
      <c r="Q2025" s="6" t="s">
        <v>2604</v>
      </c>
      <c r="R2025" s="5" t="str">
        <f>INDEX(SAMRASS!$B:$B,MATCH(Q2025,SAMRASS!$A:$A,0))</f>
        <v>Roofbolter</v>
      </c>
      <c r="S2025" s="1" t="s">
        <v>2650</v>
      </c>
      <c r="T2025" s="1" t="s">
        <v>812</v>
      </c>
    </row>
    <row r="2026" spans="1:20" x14ac:dyDescent="0.25">
      <c r="A2026" s="1">
        <v>119</v>
      </c>
      <c r="B2026" s="1">
        <v>2013</v>
      </c>
      <c r="C2026" s="6" t="str">
        <f t="shared" si="124"/>
        <v>2013.119</v>
      </c>
      <c r="D2026" s="12">
        <v>0</v>
      </c>
      <c r="E2026" s="12" t="s">
        <v>3081</v>
      </c>
      <c r="F2026" s="12" t="s">
        <v>731</v>
      </c>
      <c r="G2026" s="12" t="s">
        <v>3077</v>
      </c>
      <c r="H2026" s="12">
        <v>0</v>
      </c>
      <c r="I2026" s="12" t="s">
        <v>3081</v>
      </c>
      <c r="J2026" s="12" t="s">
        <v>3077</v>
      </c>
      <c r="K2026" s="12" t="s">
        <v>3081</v>
      </c>
      <c r="L2026" s="1">
        <v>0</v>
      </c>
      <c r="M2026" s="6" t="str">
        <f t="shared" si="125"/>
        <v/>
      </c>
      <c r="N2026" s="1">
        <v>1</v>
      </c>
      <c r="O2026" s="6" t="str">
        <f t="shared" si="126"/>
        <v>LTI</v>
      </c>
      <c r="P2026" s="6" t="str">
        <f t="shared" si="127"/>
        <v>LTI</v>
      </c>
      <c r="Q2026" s="6" t="s">
        <v>407</v>
      </c>
      <c r="R2026" s="5" t="str">
        <f>INDEX(SAMRASS!$B:$B,MATCH(Q2026,SAMRASS!$A:$A,0))</f>
        <v>Shuttle car</v>
      </c>
      <c r="S2026" s="1" t="s">
        <v>840</v>
      </c>
      <c r="T2026" s="1" t="s">
        <v>1292</v>
      </c>
    </row>
    <row r="2027" spans="1:20" x14ac:dyDescent="0.25">
      <c r="A2027" s="1">
        <v>120</v>
      </c>
      <c r="B2027" s="1">
        <v>2013</v>
      </c>
      <c r="C2027" s="6" t="str">
        <f t="shared" si="124"/>
        <v>2013.120</v>
      </c>
      <c r="D2027" s="12">
        <v>0</v>
      </c>
      <c r="E2027" s="12" t="s">
        <v>3081</v>
      </c>
      <c r="F2027" s="12">
        <v>0</v>
      </c>
      <c r="G2027" s="12" t="s">
        <v>3081</v>
      </c>
      <c r="H2027" s="12">
        <v>0</v>
      </c>
      <c r="I2027" s="12" t="s">
        <v>3081</v>
      </c>
      <c r="J2027" s="12" t="s">
        <v>3081</v>
      </c>
      <c r="K2027" s="12" t="s">
        <v>3081</v>
      </c>
      <c r="L2027" s="1">
        <v>0</v>
      </c>
      <c r="M2027" s="6" t="str">
        <f t="shared" si="125"/>
        <v/>
      </c>
      <c r="N2027" s="1">
        <v>1</v>
      </c>
      <c r="O2027" s="6" t="str">
        <f t="shared" si="126"/>
        <v>LTI</v>
      </c>
      <c r="P2027" s="6" t="str">
        <f t="shared" si="127"/>
        <v>LTI</v>
      </c>
      <c r="Q2027" s="6" t="s">
        <v>2924</v>
      </c>
      <c r="R2027" s="5" t="str">
        <f>INDEX(SAMRASS!$B:$B,MATCH(Q2027,SAMRASS!$A:$A,0))</f>
        <v>Coupling/uncoupling</v>
      </c>
      <c r="S2027" s="1" t="s">
        <v>674</v>
      </c>
      <c r="T2027" s="1" t="s">
        <v>1775</v>
      </c>
    </row>
    <row r="2028" spans="1:20" x14ac:dyDescent="0.25">
      <c r="A2028" s="1">
        <v>121</v>
      </c>
      <c r="B2028" s="1">
        <v>2013</v>
      </c>
      <c r="C2028" s="6" t="str">
        <f t="shared" si="124"/>
        <v>2013.121</v>
      </c>
      <c r="D2028" s="12">
        <v>0</v>
      </c>
      <c r="E2028" s="12" t="s">
        <v>3081</v>
      </c>
      <c r="F2028" s="12" t="s">
        <v>731</v>
      </c>
      <c r="G2028" s="12" t="s">
        <v>3077</v>
      </c>
      <c r="H2028" s="12" t="s">
        <v>3066</v>
      </c>
      <c r="I2028" s="12" t="s">
        <v>3077</v>
      </c>
      <c r="J2028" s="12" t="s">
        <v>3077</v>
      </c>
      <c r="K2028" s="12" t="s">
        <v>3081</v>
      </c>
      <c r="L2028" s="1">
        <v>0</v>
      </c>
      <c r="M2028" s="6" t="str">
        <f t="shared" si="125"/>
        <v/>
      </c>
      <c r="N2028" s="1">
        <v>1</v>
      </c>
      <c r="O2028" s="6" t="str">
        <f t="shared" si="126"/>
        <v>LTI</v>
      </c>
      <c r="P2028" s="6" t="str">
        <f t="shared" si="127"/>
        <v>LTI</v>
      </c>
      <c r="Q2028" s="6" t="s">
        <v>2604</v>
      </c>
      <c r="R2028" s="5" t="str">
        <f>INDEX(SAMRASS!$B:$B,MATCH(Q2028,SAMRASS!$A:$A,0))</f>
        <v>Roofbolter</v>
      </c>
      <c r="S2028" s="1" t="s">
        <v>2650</v>
      </c>
      <c r="T2028" s="1" t="s">
        <v>1294</v>
      </c>
    </row>
    <row r="2029" spans="1:20" x14ac:dyDescent="0.25">
      <c r="A2029" s="1">
        <v>122</v>
      </c>
      <c r="B2029" s="1">
        <v>2013</v>
      </c>
      <c r="C2029" s="6" t="str">
        <f t="shared" si="124"/>
        <v>2013.122</v>
      </c>
      <c r="D2029" s="12" t="s">
        <v>880</v>
      </c>
      <c r="E2029" s="12" t="s">
        <v>3079</v>
      </c>
      <c r="F2029" s="12">
        <v>0</v>
      </c>
      <c r="G2029" s="12" t="s">
        <v>3081</v>
      </c>
      <c r="H2029" s="12">
        <v>0</v>
      </c>
      <c r="I2029" s="12" t="s">
        <v>3081</v>
      </c>
      <c r="J2029" s="12" t="s">
        <v>3081</v>
      </c>
      <c r="K2029" s="12" t="s">
        <v>3081</v>
      </c>
      <c r="L2029" s="1">
        <v>0</v>
      </c>
      <c r="M2029" s="6" t="str">
        <f t="shared" si="125"/>
        <v/>
      </c>
      <c r="N2029" s="1">
        <v>1</v>
      </c>
      <c r="O2029" s="6" t="str">
        <f t="shared" si="126"/>
        <v>LTI</v>
      </c>
      <c r="P2029" s="6" t="str">
        <f t="shared" si="127"/>
        <v>LTI</v>
      </c>
      <c r="Q2029" s="6" t="s">
        <v>2767</v>
      </c>
      <c r="R2029" s="5" t="str">
        <f>INDEX(SAMRASS!$B:$B,MATCH(Q2029,SAMRASS!$A:$A,0))</f>
        <v>Front end loader</v>
      </c>
      <c r="S2029" s="1" t="s">
        <v>443</v>
      </c>
      <c r="T2029" s="1" t="s">
        <v>1774</v>
      </c>
    </row>
    <row r="2030" spans="1:20" x14ac:dyDescent="0.25">
      <c r="A2030" s="1">
        <v>123</v>
      </c>
      <c r="B2030" s="1">
        <v>2013</v>
      </c>
      <c r="C2030" s="6" t="str">
        <f t="shared" si="124"/>
        <v>2013.123</v>
      </c>
      <c r="D2030" s="12">
        <v>0</v>
      </c>
      <c r="E2030" s="12" t="s">
        <v>3081</v>
      </c>
      <c r="F2030" s="12">
        <v>0</v>
      </c>
      <c r="G2030" s="12" t="s">
        <v>3081</v>
      </c>
      <c r="H2030" s="12">
        <v>0</v>
      </c>
      <c r="I2030" s="12" t="s">
        <v>3081</v>
      </c>
      <c r="J2030" s="12" t="s">
        <v>3081</v>
      </c>
      <c r="K2030" s="12" t="s">
        <v>3081</v>
      </c>
      <c r="L2030" s="1">
        <v>0</v>
      </c>
      <c r="M2030" s="6" t="str">
        <f t="shared" si="125"/>
        <v/>
      </c>
      <c r="N2030" s="1">
        <v>1</v>
      </c>
      <c r="O2030" s="6" t="str">
        <f t="shared" si="126"/>
        <v>LTI</v>
      </c>
      <c r="P2030" s="6" t="str">
        <f t="shared" si="127"/>
        <v>LTI</v>
      </c>
      <c r="Q2030" s="6" t="s">
        <v>848</v>
      </c>
      <c r="R2030" s="5" t="str">
        <f>INDEX(SAMRASS!$B:$B,MATCH(Q2030,SAMRASS!$A:$A,0))</f>
        <v>Face scraper</v>
      </c>
      <c r="S2030" s="1" t="s">
        <v>2432</v>
      </c>
      <c r="T2030" s="1" t="s">
        <v>1628</v>
      </c>
    </row>
    <row r="2031" spans="1:20" x14ac:dyDescent="0.25">
      <c r="A2031" s="1">
        <v>124</v>
      </c>
      <c r="B2031" s="1">
        <v>2013</v>
      </c>
      <c r="C2031" s="6" t="str">
        <f t="shared" si="124"/>
        <v>2013.124</v>
      </c>
      <c r="D2031" s="12">
        <v>0</v>
      </c>
      <c r="E2031" s="12" t="s">
        <v>3081</v>
      </c>
      <c r="F2031" s="12">
        <v>0</v>
      </c>
      <c r="G2031" s="12" t="s">
        <v>3081</v>
      </c>
      <c r="H2031" s="12">
        <v>0</v>
      </c>
      <c r="I2031" s="12" t="s">
        <v>3081</v>
      </c>
      <c r="J2031" s="12" t="s">
        <v>3081</v>
      </c>
      <c r="K2031" s="12" t="s">
        <v>3081</v>
      </c>
      <c r="L2031" s="1">
        <v>0</v>
      </c>
      <c r="M2031" s="6" t="str">
        <f t="shared" si="125"/>
        <v/>
      </c>
      <c r="N2031" s="1">
        <v>2</v>
      </c>
      <c r="O2031" s="6" t="str">
        <f t="shared" si="126"/>
        <v>LTI</v>
      </c>
      <c r="P2031" s="6" t="str">
        <f t="shared" si="127"/>
        <v>LTI</v>
      </c>
      <c r="Q2031" s="6" t="s">
        <v>2177</v>
      </c>
      <c r="R2031" s="5" t="str">
        <f>INDEX(SAMRASS!$B:$B,MATCH(Q2031,SAMRASS!$A:$A,0))</f>
        <v>Other lifting machines (specify)</v>
      </c>
      <c r="S2031" s="1" t="s">
        <v>2811</v>
      </c>
      <c r="T2031" s="1" t="s">
        <v>1612</v>
      </c>
    </row>
    <row r="2032" spans="1:20" x14ac:dyDescent="0.25">
      <c r="A2032" s="1">
        <v>125</v>
      </c>
      <c r="B2032" s="1">
        <v>2013</v>
      </c>
      <c r="C2032" s="6" t="str">
        <f t="shared" si="124"/>
        <v>2013.125</v>
      </c>
      <c r="D2032" s="12">
        <v>0</v>
      </c>
      <c r="E2032" s="12" t="s">
        <v>3081</v>
      </c>
      <c r="F2032" s="12">
        <v>0</v>
      </c>
      <c r="G2032" s="12" t="s">
        <v>3081</v>
      </c>
      <c r="H2032" s="12" t="s">
        <v>3066</v>
      </c>
      <c r="I2032" s="12" t="s">
        <v>3081</v>
      </c>
      <c r="J2032" s="12" t="s">
        <v>3081</v>
      </c>
      <c r="K2032" s="12" t="s">
        <v>3081</v>
      </c>
      <c r="L2032" s="1">
        <v>0</v>
      </c>
      <c r="M2032" s="6" t="str">
        <f t="shared" si="125"/>
        <v/>
      </c>
      <c r="N2032" s="1">
        <v>1</v>
      </c>
      <c r="O2032" s="6" t="str">
        <f t="shared" si="126"/>
        <v>LTI</v>
      </c>
      <c r="P2032" s="6" t="str">
        <f t="shared" si="127"/>
        <v>LTI</v>
      </c>
      <c r="Q2032" s="6" t="s">
        <v>2850</v>
      </c>
      <c r="R2032" s="5" t="str">
        <f>INDEX(SAMRASS!$B:$B,MATCH(Q2032,SAMRASS!$A:$A,0))</f>
        <v>Hydraulic drill rig</v>
      </c>
      <c r="S2032" s="1" t="s">
        <v>64</v>
      </c>
      <c r="T2032" s="1" t="s">
        <v>1613</v>
      </c>
    </row>
    <row r="2033" spans="1:20" x14ac:dyDescent="0.25">
      <c r="A2033" s="1">
        <v>126</v>
      </c>
      <c r="B2033" s="1">
        <v>2013</v>
      </c>
      <c r="C2033" s="6" t="str">
        <f t="shared" si="124"/>
        <v>2013.126</v>
      </c>
      <c r="D2033" s="12">
        <v>0</v>
      </c>
      <c r="E2033" s="12" t="s">
        <v>3081</v>
      </c>
      <c r="F2033" s="12" t="s">
        <v>731</v>
      </c>
      <c r="G2033" s="12" t="s">
        <v>3081</v>
      </c>
      <c r="H2033" s="12">
        <v>0</v>
      </c>
      <c r="I2033" s="12" t="s">
        <v>3081</v>
      </c>
      <c r="J2033" s="12" t="s">
        <v>3081</v>
      </c>
      <c r="K2033" s="12" t="s">
        <v>3081</v>
      </c>
      <c r="L2033" s="1">
        <v>0</v>
      </c>
      <c r="M2033" s="6" t="str">
        <f t="shared" si="125"/>
        <v/>
      </c>
      <c r="N2033" s="1">
        <v>1</v>
      </c>
      <c r="O2033" s="6" t="str">
        <f t="shared" si="126"/>
        <v>LTI</v>
      </c>
      <c r="P2033" s="6" t="str">
        <f t="shared" si="127"/>
        <v>LTI</v>
      </c>
      <c r="Q2033" s="6" t="s">
        <v>407</v>
      </c>
      <c r="R2033" s="5" t="str">
        <f>INDEX(SAMRASS!$B:$B,MATCH(Q2033,SAMRASS!$A:$A,0))</f>
        <v>Shuttle car</v>
      </c>
      <c r="S2033" s="1" t="s">
        <v>840</v>
      </c>
      <c r="T2033" s="1" t="s">
        <v>2780</v>
      </c>
    </row>
    <row r="2034" spans="1:20" x14ac:dyDescent="0.25">
      <c r="A2034" s="1">
        <v>127</v>
      </c>
      <c r="B2034" s="1">
        <v>2013</v>
      </c>
      <c r="C2034" s="6" t="str">
        <f t="shared" si="124"/>
        <v>2013.127</v>
      </c>
      <c r="D2034" s="12">
        <v>0</v>
      </c>
      <c r="E2034" s="12" t="s">
        <v>3081</v>
      </c>
      <c r="F2034" s="12" t="s">
        <v>731</v>
      </c>
      <c r="G2034" s="12" t="s">
        <v>3076</v>
      </c>
      <c r="H2034" s="12" t="s">
        <v>3066</v>
      </c>
      <c r="I2034" s="12" t="s">
        <v>3081</v>
      </c>
      <c r="J2034" s="12" t="s">
        <v>3081</v>
      </c>
      <c r="K2034" s="12" t="s">
        <v>3076</v>
      </c>
      <c r="L2034" s="1">
        <v>0</v>
      </c>
      <c r="M2034" s="6" t="str">
        <f t="shared" si="125"/>
        <v/>
      </c>
      <c r="N2034" s="1">
        <v>1</v>
      </c>
      <c r="O2034" s="6" t="str">
        <f t="shared" si="126"/>
        <v>LTI</v>
      </c>
      <c r="P2034" s="6" t="str">
        <f t="shared" si="127"/>
        <v>LTI</v>
      </c>
      <c r="Q2034" s="6" t="s">
        <v>2783</v>
      </c>
      <c r="R2034" s="5" t="str">
        <f>INDEX(SAMRASS!$B:$B,MATCH(Q2034,SAMRASS!$A:$A,0))</f>
        <v>Personnel transporter</v>
      </c>
      <c r="S2034" s="1" t="s">
        <v>1745</v>
      </c>
      <c r="T2034" s="1" t="s">
        <v>1108</v>
      </c>
    </row>
    <row r="2035" spans="1:20" x14ac:dyDescent="0.25">
      <c r="A2035" s="1">
        <v>128</v>
      </c>
      <c r="B2035" s="1">
        <v>2013</v>
      </c>
      <c r="C2035" s="6" t="str">
        <f t="shared" si="124"/>
        <v>2013.128</v>
      </c>
      <c r="D2035" s="12" t="s">
        <v>880</v>
      </c>
      <c r="E2035" s="12" t="s">
        <v>3079</v>
      </c>
      <c r="F2035" s="12">
        <v>0</v>
      </c>
      <c r="G2035" s="12" t="s">
        <v>3081</v>
      </c>
      <c r="H2035" s="12" t="s">
        <v>3066</v>
      </c>
      <c r="I2035" s="12" t="s">
        <v>3081</v>
      </c>
      <c r="J2035" s="12" t="s">
        <v>3081</v>
      </c>
      <c r="K2035" s="12" t="s">
        <v>3081</v>
      </c>
      <c r="L2035" s="1">
        <v>0</v>
      </c>
      <c r="M2035" s="6" t="str">
        <f t="shared" si="125"/>
        <v/>
      </c>
      <c r="N2035" s="1">
        <v>1</v>
      </c>
      <c r="O2035" s="6" t="str">
        <f t="shared" si="126"/>
        <v>LTI</v>
      </c>
      <c r="P2035" s="6" t="str">
        <f t="shared" si="127"/>
        <v>LTI</v>
      </c>
      <c r="Q2035" s="6" t="s">
        <v>2526</v>
      </c>
      <c r="R2035" s="5" t="str">
        <f>INDEX(SAMRASS!$B:$B,MATCH(Q2035,SAMRASS!$A:$A,0))</f>
        <v>Trucks (excluding haultruck)</v>
      </c>
      <c r="S2035" s="1" t="s">
        <v>2829</v>
      </c>
      <c r="T2035" s="1" t="s">
        <v>2779</v>
      </c>
    </row>
    <row r="2036" spans="1:20" x14ac:dyDescent="0.25">
      <c r="A2036" s="1">
        <v>129</v>
      </c>
      <c r="B2036" s="1">
        <v>2013</v>
      </c>
      <c r="C2036" s="6" t="str">
        <f t="shared" si="124"/>
        <v>2013.129</v>
      </c>
      <c r="D2036" s="12">
        <v>0</v>
      </c>
      <c r="E2036" s="12" t="s">
        <v>3081</v>
      </c>
      <c r="F2036" s="12" t="s">
        <v>731</v>
      </c>
      <c r="G2036" s="12" t="s">
        <v>3081</v>
      </c>
      <c r="H2036" s="12">
        <v>0</v>
      </c>
      <c r="I2036" s="12" t="s">
        <v>3081</v>
      </c>
      <c r="J2036" s="12" t="s">
        <v>3081</v>
      </c>
      <c r="K2036" s="12" t="s">
        <v>3081</v>
      </c>
      <c r="L2036" s="1">
        <v>0</v>
      </c>
      <c r="M2036" s="6" t="str">
        <f t="shared" si="125"/>
        <v/>
      </c>
      <c r="N2036" s="1">
        <v>1</v>
      </c>
      <c r="O2036" s="6" t="str">
        <f t="shared" si="126"/>
        <v>LTI</v>
      </c>
      <c r="P2036" s="6" t="str">
        <f t="shared" si="127"/>
        <v>LTI</v>
      </c>
      <c r="Q2036" s="6" t="s">
        <v>2907</v>
      </c>
      <c r="R2036" s="5" t="str">
        <f>INDEX(SAMRASS!$B:$B,MATCH(Q2036,SAMRASS!$A:$A,0))</f>
        <v>Mechanical miners</v>
      </c>
      <c r="S2036" s="1" t="s">
        <v>2588</v>
      </c>
      <c r="T2036" s="1" t="s">
        <v>1910</v>
      </c>
    </row>
    <row r="2037" spans="1:20" x14ac:dyDescent="0.25">
      <c r="A2037" s="1">
        <v>130</v>
      </c>
      <c r="B2037" s="1">
        <v>2013</v>
      </c>
      <c r="C2037" s="6" t="str">
        <f t="shared" si="124"/>
        <v>2013.130</v>
      </c>
      <c r="D2037" s="12">
        <v>0</v>
      </c>
      <c r="E2037" s="12" t="s">
        <v>3081</v>
      </c>
      <c r="F2037" s="12">
        <v>0</v>
      </c>
      <c r="G2037" s="12" t="s">
        <v>3081</v>
      </c>
      <c r="H2037" s="12" t="s">
        <v>3066</v>
      </c>
      <c r="I2037" s="12" t="s">
        <v>3081</v>
      </c>
      <c r="J2037" s="12" t="s">
        <v>3081</v>
      </c>
      <c r="K2037" s="12" t="s">
        <v>3081</v>
      </c>
      <c r="L2037" s="1">
        <v>0</v>
      </c>
      <c r="M2037" s="6" t="str">
        <f t="shared" si="125"/>
        <v/>
      </c>
      <c r="N2037" s="1">
        <v>1</v>
      </c>
      <c r="O2037" s="6" t="str">
        <f t="shared" si="126"/>
        <v>LTI</v>
      </c>
      <c r="P2037" s="6" t="str">
        <f t="shared" si="127"/>
        <v>LTI</v>
      </c>
      <c r="Q2037" s="6" t="s">
        <v>2850</v>
      </c>
      <c r="R2037" s="5" t="str">
        <f>INDEX(SAMRASS!$B:$B,MATCH(Q2037,SAMRASS!$A:$A,0))</f>
        <v>Hydraulic drill rig</v>
      </c>
      <c r="S2037" s="1" t="s">
        <v>64</v>
      </c>
      <c r="T2037" s="1" t="s">
        <v>3026</v>
      </c>
    </row>
    <row r="2038" spans="1:20" x14ac:dyDescent="0.25">
      <c r="A2038" s="1">
        <v>131</v>
      </c>
      <c r="B2038" s="1">
        <v>2013</v>
      </c>
      <c r="C2038" s="6" t="str">
        <f t="shared" si="124"/>
        <v>2013.131</v>
      </c>
      <c r="D2038" s="12">
        <v>0</v>
      </c>
      <c r="E2038" s="12" t="s">
        <v>3081</v>
      </c>
      <c r="F2038" s="12">
        <v>0</v>
      </c>
      <c r="G2038" s="12" t="s">
        <v>3081</v>
      </c>
      <c r="H2038" s="12" t="s">
        <v>3066</v>
      </c>
      <c r="I2038" s="12" t="s">
        <v>3081</v>
      </c>
      <c r="J2038" s="12" t="s">
        <v>3081</v>
      </c>
      <c r="K2038" s="12" t="s">
        <v>3081</v>
      </c>
      <c r="L2038" s="1">
        <v>0</v>
      </c>
      <c r="M2038" s="6" t="str">
        <f t="shared" si="125"/>
        <v/>
      </c>
      <c r="N2038" s="1">
        <v>1</v>
      </c>
      <c r="O2038" s="6" t="str">
        <f t="shared" si="126"/>
        <v>LTI</v>
      </c>
      <c r="P2038" s="6" t="str">
        <f t="shared" si="127"/>
        <v>LTI</v>
      </c>
      <c r="Q2038" s="6" t="s">
        <v>2884</v>
      </c>
      <c r="R2038" s="5" t="str">
        <f>INDEX(SAMRASS!$B:$B,MATCH(Q2038,SAMRASS!$A:$A,0))</f>
        <v>Other transporters (specify)</v>
      </c>
      <c r="S2038" s="1" t="s">
        <v>884</v>
      </c>
      <c r="T2038" s="1" t="s">
        <v>3025</v>
      </c>
    </row>
    <row r="2039" spans="1:20" x14ac:dyDescent="0.25">
      <c r="A2039" s="1">
        <v>132</v>
      </c>
      <c r="B2039" s="1">
        <v>2013</v>
      </c>
      <c r="C2039" s="6" t="str">
        <f t="shared" si="124"/>
        <v>2013.132</v>
      </c>
      <c r="D2039" s="12">
        <v>0</v>
      </c>
      <c r="E2039" s="12" t="s">
        <v>3081</v>
      </c>
      <c r="F2039" s="12" t="s">
        <v>731</v>
      </c>
      <c r="G2039" s="12" t="s">
        <v>3081</v>
      </c>
      <c r="H2039" s="12">
        <v>0</v>
      </c>
      <c r="I2039" s="12" t="s">
        <v>3081</v>
      </c>
      <c r="J2039" s="12" t="s">
        <v>3081</v>
      </c>
      <c r="K2039" s="12" t="s">
        <v>3081</v>
      </c>
      <c r="L2039" s="1">
        <v>0</v>
      </c>
      <c r="M2039" s="6" t="str">
        <f t="shared" si="125"/>
        <v/>
      </c>
      <c r="N2039" s="1">
        <v>1</v>
      </c>
      <c r="O2039" s="6" t="str">
        <f t="shared" si="126"/>
        <v>LTI</v>
      </c>
      <c r="P2039" s="6" t="str">
        <f t="shared" si="127"/>
        <v>LTI</v>
      </c>
      <c r="Q2039" s="6" t="s">
        <v>10</v>
      </c>
      <c r="R2039" s="5" t="str">
        <f>INDEX(SAMRASS!$B:$B,MATCH(Q2039,SAMRASS!$A:$A,0))</f>
        <v>Diesel Locomotive</v>
      </c>
      <c r="S2039" s="1" t="s">
        <v>192</v>
      </c>
      <c r="T2039" s="1" t="s">
        <v>2872</v>
      </c>
    </row>
    <row r="2040" spans="1:20" x14ac:dyDescent="0.25">
      <c r="A2040" s="1">
        <v>133</v>
      </c>
      <c r="B2040" s="1">
        <v>2013</v>
      </c>
      <c r="C2040" s="6" t="str">
        <f t="shared" si="124"/>
        <v>2013.133</v>
      </c>
      <c r="D2040" s="12">
        <v>0</v>
      </c>
      <c r="E2040" s="12" t="s">
        <v>3081</v>
      </c>
      <c r="F2040" s="12" t="s">
        <v>731</v>
      </c>
      <c r="G2040" s="12" t="s">
        <v>3081</v>
      </c>
      <c r="H2040" s="12" t="s">
        <v>3066</v>
      </c>
      <c r="I2040" s="12" t="s">
        <v>3081</v>
      </c>
      <c r="J2040" s="12" t="s">
        <v>3081</v>
      </c>
      <c r="K2040" s="12" t="s">
        <v>3081</v>
      </c>
      <c r="L2040" s="1">
        <v>0</v>
      </c>
      <c r="M2040" s="6" t="str">
        <f t="shared" si="125"/>
        <v/>
      </c>
      <c r="N2040" s="1">
        <v>1</v>
      </c>
      <c r="O2040" s="6" t="str">
        <f t="shared" si="126"/>
        <v>LTI</v>
      </c>
      <c r="P2040" s="6" t="str">
        <f t="shared" si="127"/>
        <v>LTI</v>
      </c>
      <c r="Q2040" s="6" t="s">
        <v>2604</v>
      </c>
      <c r="R2040" s="5" t="str">
        <f>INDEX(SAMRASS!$B:$B,MATCH(Q2040,SAMRASS!$A:$A,0))</f>
        <v>Roofbolter</v>
      </c>
      <c r="S2040" s="1" t="s">
        <v>2650</v>
      </c>
      <c r="T2040" s="1" t="s">
        <v>2871</v>
      </c>
    </row>
    <row r="2041" spans="1:20" x14ac:dyDescent="0.25">
      <c r="A2041" s="1">
        <v>134</v>
      </c>
      <c r="B2041" s="1">
        <v>2013</v>
      </c>
      <c r="C2041" s="6" t="str">
        <f t="shared" si="124"/>
        <v>2013.134</v>
      </c>
      <c r="D2041" s="12">
        <v>0</v>
      </c>
      <c r="E2041" s="12" t="s">
        <v>3081</v>
      </c>
      <c r="F2041" s="12">
        <v>0</v>
      </c>
      <c r="G2041" s="12" t="s">
        <v>3081</v>
      </c>
      <c r="H2041" s="12">
        <v>0</v>
      </c>
      <c r="I2041" s="12" t="s">
        <v>3081</v>
      </c>
      <c r="J2041" s="12" t="s">
        <v>3081</v>
      </c>
      <c r="K2041" s="12" t="s">
        <v>3081</v>
      </c>
      <c r="L2041" s="1">
        <v>0</v>
      </c>
      <c r="M2041" s="6" t="str">
        <f t="shared" si="125"/>
        <v/>
      </c>
      <c r="N2041" s="1">
        <v>1</v>
      </c>
      <c r="O2041" s="6" t="str">
        <f t="shared" si="126"/>
        <v>LTI</v>
      </c>
      <c r="P2041" s="6" t="str">
        <f t="shared" si="127"/>
        <v>LTI</v>
      </c>
      <c r="Q2041" s="6" t="s">
        <v>843</v>
      </c>
      <c r="R2041" s="5" t="str">
        <f>INDEX(SAMRASS!$B:$B,MATCH(Q2041,SAMRASS!$A:$A,0))</f>
        <v>Other mechanical loaders (specify)</v>
      </c>
      <c r="S2041" s="1" t="s">
        <v>2365</v>
      </c>
      <c r="T2041" s="1" t="s">
        <v>537</v>
      </c>
    </row>
    <row r="2042" spans="1:20" x14ac:dyDescent="0.25">
      <c r="A2042" s="1">
        <v>135</v>
      </c>
      <c r="B2042" s="1">
        <v>2013</v>
      </c>
      <c r="C2042" s="6" t="str">
        <f t="shared" si="124"/>
        <v>2013.135</v>
      </c>
      <c r="D2042" s="12">
        <v>0</v>
      </c>
      <c r="E2042" s="12" t="s">
        <v>3081</v>
      </c>
      <c r="F2042" s="12">
        <v>0</v>
      </c>
      <c r="G2042" s="12" t="s">
        <v>3081</v>
      </c>
      <c r="H2042" s="12" t="s">
        <v>3066</v>
      </c>
      <c r="I2042" s="12" t="s">
        <v>3081</v>
      </c>
      <c r="J2042" s="12" t="s">
        <v>3081</v>
      </c>
      <c r="K2042" s="12" t="s">
        <v>3081</v>
      </c>
      <c r="L2042" s="1">
        <v>0</v>
      </c>
      <c r="M2042" s="6" t="str">
        <f t="shared" si="125"/>
        <v/>
      </c>
      <c r="N2042" s="1">
        <v>1</v>
      </c>
      <c r="O2042" s="6" t="str">
        <f t="shared" si="126"/>
        <v>LTI</v>
      </c>
      <c r="P2042" s="6" t="str">
        <f t="shared" si="127"/>
        <v>LTI</v>
      </c>
      <c r="Q2042" s="6" t="s">
        <v>2884</v>
      </c>
      <c r="R2042" s="5" t="str">
        <f>INDEX(SAMRASS!$B:$B,MATCH(Q2042,SAMRASS!$A:$A,0))</f>
        <v>Other transporters (specify)</v>
      </c>
      <c r="S2042" s="1" t="s">
        <v>884</v>
      </c>
      <c r="T2042" s="1" t="s">
        <v>538</v>
      </c>
    </row>
    <row r="2043" spans="1:20" x14ac:dyDescent="0.25">
      <c r="A2043" s="1">
        <v>136</v>
      </c>
      <c r="B2043" s="1">
        <v>2013</v>
      </c>
      <c r="C2043" s="6" t="str">
        <f t="shared" si="124"/>
        <v>2013.136</v>
      </c>
      <c r="D2043" s="12">
        <v>0</v>
      </c>
      <c r="E2043" s="12" t="s">
        <v>3081</v>
      </c>
      <c r="F2043" s="12">
        <v>0</v>
      </c>
      <c r="G2043" s="12" t="s">
        <v>3081</v>
      </c>
      <c r="H2043" s="12">
        <v>0</v>
      </c>
      <c r="I2043" s="12" t="s">
        <v>3081</v>
      </c>
      <c r="J2043" s="12" t="s">
        <v>3081</v>
      </c>
      <c r="K2043" s="12" t="s">
        <v>3081</v>
      </c>
      <c r="L2043" s="1">
        <v>0</v>
      </c>
      <c r="M2043" s="6" t="str">
        <f t="shared" si="125"/>
        <v/>
      </c>
      <c r="N2043" s="1">
        <v>1</v>
      </c>
      <c r="O2043" s="6" t="str">
        <f t="shared" si="126"/>
        <v>LTI</v>
      </c>
      <c r="P2043" s="6" t="str">
        <f t="shared" si="127"/>
        <v>LTI</v>
      </c>
      <c r="Q2043" s="6" t="s">
        <v>2851</v>
      </c>
      <c r="R2043" s="5" t="str">
        <f>INDEX(SAMRASS!$B:$B,MATCH(Q2043,SAMRASS!$A:$A,0))</f>
        <v>Other (specify)</v>
      </c>
      <c r="S2043" s="1" t="s">
        <v>2962</v>
      </c>
      <c r="T2043" s="1" t="s">
        <v>225</v>
      </c>
    </row>
    <row r="2044" spans="1:20" x14ac:dyDescent="0.25">
      <c r="A2044" s="1">
        <v>137</v>
      </c>
      <c r="B2044" s="1">
        <v>2013</v>
      </c>
      <c r="C2044" s="6" t="str">
        <f t="shared" si="124"/>
        <v>2013.137</v>
      </c>
      <c r="D2044" s="12">
        <v>0</v>
      </c>
      <c r="E2044" s="12" t="s">
        <v>3081</v>
      </c>
      <c r="F2044" s="12" t="s">
        <v>731</v>
      </c>
      <c r="G2044" s="12" t="s">
        <v>3081</v>
      </c>
      <c r="H2044" s="12">
        <v>0</v>
      </c>
      <c r="I2044" s="12" t="s">
        <v>3081</v>
      </c>
      <c r="J2044" s="12" t="s">
        <v>3081</v>
      </c>
      <c r="K2044" s="12" t="s">
        <v>3081</v>
      </c>
      <c r="L2044" s="1">
        <v>0</v>
      </c>
      <c r="M2044" s="6" t="str">
        <f t="shared" si="125"/>
        <v/>
      </c>
      <c r="N2044" s="1">
        <v>1</v>
      </c>
      <c r="O2044" s="6" t="str">
        <f t="shared" si="126"/>
        <v>LTI</v>
      </c>
      <c r="P2044" s="6" t="str">
        <f t="shared" si="127"/>
        <v>LTI</v>
      </c>
      <c r="Q2044" s="6" t="s">
        <v>407</v>
      </c>
      <c r="R2044" s="5" t="str">
        <f>INDEX(SAMRASS!$B:$B,MATCH(Q2044,SAMRASS!$A:$A,0))</f>
        <v>Shuttle car</v>
      </c>
      <c r="S2044" s="1" t="s">
        <v>840</v>
      </c>
      <c r="T2044" s="1" t="s">
        <v>2160</v>
      </c>
    </row>
    <row r="2045" spans="1:20" x14ac:dyDescent="0.25">
      <c r="A2045" s="1">
        <v>138</v>
      </c>
      <c r="B2045" s="1">
        <v>2013</v>
      </c>
      <c r="C2045" s="6" t="str">
        <f t="shared" si="124"/>
        <v>2013.138</v>
      </c>
      <c r="D2045" s="12">
        <v>0</v>
      </c>
      <c r="E2045" s="12" t="s">
        <v>3081</v>
      </c>
      <c r="F2045" s="12" t="s">
        <v>731</v>
      </c>
      <c r="G2045" s="12" t="s">
        <v>3081</v>
      </c>
      <c r="H2045" s="12">
        <v>0</v>
      </c>
      <c r="I2045" s="12" t="s">
        <v>3081</v>
      </c>
      <c r="J2045" s="12" t="s">
        <v>3081</v>
      </c>
      <c r="K2045" s="12" t="s">
        <v>3081</v>
      </c>
      <c r="L2045" s="1">
        <v>1</v>
      </c>
      <c r="M2045" s="6" t="str">
        <f t="shared" si="125"/>
        <v>SFI</v>
      </c>
      <c r="N2045" s="1">
        <v>0</v>
      </c>
      <c r="O2045" s="6" t="str">
        <f t="shared" si="126"/>
        <v/>
      </c>
      <c r="P2045" s="6" t="str">
        <f t="shared" si="127"/>
        <v>SFI</v>
      </c>
      <c r="Q2045" s="6" t="s">
        <v>2907</v>
      </c>
      <c r="R2045" s="5" t="str">
        <f>INDEX(SAMRASS!$B:$B,MATCH(Q2045,SAMRASS!$A:$A,0))</f>
        <v>Mechanical miners</v>
      </c>
      <c r="S2045" s="1" t="s">
        <v>2588</v>
      </c>
      <c r="T2045" s="1" t="s">
        <v>2161</v>
      </c>
    </row>
    <row r="2046" spans="1:20" x14ac:dyDescent="0.25">
      <c r="A2046" s="1">
        <v>139</v>
      </c>
      <c r="B2046" s="1">
        <v>2013</v>
      </c>
      <c r="C2046" s="6" t="str">
        <f t="shared" si="124"/>
        <v>2013.139</v>
      </c>
      <c r="D2046" s="12">
        <v>0</v>
      </c>
      <c r="E2046" s="12" t="s">
        <v>3081</v>
      </c>
      <c r="F2046" s="12">
        <v>0</v>
      </c>
      <c r="G2046" s="12" t="s">
        <v>3081</v>
      </c>
      <c r="H2046" s="12">
        <v>0</v>
      </c>
      <c r="I2046" s="12" t="s">
        <v>3081</v>
      </c>
      <c r="J2046" s="12" t="s">
        <v>3081</v>
      </c>
      <c r="K2046" s="12" t="s">
        <v>3081</v>
      </c>
      <c r="L2046" s="1">
        <v>1</v>
      </c>
      <c r="M2046" s="6" t="str">
        <f t="shared" si="125"/>
        <v>SFI</v>
      </c>
      <c r="N2046" s="1">
        <v>0</v>
      </c>
      <c r="O2046" s="6" t="str">
        <f t="shared" si="126"/>
        <v/>
      </c>
      <c r="P2046" s="6" t="str">
        <f t="shared" si="127"/>
        <v>SFI</v>
      </c>
      <c r="Q2046" s="6" t="s">
        <v>843</v>
      </c>
      <c r="R2046" s="5" t="str">
        <f>INDEX(SAMRASS!$B:$B,MATCH(Q2046,SAMRASS!$A:$A,0))</f>
        <v>Other mechanical loaders (specify)</v>
      </c>
      <c r="S2046" s="1" t="s">
        <v>2365</v>
      </c>
      <c r="T2046" s="1" t="s">
        <v>2086</v>
      </c>
    </row>
    <row r="2047" spans="1:20" x14ac:dyDescent="0.25">
      <c r="A2047" s="1">
        <v>140</v>
      </c>
      <c r="B2047" s="1">
        <v>2013</v>
      </c>
      <c r="C2047" s="6" t="str">
        <f t="shared" si="124"/>
        <v>2013.140</v>
      </c>
      <c r="D2047" s="12">
        <v>0</v>
      </c>
      <c r="E2047" s="12" t="s">
        <v>3081</v>
      </c>
      <c r="F2047" s="12" t="s">
        <v>731</v>
      </c>
      <c r="G2047" s="12" t="s">
        <v>3081</v>
      </c>
      <c r="H2047" s="12">
        <v>0</v>
      </c>
      <c r="I2047" s="12" t="s">
        <v>3081</v>
      </c>
      <c r="J2047" s="12" t="s">
        <v>3081</v>
      </c>
      <c r="K2047" s="12" t="s">
        <v>3081</v>
      </c>
      <c r="L2047" s="1">
        <v>0</v>
      </c>
      <c r="M2047" s="6" t="str">
        <f t="shared" si="125"/>
        <v/>
      </c>
      <c r="N2047" s="1">
        <v>1</v>
      </c>
      <c r="O2047" s="6" t="str">
        <f t="shared" si="126"/>
        <v>LTI</v>
      </c>
      <c r="P2047" s="6" t="str">
        <f t="shared" si="127"/>
        <v>LTI</v>
      </c>
      <c r="Q2047" s="6" t="s">
        <v>13</v>
      </c>
      <c r="R2047" s="5" t="str">
        <f>INDEX(SAMRASS!$B:$B,MATCH(Q2047,SAMRASS!$A:$A,0))</f>
        <v>Drawn by tractor</v>
      </c>
      <c r="S2047" s="1" t="s">
        <v>2522</v>
      </c>
      <c r="T2047" s="1" t="s">
        <v>2087</v>
      </c>
    </row>
    <row r="2048" spans="1:20" x14ac:dyDescent="0.25">
      <c r="A2048" s="1">
        <v>141</v>
      </c>
      <c r="B2048" s="1">
        <v>2013</v>
      </c>
      <c r="C2048" s="6" t="str">
        <f t="shared" si="124"/>
        <v>2013.141</v>
      </c>
      <c r="D2048" s="12">
        <v>0</v>
      </c>
      <c r="E2048" s="12" t="s">
        <v>3081</v>
      </c>
      <c r="F2048" s="12" t="s">
        <v>731</v>
      </c>
      <c r="G2048" s="12" t="s">
        <v>3081</v>
      </c>
      <c r="H2048" s="12" t="s">
        <v>3066</v>
      </c>
      <c r="I2048" s="12" t="s">
        <v>3081</v>
      </c>
      <c r="J2048" s="12" t="s">
        <v>3081</v>
      </c>
      <c r="K2048" s="12" t="s">
        <v>3081</v>
      </c>
      <c r="L2048" s="1">
        <v>0</v>
      </c>
      <c r="M2048" s="6" t="str">
        <f t="shared" si="125"/>
        <v/>
      </c>
      <c r="N2048" s="1">
        <v>1</v>
      </c>
      <c r="O2048" s="6" t="str">
        <f t="shared" si="126"/>
        <v>LTI</v>
      </c>
      <c r="P2048" s="6" t="str">
        <f t="shared" si="127"/>
        <v>LTI</v>
      </c>
      <c r="Q2048" s="6" t="s">
        <v>2906</v>
      </c>
      <c r="R2048" s="5" t="str">
        <f>INDEX(SAMRASS!$B:$B,MATCH(Q2048,SAMRASS!$A:$A,0))</f>
        <v>LHD Unit</v>
      </c>
      <c r="S2048" s="1" t="s">
        <v>572</v>
      </c>
      <c r="T2048" s="1" t="s">
        <v>1850</v>
      </c>
    </row>
    <row r="2049" spans="1:20" x14ac:dyDescent="0.25">
      <c r="A2049" s="1">
        <v>142</v>
      </c>
      <c r="B2049" s="1">
        <v>2013</v>
      </c>
      <c r="C2049" s="6" t="str">
        <f t="shared" si="124"/>
        <v>2013.142</v>
      </c>
      <c r="D2049" s="12">
        <v>0</v>
      </c>
      <c r="E2049" s="12" t="s">
        <v>3081</v>
      </c>
      <c r="F2049" s="12" t="s">
        <v>731</v>
      </c>
      <c r="G2049" s="12" t="s">
        <v>3081</v>
      </c>
      <c r="H2049" s="12">
        <v>0</v>
      </c>
      <c r="I2049" s="12" t="s">
        <v>3081</v>
      </c>
      <c r="J2049" s="12" t="s">
        <v>3081</v>
      </c>
      <c r="K2049" s="12" t="s">
        <v>3081</v>
      </c>
      <c r="L2049" s="1">
        <v>0</v>
      </c>
      <c r="M2049" s="6" t="str">
        <f t="shared" si="125"/>
        <v/>
      </c>
      <c r="N2049" s="1">
        <v>1</v>
      </c>
      <c r="O2049" s="6" t="str">
        <f t="shared" si="126"/>
        <v>LTI</v>
      </c>
      <c r="P2049" s="6" t="str">
        <f t="shared" si="127"/>
        <v>LTI</v>
      </c>
      <c r="Q2049" s="6" t="s">
        <v>2993</v>
      </c>
      <c r="R2049" s="5" t="str">
        <f>INDEX(SAMRASS!$B:$B,MATCH(Q2049,SAMRASS!$A:$A,0))</f>
        <v>Coal cutter</v>
      </c>
      <c r="S2049" s="1" t="s">
        <v>11</v>
      </c>
      <c r="T2049" s="1" t="s">
        <v>2338</v>
      </c>
    </row>
    <row r="2050" spans="1:20" x14ac:dyDescent="0.25">
      <c r="A2050" s="1">
        <v>143</v>
      </c>
      <c r="B2050" s="1">
        <v>2013</v>
      </c>
      <c r="C2050" s="6" t="str">
        <f t="shared" si="124"/>
        <v>2013.143</v>
      </c>
      <c r="D2050" s="12">
        <v>0</v>
      </c>
      <c r="E2050" s="12" t="s">
        <v>3081</v>
      </c>
      <c r="F2050" s="12">
        <v>0</v>
      </c>
      <c r="G2050" s="12" t="s">
        <v>3081</v>
      </c>
      <c r="H2050" s="12" t="s">
        <v>3066</v>
      </c>
      <c r="I2050" s="12" t="s">
        <v>3081</v>
      </c>
      <c r="J2050" s="12" t="s">
        <v>3081</v>
      </c>
      <c r="K2050" s="12" t="s">
        <v>3081</v>
      </c>
      <c r="L2050" s="1">
        <v>0</v>
      </c>
      <c r="M2050" s="6" t="str">
        <f t="shared" si="125"/>
        <v/>
      </c>
      <c r="N2050" s="1">
        <v>1</v>
      </c>
      <c r="O2050" s="6" t="str">
        <f t="shared" si="126"/>
        <v>LTI</v>
      </c>
      <c r="P2050" s="6" t="str">
        <f t="shared" si="127"/>
        <v>LTI</v>
      </c>
      <c r="Q2050" s="6" t="s">
        <v>2850</v>
      </c>
      <c r="R2050" s="5" t="str">
        <f>INDEX(SAMRASS!$B:$B,MATCH(Q2050,SAMRASS!$A:$A,0))</f>
        <v>Hydraulic drill rig</v>
      </c>
      <c r="S2050" s="1" t="s">
        <v>64</v>
      </c>
      <c r="T2050" s="1" t="s">
        <v>1851</v>
      </c>
    </row>
    <row r="2051" spans="1:20" x14ac:dyDescent="0.25">
      <c r="A2051" s="1">
        <v>144</v>
      </c>
      <c r="B2051" s="1">
        <v>2013</v>
      </c>
      <c r="C2051" s="6" t="str">
        <f t="shared" si="124"/>
        <v>2013.144</v>
      </c>
      <c r="D2051" s="12">
        <v>0</v>
      </c>
      <c r="E2051" s="12" t="s">
        <v>3081</v>
      </c>
      <c r="F2051" s="12">
        <v>0</v>
      </c>
      <c r="G2051" s="12" t="s">
        <v>3081</v>
      </c>
      <c r="H2051" s="12" t="s">
        <v>3066</v>
      </c>
      <c r="I2051" s="12" t="s">
        <v>3081</v>
      </c>
      <c r="J2051" s="12" t="s">
        <v>3081</v>
      </c>
      <c r="K2051" s="12" t="s">
        <v>3081</v>
      </c>
      <c r="L2051" s="1">
        <v>0</v>
      </c>
      <c r="M2051" s="6" t="str">
        <f t="shared" si="125"/>
        <v/>
      </c>
      <c r="N2051" s="1">
        <v>1</v>
      </c>
      <c r="O2051" s="6" t="str">
        <f t="shared" si="126"/>
        <v>LTI</v>
      </c>
      <c r="P2051" s="6" t="str">
        <f t="shared" si="127"/>
        <v>LTI</v>
      </c>
      <c r="Q2051" s="6" t="s">
        <v>180</v>
      </c>
      <c r="R2051" s="5" t="str">
        <f>INDEX(SAMRASS!$B:$B,MATCH(Q2051,SAMRASS!$A:$A,0))</f>
        <v>Multi purpose vehicle or utility vehicle</v>
      </c>
      <c r="S2051" s="1" t="s">
        <v>334</v>
      </c>
      <c r="T2051" s="1" t="s">
        <v>2339</v>
      </c>
    </row>
    <row r="2052" spans="1:20" x14ac:dyDescent="0.25">
      <c r="A2052" s="1">
        <v>145</v>
      </c>
      <c r="B2052" s="1">
        <v>2013</v>
      </c>
      <c r="C2052" s="6" t="str">
        <f t="shared" si="124"/>
        <v>2013.145</v>
      </c>
      <c r="D2052" s="12">
        <v>0</v>
      </c>
      <c r="E2052" s="12" t="s">
        <v>3081</v>
      </c>
      <c r="F2052" s="12" t="s">
        <v>731</v>
      </c>
      <c r="G2052" s="12" t="s">
        <v>3077</v>
      </c>
      <c r="H2052" s="12">
        <v>0</v>
      </c>
      <c r="I2052" s="12" t="s">
        <v>3081</v>
      </c>
      <c r="J2052" s="12" t="s">
        <v>3077</v>
      </c>
      <c r="K2052" s="12" t="s">
        <v>3081</v>
      </c>
      <c r="L2052" s="1">
        <v>0</v>
      </c>
      <c r="M2052" s="6" t="str">
        <f t="shared" si="125"/>
        <v/>
      </c>
      <c r="N2052" s="1">
        <v>1</v>
      </c>
      <c r="O2052" s="6" t="str">
        <f t="shared" si="126"/>
        <v>LTI</v>
      </c>
      <c r="P2052" s="6" t="str">
        <f t="shared" si="127"/>
        <v>LTI</v>
      </c>
      <c r="Q2052" s="6" t="s">
        <v>407</v>
      </c>
      <c r="R2052" s="5" t="str">
        <f>INDEX(SAMRASS!$B:$B,MATCH(Q2052,SAMRASS!$A:$A,0))</f>
        <v>Shuttle car</v>
      </c>
      <c r="S2052" s="1" t="s">
        <v>840</v>
      </c>
      <c r="T2052" s="1" t="s">
        <v>1109</v>
      </c>
    </row>
    <row r="2053" spans="1:20" x14ac:dyDescent="0.25">
      <c r="A2053" s="1">
        <v>146</v>
      </c>
      <c r="B2053" s="1">
        <v>2013</v>
      </c>
      <c r="C2053" s="6" t="str">
        <f t="shared" si="124"/>
        <v>2013.146</v>
      </c>
      <c r="D2053" s="12">
        <v>0</v>
      </c>
      <c r="E2053" s="12" t="s">
        <v>3081</v>
      </c>
      <c r="F2053" s="12" t="s">
        <v>731</v>
      </c>
      <c r="G2053" s="12" t="s">
        <v>3081</v>
      </c>
      <c r="H2053" s="12">
        <v>0</v>
      </c>
      <c r="I2053" s="12" t="s">
        <v>3081</v>
      </c>
      <c r="J2053" s="12" t="s">
        <v>3081</v>
      </c>
      <c r="K2053" s="12" t="s">
        <v>3081</v>
      </c>
      <c r="L2053" s="1">
        <v>0</v>
      </c>
      <c r="M2053" s="6" t="str">
        <f t="shared" si="125"/>
        <v/>
      </c>
      <c r="N2053" s="1">
        <v>1</v>
      </c>
      <c r="O2053" s="6" t="str">
        <f t="shared" si="126"/>
        <v>LTI</v>
      </c>
      <c r="P2053" s="6" t="str">
        <f t="shared" si="127"/>
        <v>LTI</v>
      </c>
      <c r="Q2053" s="6" t="s">
        <v>2907</v>
      </c>
      <c r="R2053" s="5" t="str">
        <f>INDEX(SAMRASS!$B:$B,MATCH(Q2053,SAMRASS!$A:$A,0))</f>
        <v>Mechanical miners</v>
      </c>
      <c r="S2053" s="1" t="s">
        <v>2588</v>
      </c>
      <c r="T2053" s="1" t="s">
        <v>1379</v>
      </c>
    </row>
    <row r="2054" spans="1:20" x14ac:dyDescent="0.25">
      <c r="A2054" s="1">
        <v>147</v>
      </c>
      <c r="B2054" s="1">
        <v>2013</v>
      </c>
      <c r="C2054" s="6" t="str">
        <f t="shared" si="124"/>
        <v>2013.147</v>
      </c>
      <c r="D2054" s="12">
        <v>0</v>
      </c>
      <c r="E2054" s="12" t="s">
        <v>3081</v>
      </c>
      <c r="F2054" s="12" t="s">
        <v>731</v>
      </c>
      <c r="G2054" s="12" t="s">
        <v>3081</v>
      </c>
      <c r="H2054" s="12" t="s">
        <v>3066</v>
      </c>
      <c r="I2054" s="12" t="s">
        <v>3081</v>
      </c>
      <c r="J2054" s="12" t="s">
        <v>3081</v>
      </c>
      <c r="K2054" s="12" t="s">
        <v>3081</v>
      </c>
      <c r="L2054" s="1">
        <v>0</v>
      </c>
      <c r="M2054" s="6" t="str">
        <f t="shared" si="125"/>
        <v/>
      </c>
      <c r="N2054" s="1">
        <v>1</v>
      </c>
      <c r="O2054" s="6" t="str">
        <f t="shared" si="126"/>
        <v>LTI</v>
      </c>
      <c r="P2054" s="6" t="str">
        <f t="shared" si="127"/>
        <v>LTI</v>
      </c>
      <c r="Q2054" s="6" t="s">
        <v>2604</v>
      </c>
      <c r="R2054" s="5" t="str">
        <f>INDEX(SAMRASS!$B:$B,MATCH(Q2054,SAMRASS!$A:$A,0))</f>
        <v>Roofbolter</v>
      </c>
      <c r="S2054" s="1" t="s">
        <v>2650</v>
      </c>
      <c r="T2054" s="1" t="s">
        <v>1708</v>
      </c>
    </row>
    <row r="2055" spans="1:20" x14ac:dyDescent="0.25">
      <c r="A2055" s="1">
        <v>148</v>
      </c>
      <c r="B2055" s="1">
        <v>2013</v>
      </c>
      <c r="C2055" s="6" t="str">
        <f t="shared" si="124"/>
        <v>2013.148</v>
      </c>
      <c r="D2055" s="12">
        <v>0</v>
      </c>
      <c r="E2055" s="12" t="s">
        <v>3081</v>
      </c>
      <c r="F2055" s="12">
        <v>0</v>
      </c>
      <c r="G2055" s="12" t="s">
        <v>3081</v>
      </c>
      <c r="H2055" s="12">
        <v>0</v>
      </c>
      <c r="I2055" s="12" t="s">
        <v>3081</v>
      </c>
      <c r="J2055" s="12" t="s">
        <v>3081</v>
      </c>
      <c r="K2055" s="12" t="s">
        <v>3081</v>
      </c>
      <c r="L2055" s="1">
        <v>0</v>
      </c>
      <c r="M2055" s="6" t="str">
        <f t="shared" si="125"/>
        <v/>
      </c>
      <c r="N2055" s="1">
        <v>1</v>
      </c>
      <c r="O2055" s="6" t="str">
        <f t="shared" si="126"/>
        <v>LTI</v>
      </c>
      <c r="P2055" s="6" t="str">
        <f t="shared" si="127"/>
        <v>LTI</v>
      </c>
      <c r="Q2055" s="6" t="s">
        <v>709</v>
      </c>
      <c r="R2055" s="5" t="str">
        <f>INDEX(SAMRASS!$B:$B,MATCH(Q2055,SAMRASS!$A:$A,0))</f>
        <v>Single drum winch</v>
      </c>
      <c r="S2055" s="1" t="s">
        <v>292</v>
      </c>
      <c r="T2055" s="1" t="s">
        <v>298</v>
      </c>
    </row>
    <row r="2056" spans="1:20" x14ac:dyDescent="0.25">
      <c r="A2056" s="1">
        <v>149</v>
      </c>
      <c r="B2056" s="1">
        <v>2013</v>
      </c>
      <c r="C2056" s="6" t="str">
        <f t="shared" ref="C2056:C2119" si="128">B2056&amp;"."&amp;RIGHT("00"&amp;A2056,3)</f>
        <v>2013.149</v>
      </c>
      <c r="D2056" s="12" t="s">
        <v>880</v>
      </c>
      <c r="E2056" s="12" t="s">
        <v>3081</v>
      </c>
      <c r="F2056" s="12">
        <v>0</v>
      </c>
      <c r="G2056" s="12" t="s">
        <v>3081</v>
      </c>
      <c r="H2056" s="12">
        <v>0</v>
      </c>
      <c r="I2056" s="12" t="s">
        <v>3081</v>
      </c>
      <c r="J2056" s="12" t="s">
        <v>3081</v>
      </c>
      <c r="K2056" s="12" t="s">
        <v>3081</v>
      </c>
      <c r="L2056" s="1">
        <v>0</v>
      </c>
      <c r="M2056" s="6" t="str">
        <f t="shared" ref="M2056:M2119" si="129">IF(L2056&gt;1,"MFI",IF(L2056&gt;0,"SFI",""))</f>
        <v/>
      </c>
      <c r="N2056" s="1">
        <v>1</v>
      </c>
      <c r="O2056" s="6" t="str">
        <f t="shared" ref="O2056:O2119" si="130">IF(N2056&gt;0,"LTI","")</f>
        <v>LTI</v>
      </c>
      <c r="P2056" s="6" t="str">
        <f t="shared" ref="P2056:P2119" si="131">IF(M2056&lt;&gt;"",M2056,O2056)</f>
        <v>LTI</v>
      </c>
      <c r="Q2056" s="6" t="s">
        <v>2767</v>
      </c>
      <c r="R2056" s="5" t="str">
        <f>INDEX(SAMRASS!$B:$B,MATCH(Q2056,SAMRASS!$A:$A,0))</f>
        <v>Front end loader</v>
      </c>
      <c r="S2056" s="1" t="s">
        <v>443</v>
      </c>
      <c r="T2056" s="1" t="s">
        <v>299</v>
      </c>
    </row>
    <row r="2057" spans="1:20" x14ac:dyDescent="0.25">
      <c r="A2057" s="1">
        <v>150</v>
      </c>
      <c r="B2057" s="1">
        <v>2013</v>
      </c>
      <c r="C2057" s="6" t="str">
        <f t="shared" si="128"/>
        <v>2013.150</v>
      </c>
      <c r="D2057" s="12">
        <v>0</v>
      </c>
      <c r="E2057" s="12" t="s">
        <v>3081</v>
      </c>
      <c r="F2057" s="12" t="s">
        <v>731</v>
      </c>
      <c r="G2057" s="12" t="s">
        <v>3081</v>
      </c>
      <c r="H2057" s="12" t="s">
        <v>3066</v>
      </c>
      <c r="I2057" s="12" t="s">
        <v>3081</v>
      </c>
      <c r="J2057" s="12" t="s">
        <v>3081</v>
      </c>
      <c r="K2057" s="12" t="s">
        <v>3081</v>
      </c>
      <c r="L2057" s="1">
        <v>0</v>
      </c>
      <c r="M2057" s="6" t="str">
        <f t="shared" si="129"/>
        <v/>
      </c>
      <c r="N2057" s="1">
        <v>1</v>
      </c>
      <c r="O2057" s="6" t="str">
        <f t="shared" si="130"/>
        <v>LTI</v>
      </c>
      <c r="P2057" s="6" t="str">
        <f t="shared" si="131"/>
        <v>LTI</v>
      </c>
      <c r="Q2057" s="6" t="s">
        <v>2906</v>
      </c>
      <c r="R2057" s="5" t="str">
        <f>INDEX(SAMRASS!$B:$B,MATCH(Q2057,SAMRASS!$A:$A,0))</f>
        <v>LHD Unit</v>
      </c>
      <c r="S2057" s="1" t="s">
        <v>572</v>
      </c>
      <c r="T2057" s="1" t="s">
        <v>1219</v>
      </c>
    </row>
    <row r="2058" spans="1:20" x14ac:dyDescent="0.25">
      <c r="A2058" s="1">
        <v>151</v>
      </c>
      <c r="B2058" s="1">
        <v>2013</v>
      </c>
      <c r="C2058" s="6" t="str">
        <f t="shared" si="128"/>
        <v>2013.151</v>
      </c>
      <c r="D2058" s="12" t="s">
        <v>880</v>
      </c>
      <c r="E2058" s="12" t="s">
        <v>3079</v>
      </c>
      <c r="F2058" s="12">
        <v>0</v>
      </c>
      <c r="G2058" s="12" t="s">
        <v>3081</v>
      </c>
      <c r="H2058" s="12">
        <v>0</v>
      </c>
      <c r="I2058" s="12" t="s">
        <v>3081</v>
      </c>
      <c r="J2058" s="12" t="s">
        <v>3081</v>
      </c>
      <c r="K2058" s="12" t="s">
        <v>3081</v>
      </c>
      <c r="L2058" s="1">
        <v>0</v>
      </c>
      <c r="M2058" s="6" t="str">
        <f t="shared" si="129"/>
        <v/>
      </c>
      <c r="N2058" s="1">
        <v>1</v>
      </c>
      <c r="O2058" s="6" t="str">
        <f t="shared" si="130"/>
        <v>LTI</v>
      </c>
      <c r="P2058" s="6" t="str">
        <f t="shared" si="131"/>
        <v>LTI</v>
      </c>
      <c r="Q2058" s="6" t="s">
        <v>79</v>
      </c>
      <c r="R2058" s="5" t="str">
        <f>INDEX(SAMRASS!$B:$B,MATCH(Q2058,SAMRASS!$A:$A,0))</f>
        <v>20-99 ton Haultruck</v>
      </c>
      <c r="S2058" s="1" t="s">
        <v>1658</v>
      </c>
      <c r="T2058" s="1" t="s">
        <v>1218</v>
      </c>
    </row>
    <row r="2059" spans="1:20" x14ac:dyDescent="0.25">
      <c r="A2059" s="1">
        <v>152</v>
      </c>
      <c r="B2059" s="1">
        <v>2013</v>
      </c>
      <c r="C2059" s="6" t="str">
        <f t="shared" si="128"/>
        <v>2013.152</v>
      </c>
      <c r="D2059" s="12">
        <v>0</v>
      </c>
      <c r="E2059" s="12" t="s">
        <v>3081</v>
      </c>
      <c r="F2059" s="12" t="s">
        <v>731</v>
      </c>
      <c r="G2059" s="12" t="s">
        <v>3076</v>
      </c>
      <c r="H2059" s="12" t="s">
        <v>3066</v>
      </c>
      <c r="I2059" s="12" t="s">
        <v>3076</v>
      </c>
      <c r="J2059" s="12" t="s">
        <v>3081</v>
      </c>
      <c r="K2059" s="12" t="s">
        <v>3076</v>
      </c>
      <c r="L2059" s="1">
        <v>0</v>
      </c>
      <c r="M2059" s="6" t="str">
        <f t="shared" si="129"/>
        <v/>
      </c>
      <c r="N2059" s="1">
        <v>1</v>
      </c>
      <c r="O2059" s="6" t="str">
        <f t="shared" si="130"/>
        <v>LTI</v>
      </c>
      <c r="P2059" s="6" t="str">
        <f t="shared" si="131"/>
        <v>LTI</v>
      </c>
      <c r="Q2059" s="6" t="s">
        <v>2906</v>
      </c>
      <c r="R2059" s="5" t="str">
        <f>INDEX(SAMRASS!$B:$B,MATCH(Q2059,SAMRASS!$A:$A,0))</f>
        <v>LHD Unit</v>
      </c>
      <c r="S2059" s="1" t="s">
        <v>572</v>
      </c>
      <c r="T2059" s="1" t="s">
        <v>1772</v>
      </c>
    </row>
    <row r="2060" spans="1:20" x14ac:dyDescent="0.25">
      <c r="A2060" s="1">
        <v>153</v>
      </c>
      <c r="B2060" s="1">
        <v>2013</v>
      </c>
      <c r="C2060" s="6" t="str">
        <f t="shared" si="128"/>
        <v>2013.153</v>
      </c>
      <c r="D2060" s="12">
        <v>0</v>
      </c>
      <c r="E2060" s="12" t="s">
        <v>3081</v>
      </c>
      <c r="F2060" s="12">
        <v>0</v>
      </c>
      <c r="G2060" s="12" t="s">
        <v>3081</v>
      </c>
      <c r="H2060" s="12">
        <v>0</v>
      </c>
      <c r="I2060" s="12" t="s">
        <v>3081</v>
      </c>
      <c r="J2060" s="12" t="s">
        <v>3081</v>
      </c>
      <c r="K2060" s="12" t="s">
        <v>3081</v>
      </c>
      <c r="L2060" s="1">
        <v>0</v>
      </c>
      <c r="M2060" s="6" t="str">
        <f t="shared" si="129"/>
        <v/>
      </c>
      <c r="N2060" s="1">
        <v>1</v>
      </c>
      <c r="O2060" s="6" t="str">
        <f t="shared" si="130"/>
        <v>LTI</v>
      </c>
      <c r="P2060" s="6" t="str">
        <f t="shared" si="131"/>
        <v>LTI</v>
      </c>
      <c r="Q2060" s="6" t="s">
        <v>2726</v>
      </c>
      <c r="R2060" s="5" t="str">
        <f>INDEX(SAMRASS!$B:$B,MATCH(Q2060,SAMRASS!$A:$A,0))</f>
        <v>Backhoe (backactor)</v>
      </c>
      <c r="S2060" s="1" t="s">
        <v>865</v>
      </c>
      <c r="T2060" s="1" t="s">
        <v>489</v>
      </c>
    </row>
    <row r="2061" spans="1:20" x14ac:dyDescent="0.25">
      <c r="A2061" s="1">
        <v>154</v>
      </c>
      <c r="B2061" s="1">
        <v>2013</v>
      </c>
      <c r="C2061" s="6" t="str">
        <f t="shared" si="128"/>
        <v>2013.154</v>
      </c>
      <c r="D2061" s="12">
        <v>0</v>
      </c>
      <c r="E2061" s="12" t="s">
        <v>3081</v>
      </c>
      <c r="F2061" s="12" t="s">
        <v>731</v>
      </c>
      <c r="G2061" s="12" t="s">
        <v>3081</v>
      </c>
      <c r="H2061" s="12" t="s">
        <v>3066</v>
      </c>
      <c r="I2061" s="12" t="s">
        <v>3081</v>
      </c>
      <c r="J2061" s="12" t="s">
        <v>3081</v>
      </c>
      <c r="K2061" s="12" t="s">
        <v>3081</v>
      </c>
      <c r="L2061" s="1">
        <v>0</v>
      </c>
      <c r="M2061" s="6" t="str">
        <f t="shared" si="129"/>
        <v/>
      </c>
      <c r="N2061" s="1">
        <v>1</v>
      </c>
      <c r="O2061" s="6" t="str">
        <f t="shared" si="130"/>
        <v>LTI</v>
      </c>
      <c r="P2061" s="6" t="str">
        <f t="shared" si="131"/>
        <v>LTI</v>
      </c>
      <c r="Q2061" s="6" t="s">
        <v>2604</v>
      </c>
      <c r="R2061" s="5" t="str">
        <f>INDEX(SAMRASS!$B:$B,MATCH(Q2061,SAMRASS!$A:$A,0))</f>
        <v>Roofbolter</v>
      </c>
      <c r="S2061" s="1" t="s">
        <v>2650</v>
      </c>
      <c r="T2061" s="1" t="s">
        <v>2179</v>
      </c>
    </row>
    <row r="2062" spans="1:20" x14ac:dyDescent="0.25">
      <c r="A2062" s="1">
        <v>155</v>
      </c>
      <c r="B2062" s="1">
        <v>2013</v>
      </c>
      <c r="C2062" s="6" t="str">
        <f t="shared" si="128"/>
        <v>2013.155</v>
      </c>
      <c r="D2062" s="12">
        <v>0</v>
      </c>
      <c r="E2062" s="12" t="s">
        <v>3081</v>
      </c>
      <c r="F2062" s="12">
        <v>0</v>
      </c>
      <c r="G2062" s="12" t="s">
        <v>3081</v>
      </c>
      <c r="H2062" s="12">
        <v>0</v>
      </c>
      <c r="I2062" s="12" t="s">
        <v>3081</v>
      </c>
      <c r="J2062" s="12" t="s">
        <v>3081</v>
      </c>
      <c r="K2062" s="12" t="s">
        <v>3081</v>
      </c>
      <c r="L2062" s="1">
        <v>0</v>
      </c>
      <c r="M2062" s="6" t="str">
        <f t="shared" si="129"/>
        <v/>
      </c>
      <c r="N2062" s="1">
        <v>1</v>
      </c>
      <c r="O2062" s="6" t="str">
        <f t="shared" si="130"/>
        <v>LTI</v>
      </c>
      <c r="P2062" s="6" t="str">
        <f t="shared" si="131"/>
        <v>LTI</v>
      </c>
      <c r="Q2062" s="6" t="s">
        <v>1755</v>
      </c>
      <c r="R2062" s="5" t="str">
        <f>INDEX(SAMRASS!$B:$B,MATCH(Q2062,SAMRASS!$A:$A,0))</f>
        <v>Hand tramming</v>
      </c>
      <c r="S2062" s="1" t="s">
        <v>26</v>
      </c>
      <c r="T2062" s="1" t="s">
        <v>2985</v>
      </c>
    </row>
    <row r="2063" spans="1:20" x14ac:dyDescent="0.25">
      <c r="A2063" s="1">
        <v>156</v>
      </c>
      <c r="B2063" s="1">
        <v>2013</v>
      </c>
      <c r="C2063" s="6" t="str">
        <f t="shared" si="128"/>
        <v>2013.156</v>
      </c>
      <c r="D2063" s="12" t="s">
        <v>880</v>
      </c>
      <c r="E2063" s="12" t="s">
        <v>3079</v>
      </c>
      <c r="F2063" s="12" t="s">
        <v>731</v>
      </c>
      <c r="G2063" s="12" t="s">
        <v>3081</v>
      </c>
      <c r="H2063" s="12" t="s">
        <v>3066</v>
      </c>
      <c r="I2063" s="12" t="s">
        <v>3081</v>
      </c>
      <c r="J2063" s="12" t="s">
        <v>3081</v>
      </c>
      <c r="K2063" s="12" t="s">
        <v>3081</v>
      </c>
      <c r="L2063" s="1">
        <v>0</v>
      </c>
      <c r="M2063" s="6" t="str">
        <f t="shared" si="129"/>
        <v/>
      </c>
      <c r="N2063" s="1">
        <v>1</v>
      </c>
      <c r="O2063" s="6" t="str">
        <f t="shared" si="130"/>
        <v>LTI</v>
      </c>
      <c r="P2063" s="6" t="str">
        <f t="shared" si="131"/>
        <v>LTI</v>
      </c>
      <c r="Q2063" s="6" t="s">
        <v>2903</v>
      </c>
      <c r="R2063" s="5" t="str">
        <f>INDEX(SAMRASS!$B:$B,MATCH(Q2063,SAMRASS!$A:$A,0))</f>
        <v>LDV</v>
      </c>
      <c r="S2063" s="1" t="s">
        <v>1566</v>
      </c>
      <c r="T2063" s="1" t="s">
        <v>2178</v>
      </c>
    </row>
    <row r="2064" spans="1:20" x14ac:dyDescent="0.25">
      <c r="A2064" s="1">
        <v>157</v>
      </c>
      <c r="B2064" s="1">
        <v>2013</v>
      </c>
      <c r="C2064" s="6" t="str">
        <f t="shared" si="128"/>
        <v>2013.157</v>
      </c>
      <c r="D2064" s="12">
        <v>0</v>
      </c>
      <c r="E2064" s="12" t="s">
        <v>3081</v>
      </c>
      <c r="F2064" s="12" t="s">
        <v>731</v>
      </c>
      <c r="G2064" s="12" t="s">
        <v>3076</v>
      </c>
      <c r="H2064" s="12" t="s">
        <v>3066</v>
      </c>
      <c r="I2064" s="12" t="s">
        <v>3076</v>
      </c>
      <c r="J2064" s="12" t="s">
        <v>3081</v>
      </c>
      <c r="K2064" s="12" t="s">
        <v>3076</v>
      </c>
      <c r="L2064" s="1">
        <v>0</v>
      </c>
      <c r="M2064" s="6" t="str">
        <f t="shared" si="129"/>
        <v/>
      </c>
      <c r="N2064" s="1">
        <v>1</v>
      </c>
      <c r="O2064" s="6" t="str">
        <f t="shared" si="130"/>
        <v>LTI</v>
      </c>
      <c r="P2064" s="6" t="str">
        <f t="shared" si="131"/>
        <v>LTI</v>
      </c>
      <c r="Q2064" s="6" t="s">
        <v>2906</v>
      </c>
      <c r="R2064" s="5" t="str">
        <f>INDEX(SAMRASS!$B:$B,MATCH(Q2064,SAMRASS!$A:$A,0))</f>
        <v>LHD Unit</v>
      </c>
      <c r="S2064" s="1" t="s">
        <v>572</v>
      </c>
      <c r="T2064" s="1" t="s">
        <v>1771</v>
      </c>
    </row>
    <row r="2065" spans="1:20" x14ac:dyDescent="0.25">
      <c r="A2065" s="1">
        <v>158</v>
      </c>
      <c r="B2065" s="1">
        <v>2013</v>
      </c>
      <c r="C2065" s="6" t="str">
        <f t="shared" si="128"/>
        <v>2013.158</v>
      </c>
      <c r="D2065" s="12">
        <v>0</v>
      </c>
      <c r="E2065" s="12" t="s">
        <v>3081</v>
      </c>
      <c r="F2065" s="12" t="s">
        <v>731</v>
      </c>
      <c r="G2065" s="12" t="s">
        <v>3076</v>
      </c>
      <c r="H2065" s="12" t="s">
        <v>3066</v>
      </c>
      <c r="I2065" s="12" t="s">
        <v>3076</v>
      </c>
      <c r="J2065" s="12" t="s">
        <v>3081</v>
      </c>
      <c r="K2065" s="12" t="s">
        <v>3076</v>
      </c>
      <c r="L2065" s="1">
        <v>0</v>
      </c>
      <c r="M2065" s="6" t="str">
        <f t="shared" si="129"/>
        <v/>
      </c>
      <c r="N2065" s="1">
        <v>1</v>
      </c>
      <c r="O2065" s="6" t="str">
        <f t="shared" si="130"/>
        <v>LTI</v>
      </c>
      <c r="P2065" s="6" t="str">
        <f t="shared" si="131"/>
        <v>LTI</v>
      </c>
      <c r="Q2065" s="6" t="s">
        <v>2906</v>
      </c>
      <c r="R2065" s="5" t="str">
        <f>INDEX(SAMRASS!$B:$B,MATCH(Q2065,SAMRASS!$A:$A,0))</f>
        <v>LHD Unit</v>
      </c>
      <c r="S2065" s="1" t="s">
        <v>572</v>
      </c>
      <c r="T2065" s="1" t="s">
        <v>385</v>
      </c>
    </row>
    <row r="2066" spans="1:20" x14ac:dyDescent="0.25">
      <c r="A2066" s="1">
        <v>159</v>
      </c>
      <c r="B2066" s="1">
        <v>2013</v>
      </c>
      <c r="C2066" s="6" t="str">
        <f t="shared" si="128"/>
        <v>2013.159</v>
      </c>
      <c r="D2066" s="12">
        <v>0</v>
      </c>
      <c r="E2066" s="12" t="s">
        <v>3081</v>
      </c>
      <c r="F2066" s="12">
        <v>0</v>
      </c>
      <c r="G2066" s="12" t="s">
        <v>3081</v>
      </c>
      <c r="H2066" s="12">
        <v>0</v>
      </c>
      <c r="I2066" s="12" t="s">
        <v>3081</v>
      </c>
      <c r="J2066" s="12" t="s">
        <v>3081</v>
      </c>
      <c r="K2066" s="12" t="s">
        <v>3081</v>
      </c>
      <c r="L2066" s="1">
        <v>0</v>
      </c>
      <c r="M2066" s="6" t="str">
        <f t="shared" si="129"/>
        <v/>
      </c>
      <c r="N2066" s="1">
        <v>1</v>
      </c>
      <c r="O2066" s="6" t="str">
        <f t="shared" si="130"/>
        <v>LTI</v>
      </c>
      <c r="P2066" s="6" t="str">
        <f t="shared" si="131"/>
        <v>LTI</v>
      </c>
      <c r="Q2066" s="6" t="s">
        <v>2766</v>
      </c>
      <c r="R2066" s="5" t="str">
        <f>INDEX(SAMRASS!$B:$B,MATCH(Q2066,SAMRASS!$A:$A,0))</f>
        <v>Gully scraper</v>
      </c>
      <c r="S2066" s="1" t="s">
        <v>63</v>
      </c>
      <c r="T2066" s="1" t="s">
        <v>2984</v>
      </c>
    </row>
    <row r="2067" spans="1:20" x14ac:dyDescent="0.25">
      <c r="A2067" s="1">
        <v>160</v>
      </c>
      <c r="B2067" s="1">
        <v>2013</v>
      </c>
      <c r="C2067" s="6" t="str">
        <f t="shared" si="128"/>
        <v>2013.160</v>
      </c>
      <c r="D2067" s="12">
        <v>0</v>
      </c>
      <c r="E2067" s="12" t="s">
        <v>3081</v>
      </c>
      <c r="F2067" s="12">
        <v>0</v>
      </c>
      <c r="G2067" s="12" t="s">
        <v>3081</v>
      </c>
      <c r="H2067" s="12">
        <v>0</v>
      </c>
      <c r="I2067" s="12" t="s">
        <v>3081</v>
      </c>
      <c r="J2067" s="12" t="s">
        <v>3081</v>
      </c>
      <c r="K2067" s="12" t="s">
        <v>3081</v>
      </c>
      <c r="L2067" s="1">
        <v>0</v>
      </c>
      <c r="M2067" s="6" t="str">
        <f t="shared" si="129"/>
        <v/>
      </c>
      <c r="N2067" s="1">
        <v>1</v>
      </c>
      <c r="O2067" s="6" t="str">
        <f t="shared" si="130"/>
        <v>LTI</v>
      </c>
      <c r="P2067" s="6" t="str">
        <f t="shared" si="131"/>
        <v>LTI</v>
      </c>
      <c r="Q2067" s="6" t="s">
        <v>848</v>
      </c>
      <c r="R2067" s="5" t="str">
        <f>INDEX(SAMRASS!$B:$B,MATCH(Q2067,SAMRASS!$A:$A,0))</f>
        <v>Face scraper</v>
      </c>
      <c r="S2067" s="1" t="s">
        <v>2432</v>
      </c>
      <c r="T2067" s="1" t="s">
        <v>1087</v>
      </c>
    </row>
    <row r="2068" spans="1:20" x14ac:dyDescent="0.25">
      <c r="A2068" s="1">
        <v>161</v>
      </c>
      <c r="B2068" s="1">
        <v>2013</v>
      </c>
      <c r="C2068" s="6" t="str">
        <f t="shared" si="128"/>
        <v>2013.161</v>
      </c>
      <c r="D2068" s="12">
        <v>0</v>
      </c>
      <c r="E2068" s="12" t="s">
        <v>3081</v>
      </c>
      <c r="F2068" s="12">
        <v>0</v>
      </c>
      <c r="G2068" s="12" t="s">
        <v>3081</v>
      </c>
      <c r="H2068" s="12">
        <v>0</v>
      </c>
      <c r="I2068" s="12" t="s">
        <v>3081</v>
      </c>
      <c r="J2068" s="12" t="s">
        <v>3081</v>
      </c>
      <c r="K2068" s="12" t="s">
        <v>3081</v>
      </c>
      <c r="L2068" s="1">
        <v>0</v>
      </c>
      <c r="M2068" s="6" t="str">
        <f t="shared" si="129"/>
        <v/>
      </c>
      <c r="N2068" s="1">
        <v>1</v>
      </c>
      <c r="O2068" s="6" t="str">
        <f t="shared" si="130"/>
        <v>LTI</v>
      </c>
      <c r="P2068" s="6" t="str">
        <f t="shared" si="131"/>
        <v>LTI</v>
      </c>
      <c r="Q2068" s="6" t="s">
        <v>707</v>
      </c>
      <c r="R2068" s="5" t="str">
        <f>INDEX(SAMRASS!$B:$B,MATCH(Q2068,SAMRASS!$A:$A,0))</f>
        <v>Hopper</v>
      </c>
      <c r="S2068" s="1" t="s">
        <v>2486</v>
      </c>
      <c r="T2068" s="1" t="s">
        <v>1086</v>
      </c>
    </row>
    <row r="2069" spans="1:20" x14ac:dyDescent="0.25">
      <c r="A2069" s="1">
        <v>162</v>
      </c>
      <c r="B2069" s="1">
        <v>2013</v>
      </c>
      <c r="C2069" s="6" t="str">
        <f t="shared" si="128"/>
        <v>2013.162</v>
      </c>
      <c r="D2069" s="12">
        <v>0</v>
      </c>
      <c r="E2069" s="12" t="s">
        <v>3081</v>
      </c>
      <c r="F2069" s="12">
        <v>0</v>
      </c>
      <c r="G2069" s="12" t="s">
        <v>3081</v>
      </c>
      <c r="H2069" s="12">
        <v>0</v>
      </c>
      <c r="I2069" s="12" t="s">
        <v>3081</v>
      </c>
      <c r="J2069" s="12" t="s">
        <v>3081</v>
      </c>
      <c r="K2069" s="12" t="s">
        <v>3081</v>
      </c>
      <c r="L2069" s="1">
        <v>0</v>
      </c>
      <c r="M2069" s="6" t="str">
        <f t="shared" si="129"/>
        <v/>
      </c>
      <c r="N2069" s="1">
        <v>1</v>
      </c>
      <c r="O2069" s="6" t="str">
        <f t="shared" si="130"/>
        <v>LTI</v>
      </c>
      <c r="P2069" s="6" t="str">
        <f t="shared" si="131"/>
        <v>LTI</v>
      </c>
      <c r="Q2069" s="6" t="s">
        <v>707</v>
      </c>
      <c r="R2069" s="5" t="str">
        <f>INDEX(SAMRASS!$B:$B,MATCH(Q2069,SAMRASS!$A:$A,0))</f>
        <v>Hopper</v>
      </c>
      <c r="S2069" s="1" t="s">
        <v>2486</v>
      </c>
      <c r="T2069" s="1" t="s">
        <v>2195</v>
      </c>
    </row>
    <row r="2070" spans="1:20" x14ac:dyDescent="0.25">
      <c r="A2070" s="1">
        <v>163</v>
      </c>
      <c r="B2070" s="1">
        <v>2013</v>
      </c>
      <c r="C2070" s="6" t="str">
        <f t="shared" si="128"/>
        <v>2013.163</v>
      </c>
      <c r="D2070" s="12">
        <v>0</v>
      </c>
      <c r="E2070" s="12" t="s">
        <v>3081</v>
      </c>
      <c r="F2070" s="12">
        <v>0</v>
      </c>
      <c r="G2070" s="12" t="s">
        <v>3081</v>
      </c>
      <c r="H2070" s="12">
        <v>0</v>
      </c>
      <c r="I2070" s="12" t="s">
        <v>3081</v>
      </c>
      <c r="J2070" s="12" t="s">
        <v>3081</v>
      </c>
      <c r="K2070" s="12" t="s">
        <v>3081</v>
      </c>
      <c r="L2070" s="1">
        <v>0</v>
      </c>
      <c r="M2070" s="6" t="str">
        <f t="shared" si="129"/>
        <v/>
      </c>
      <c r="N2070" s="1">
        <v>1</v>
      </c>
      <c r="O2070" s="6" t="str">
        <f t="shared" si="130"/>
        <v>LTI</v>
      </c>
      <c r="P2070" s="6" t="str">
        <f t="shared" si="131"/>
        <v>LTI</v>
      </c>
      <c r="Q2070" s="6" t="s">
        <v>1755</v>
      </c>
      <c r="R2070" s="5" t="str">
        <f>INDEX(SAMRASS!$B:$B,MATCH(Q2070,SAMRASS!$A:$A,0))</f>
        <v>Hand tramming</v>
      </c>
      <c r="S2070" s="1" t="s">
        <v>26</v>
      </c>
      <c r="T2070" s="1" t="s">
        <v>2196</v>
      </c>
    </row>
    <row r="2071" spans="1:20" x14ac:dyDescent="0.25">
      <c r="A2071" s="1">
        <v>164</v>
      </c>
      <c r="B2071" s="1">
        <v>2013</v>
      </c>
      <c r="C2071" s="6" t="str">
        <f t="shared" si="128"/>
        <v>2013.164</v>
      </c>
      <c r="D2071" s="12">
        <v>0</v>
      </c>
      <c r="E2071" s="12" t="s">
        <v>3081</v>
      </c>
      <c r="F2071" s="12">
        <v>0</v>
      </c>
      <c r="G2071" s="12" t="s">
        <v>3081</v>
      </c>
      <c r="H2071" s="12">
        <v>0</v>
      </c>
      <c r="I2071" s="12" t="s">
        <v>3081</v>
      </c>
      <c r="J2071" s="12" t="s">
        <v>3081</v>
      </c>
      <c r="K2071" s="12" t="s">
        <v>3081</v>
      </c>
      <c r="L2071" s="1">
        <v>0</v>
      </c>
      <c r="M2071" s="6" t="str">
        <f t="shared" si="129"/>
        <v/>
      </c>
      <c r="N2071" s="1">
        <v>1</v>
      </c>
      <c r="O2071" s="6" t="str">
        <f t="shared" si="130"/>
        <v>LTI</v>
      </c>
      <c r="P2071" s="6" t="str">
        <f t="shared" si="131"/>
        <v>LTI</v>
      </c>
      <c r="Q2071" s="6" t="s">
        <v>709</v>
      </c>
      <c r="R2071" s="5" t="str">
        <f>INDEX(SAMRASS!$B:$B,MATCH(Q2071,SAMRASS!$A:$A,0))</f>
        <v>Single drum winch</v>
      </c>
      <c r="S2071" s="1" t="s">
        <v>292</v>
      </c>
      <c r="T2071" s="1" t="s">
        <v>2085</v>
      </c>
    </row>
    <row r="2072" spans="1:20" x14ac:dyDescent="0.25">
      <c r="A2072" s="1">
        <v>165</v>
      </c>
      <c r="B2072" s="1">
        <v>2013</v>
      </c>
      <c r="C2072" s="6" t="str">
        <f t="shared" si="128"/>
        <v>2013.165</v>
      </c>
      <c r="D2072" s="12">
        <v>0</v>
      </c>
      <c r="E2072" s="12" t="s">
        <v>3081</v>
      </c>
      <c r="F2072" s="12">
        <v>0</v>
      </c>
      <c r="G2072" s="12" t="s">
        <v>3081</v>
      </c>
      <c r="H2072" s="12">
        <v>0</v>
      </c>
      <c r="I2072" s="12" t="s">
        <v>3081</v>
      </c>
      <c r="J2072" s="12" t="s">
        <v>3081</v>
      </c>
      <c r="K2072" s="12" t="s">
        <v>3081</v>
      </c>
      <c r="L2072" s="1">
        <v>0</v>
      </c>
      <c r="M2072" s="6" t="str">
        <f t="shared" si="129"/>
        <v/>
      </c>
      <c r="N2072" s="1">
        <v>1</v>
      </c>
      <c r="O2072" s="6" t="str">
        <f t="shared" si="130"/>
        <v>LTI</v>
      </c>
      <c r="P2072" s="6" t="str">
        <f t="shared" si="131"/>
        <v>LTI</v>
      </c>
      <c r="Q2072" s="6" t="s">
        <v>709</v>
      </c>
      <c r="R2072" s="5" t="str">
        <f>INDEX(SAMRASS!$B:$B,MATCH(Q2072,SAMRASS!$A:$A,0))</f>
        <v>Single drum winch</v>
      </c>
      <c r="S2072" s="1" t="s">
        <v>292</v>
      </c>
      <c r="T2072" s="1" t="s">
        <v>2084</v>
      </c>
    </row>
    <row r="2073" spans="1:20" x14ac:dyDescent="0.25">
      <c r="A2073" s="1">
        <v>166</v>
      </c>
      <c r="B2073" s="1">
        <v>2013</v>
      </c>
      <c r="C2073" s="6" t="str">
        <f t="shared" si="128"/>
        <v>2013.166</v>
      </c>
      <c r="D2073" s="12">
        <v>0</v>
      </c>
      <c r="E2073" s="12" t="s">
        <v>3081</v>
      </c>
      <c r="F2073" s="12">
        <v>0</v>
      </c>
      <c r="G2073" s="12" t="s">
        <v>3081</v>
      </c>
      <c r="H2073" s="12">
        <v>0</v>
      </c>
      <c r="I2073" s="12" t="s">
        <v>3081</v>
      </c>
      <c r="J2073" s="12" t="s">
        <v>3081</v>
      </c>
      <c r="K2073" s="12" t="s">
        <v>3081</v>
      </c>
      <c r="L2073" s="1">
        <v>0</v>
      </c>
      <c r="M2073" s="6" t="str">
        <f t="shared" si="129"/>
        <v/>
      </c>
      <c r="N2073" s="1">
        <v>1</v>
      </c>
      <c r="O2073" s="6" t="str">
        <f t="shared" si="130"/>
        <v>LTI</v>
      </c>
      <c r="P2073" s="6" t="str">
        <f t="shared" si="131"/>
        <v>LTI</v>
      </c>
      <c r="Q2073" s="6" t="s">
        <v>707</v>
      </c>
      <c r="R2073" s="5" t="str">
        <f>INDEX(SAMRASS!$B:$B,MATCH(Q2073,SAMRASS!$A:$A,0))</f>
        <v>Hopper</v>
      </c>
      <c r="S2073" s="1" t="s">
        <v>2486</v>
      </c>
      <c r="T2073" s="1" t="s">
        <v>2692</v>
      </c>
    </row>
    <row r="2074" spans="1:20" x14ac:dyDescent="0.25">
      <c r="A2074" s="1">
        <v>167</v>
      </c>
      <c r="B2074" s="1">
        <v>2013</v>
      </c>
      <c r="C2074" s="6" t="str">
        <f t="shared" si="128"/>
        <v>2013.167</v>
      </c>
      <c r="D2074" s="12">
        <v>0</v>
      </c>
      <c r="E2074" s="12" t="s">
        <v>3081</v>
      </c>
      <c r="F2074" s="12">
        <v>0</v>
      </c>
      <c r="G2074" s="12" t="s">
        <v>3081</v>
      </c>
      <c r="H2074" s="12">
        <v>0</v>
      </c>
      <c r="I2074" s="12" t="s">
        <v>3081</v>
      </c>
      <c r="J2074" s="12" t="s">
        <v>3081</v>
      </c>
      <c r="K2074" s="12" t="s">
        <v>3081</v>
      </c>
      <c r="L2074" s="1">
        <v>0</v>
      </c>
      <c r="M2074" s="6" t="str">
        <f t="shared" si="129"/>
        <v/>
      </c>
      <c r="N2074" s="1">
        <v>1</v>
      </c>
      <c r="O2074" s="6" t="str">
        <f t="shared" si="130"/>
        <v>LTI</v>
      </c>
      <c r="P2074" s="6" t="str">
        <f t="shared" si="131"/>
        <v>LTI</v>
      </c>
      <c r="Q2074" s="6" t="s">
        <v>2924</v>
      </c>
      <c r="R2074" s="5" t="str">
        <f>INDEX(SAMRASS!$B:$B,MATCH(Q2074,SAMRASS!$A:$A,0))</f>
        <v>Coupling/uncoupling</v>
      </c>
      <c r="S2074" s="1" t="s">
        <v>674</v>
      </c>
      <c r="T2074" s="1" t="s">
        <v>2559</v>
      </c>
    </row>
    <row r="2075" spans="1:20" x14ac:dyDescent="0.25">
      <c r="A2075" s="1">
        <v>168</v>
      </c>
      <c r="B2075" s="1">
        <v>2013</v>
      </c>
      <c r="C2075" s="6" t="str">
        <f t="shared" si="128"/>
        <v>2013.168</v>
      </c>
      <c r="D2075" s="12">
        <v>0</v>
      </c>
      <c r="E2075" s="12" t="s">
        <v>3081</v>
      </c>
      <c r="F2075" s="12">
        <v>0</v>
      </c>
      <c r="G2075" s="12" t="s">
        <v>3081</v>
      </c>
      <c r="H2075" s="12">
        <v>0</v>
      </c>
      <c r="I2075" s="12" t="s">
        <v>3081</v>
      </c>
      <c r="J2075" s="12" t="s">
        <v>3081</v>
      </c>
      <c r="K2075" s="12" t="s">
        <v>3081</v>
      </c>
      <c r="L2075" s="1">
        <v>0</v>
      </c>
      <c r="M2075" s="6" t="str">
        <f t="shared" si="129"/>
        <v/>
      </c>
      <c r="N2075" s="1">
        <v>1</v>
      </c>
      <c r="O2075" s="6" t="str">
        <f t="shared" si="130"/>
        <v>LTI</v>
      </c>
      <c r="P2075" s="6" t="str">
        <f t="shared" si="131"/>
        <v>LTI</v>
      </c>
      <c r="Q2075" s="6" t="s">
        <v>1759</v>
      </c>
      <c r="R2075" s="5" t="str">
        <f>INDEX(SAMRASS!$B:$B,MATCH(Q2075,SAMRASS!$A:$A,0))</f>
        <v>Mono-rail installation</v>
      </c>
      <c r="S2075" s="1" t="s">
        <v>2311</v>
      </c>
      <c r="T2075" s="1" t="s">
        <v>2691</v>
      </c>
    </row>
    <row r="2076" spans="1:20" x14ac:dyDescent="0.25">
      <c r="A2076" s="1">
        <v>169</v>
      </c>
      <c r="B2076" s="1">
        <v>2013</v>
      </c>
      <c r="C2076" s="6" t="str">
        <f t="shared" si="128"/>
        <v>2013.169</v>
      </c>
      <c r="D2076" s="12">
        <v>0</v>
      </c>
      <c r="E2076" s="12" t="s">
        <v>3081</v>
      </c>
      <c r="F2076" s="12">
        <v>0</v>
      </c>
      <c r="G2076" s="12" t="s">
        <v>3081</v>
      </c>
      <c r="H2076" s="12" t="s">
        <v>3066</v>
      </c>
      <c r="I2076" s="12" t="s">
        <v>3081</v>
      </c>
      <c r="J2076" s="12" t="s">
        <v>3081</v>
      </c>
      <c r="K2076" s="12" t="s">
        <v>3081</v>
      </c>
      <c r="L2076" s="1">
        <v>0</v>
      </c>
      <c r="M2076" s="6" t="str">
        <f t="shared" si="129"/>
        <v/>
      </c>
      <c r="N2076" s="1">
        <v>1</v>
      </c>
      <c r="O2076" s="6" t="str">
        <f t="shared" si="130"/>
        <v>LTI</v>
      </c>
      <c r="P2076" s="6" t="str">
        <f t="shared" si="131"/>
        <v>LTI</v>
      </c>
      <c r="Q2076" s="6" t="s">
        <v>180</v>
      </c>
      <c r="R2076" s="5" t="str">
        <f>INDEX(SAMRASS!$B:$B,MATCH(Q2076,SAMRASS!$A:$A,0))</f>
        <v>Multi purpose vehicle or utility vehicle</v>
      </c>
      <c r="S2076" s="1" t="s">
        <v>334</v>
      </c>
      <c r="T2076" s="1" t="s">
        <v>2558</v>
      </c>
    </row>
    <row r="2077" spans="1:20" x14ac:dyDescent="0.25">
      <c r="A2077" s="1">
        <v>170</v>
      </c>
      <c r="B2077" s="1">
        <v>2013</v>
      </c>
      <c r="C2077" s="6" t="str">
        <f t="shared" si="128"/>
        <v>2013.170</v>
      </c>
      <c r="D2077" s="12">
        <v>0</v>
      </c>
      <c r="E2077" s="12" t="s">
        <v>3081</v>
      </c>
      <c r="F2077" s="12">
        <v>0</v>
      </c>
      <c r="G2077" s="12" t="s">
        <v>3081</v>
      </c>
      <c r="H2077" s="12" t="s">
        <v>3066</v>
      </c>
      <c r="I2077" s="12" t="s">
        <v>3081</v>
      </c>
      <c r="J2077" s="12" t="s">
        <v>3081</v>
      </c>
      <c r="K2077" s="12" t="s">
        <v>3081</v>
      </c>
      <c r="L2077" s="1">
        <v>0</v>
      </c>
      <c r="M2077" s="6" t="str">
        <f t="shared" si="129"/>
        <v/>
      </c>
      <c r="N2077" s="1">
        <v>1</v>
      </c>
      <c r="O2077" s="6" t="str">
        <f t="shared" si="130"/>
        <v>LTI</v>
      </c>
      <c r="P2077" s="6" t="str">
        <f t="shared" si="131"/>
        <v>LTI</v>
      </c>
      <c r="Q2077" s="6" t="s">
        <v>2850</v>
      </c>
      <c r="R2077" s="5" t="str">
        <f>INDEX(SAMRASS!$B:$B,MATCH(Q2077,SAMRASS!$A:$A,0))</f>
        <v>Hydraulic drill rig</v>
      </c>
      <c r="S2077" s="1" t="s">
        <v>64</v>
      </c>
      <c r="T2077" s="1" t="s">
        <v>2955</v>
      </c>
    </row>
    <row r="2078" spans="1:20" x14ac:dyDescent="0.25">
      <c r="A2078" s="1">
        <v>171</v>
      </c>
      <c r="B2078" s="1">
        <v>2013</v>
      </c>
      <c r="C2078" s="6" t="str">
        <f t="shared" si="128"/>
        <v>2013.171</v>
      </c>
      <c r="D2078" s="12">
        <v>0</v>
      </c>
      <c r="E2078" s="12" t="s">
        <v>3081</v>
      </c>
      <c r="F2078" s="12">
        <v>0</v>
      </c>
      <c r="G2078" s="12" t="s">
        <v>3081</v>
      </c>
      <c r="H2078" s="12">
        <v>0</v>
      </c>
      <c r="I2078" s="12" t="s">
        <v>3081</v>
      </c>
      <c r="J2078" s="12" t="s">
        <v>3081</v>
      </c>
      <c r="K2078" s="12" t="s">
        <v>3081</v>
      </c>
      <c r="L2078" s="1">
        <v>0</v>
      </c>
      <c r="M2078" s="6" t="str">
        <f t="shared" si="129"/>
        <v/>
      </c>
      <c r="N2078" s="1">
        <v>1</v>
      </c>
      <c r="O2078" s="6" t="str">
        <f t="shared" si="130"/>
        <v>LTI</v>
      </c>
      <c r="P2078" s="6" t="str">
        <f t="shared" si="131"/>
        <v>LTI</v>
      </c>
      <c r="Q2078" s="6" t="s">
        <v>2771</v>
      </c>
      <c r="R2078" s="5" t="str">
        <f>INDEX(SAMRASS!$B:$B,MATCH(Q2078,SAMRASS!$A:$A,0))</f>
        <v>rail switches</v>
      </c>
      <c r="S2078" s="1" t="s">
        <v>2700</v>
      </c>
      <c r="T2078" s="1" t="s">
        <v>2954</v>
      </c>
    </row>
    <row r="2079" spans="1:20" x14ac:dyDescent="0.25">
      <c r="A2079" s="1">
        <v>172</v>
      </c>
      <c r="B2079" s="1">
        <v>2013</v>
      </c>
      <c r="C2079" s="6" t="str">
        <f t="shared" si="128"/>
        <v>2013.172</v>
      </c>
      <c r="D2079" s="12">
        <v>0</v>
      </c>
      <c r="E2079" s="12" t="s">
        <v>3081</v>
      </c>
      <c r="F2079" s="12" t="s">
        <v>731</v>
      </c>
      <c r="G2079" s="12" t="s">
        <v>3081</v>
      </c>
      <c r="H2079" s="12" t="s">
        <v>3066</v>
      </c>
      <c r="I2079" s="12" t="s">
        <v>3081</v>
      </c>
      <c r="J2079" s="12" t="s">
        <v>3081</v>
      </c>
      <c r="K2079" s="12" t="s">
        <v>3081</v>
      </c>
      <c r="L2079" s="1">
        <v>0</v>
      </c>
      <c r="M2079" s="6" t="str">
        <f t="shared" si="129"/>
        <v/>
      </c>
      <c r="N2079" s="1">
        <v>1</v>
      </c>
      <c r="O2079" s="6" t="str">
        <f t="shared" si="130"/>
        <v>LTI</v>
      </c>
      <c r="P2079" s="6" t="str">
        <f t="shared" si="131"/>
        <v>LTI</v>
      </c>
      <c r="Q2079" s="6" t="s">
        <v>2604</v>
      </c>
      <c r="R2079" s="5" t="str">
        <f>INDEX(SAMRASS!$B:$B,MATCH(Q2079,SAMRASS!$A:$A,0))</f>
        <v>Roofbolter</v>
      </c>
      <c r="S2079" s="1" t="s">
        <v>2650</v>
      </c>
      <c r="T2079" s="1" t="s">
        <v>1873</v>
      </c>
    </row>
    <row r="2080" spans="1:20" x14ac:dyDescent="0.25">
      <c r="A2080" s="1">
        <v>173</v>
      </c>
      <c r="B2080" s="1">
        <v>2013</v>
      </c>
      <c r="C2080" s="6" t="str">
        <f t="shared" si="128"/>
        <v>2013.173</v>
      </c>
      <c r="D2080" s="12">
        <v>0</v>
      </c>
      <c r="E2080" s="12" t="s">
        <v>3081</v>
      </c>
      <c r="F2080" s="12">
        <v>0</v>
      </c>
      <c r="G2080" s="12" t="s">
        <v>3081</v>
      </c>
      <c r="H2080" s="12">
        <v>0</v>
      </c>
      <c r="I2080" s="12" t="s">
        <v>3081</v>
      </c>
      <c r="J2080" s="12" t="s">
        <v>3081</v>
      </c>
      <c r="K2080" s="12" t="s">
        <v>3081</v>
      </c>
      <c r="L2080" s="1">
        <v>0</v>
      </c>
      <c r="M2080" s="6" t="str">
        <f t="shared" si="129"/>
        <v/>
      </c>
      <c r="N2080" s="1">
        <v>1</v>
      </c>
      <c r="O2080" s="6" t="str">
        <f t="shared" si="130"/>
        <v>LTI</v>
      </c>
      <c r="P2080" s="6" t="str">
        <f t="shared" si="131"/>
        <v>LTI</v>
      </c>
      <c r="Q2080" s="6" t="s">
        <v>1936</v>
      </c>
      <c r="R2080" s="5" t="str">
        <f>INDEX(SAMRASS!$B:$B,MATCH(Q2080,SAMRASS!$A:$A,0))</f>
        <v>Other (specify)</v>
      </c>
      <c r="S2080" s="1" t="s">
        <v>2434</v>
      </c>
      <c r="T2080" s="1" t="s">
        <v>1874</v>
      </c>
    </row>
    <row r="2081" spans="1:20" x14ac:dyDescent="0.25">
      <c r="A2081" s="1">
        <v>174</v>
      </c>
      <c r="B2081" s="1">
        <v>2013</v>
      </c>
      <c r="C2081" s="6" t="str">
        <f t="shared" si="128"/>
        <v>2013.174</v>
      </c>
      <c r="D2081" s="12">
        <v>0</v>
      </c>
      <c r="E2081" s="12" t="s">
        <v>3081</v>
      </c>
      <c r="F2081" s="12">
        <v>0</v>
      </c>
      <c r="G2081" s="12" t="s">
        <v>3081</v>
      </c>
      <c r="H2081" s="12">
        <v>0</v>
      </c>
      <c r="I2081" s="12" t="s">
        <v>3081</v>
      </c>
      <c r="J2081" s="12" t="s">
        <v>3081</v>
      </c>
      <c r="K2081" s="12" t="s">
        <v>3081</v>
      </c>
      <c r="L2081" s="1">
        <v>0</v>
      </c>
      <c r="M2081" s="6" t="str">
        <f t="shared" si="129"/>
        <v/>
      </c>
      <c r="N2081" s="1">
        <v>1</v>
      </c>
      <c r="O2081" s="6" t="str">
        <f t="shared" si="130"/>
        <v>LTI</v>
      </c>
      <c r="P2081" s="6" t="str">
        <f t="shared" si="131"/>
        <v>LTI</v>
      </c>
      <c r="Q2081" s="6" t="s">
        <v>707</v>
      </c>
      <c r="R2081" s="5" t="str">
        <f>INDEX(SAMRASS!$B:$B,MATCH(Q2081,SAMRASS!$A:$A,0))</f>
        <v>Hopper</v>
      </c>
      <c r="S2081" s="1" t="s">
        <v>2486</v>
      </c>
      <c r="T2081" s="1" t="s">
        <v>2032</v>
      </c>
    </row>
    <row r="2082" spans="1:20" x14ac:dyDescent="0.25">
      <c r="A2082" s="1">
        <v>175</v>
      </c>
      <c r="B2082" s="1">
        <v>2013</v>
      </c>
      <c r="C2082" s="6" t="str">
        <f t="shared" si="128"/>
        <v>2013.175</v>
      </c>
      <c r="D2082" s="12">
        <v>0</v>
      </c>
      <c r="E2082" s="12" t="s">
        <v>3081</v>
      </c>
      <c r="F2082" s="12">
        <v>0</v>
      </c>
      <c r="G2082" s="12" t="s">
        <v>3081</v>
      </c>
      <c r="H2082" s="12">
        <v>0</v>
      </c>
      <c r="I2082" s="12" t="s">
        <v>3081</v>
      </c>
      <c r="J2082" s="12" t="s">
        <v>3081</v>
      </c>
      <c r="K2082" s="12" t="s">
        <v>3081</v>
      </c>
      <c r="L2082" s="1">
        <v>0</v>
      </c>
      <c r="M2082" s="6" t="str">
        <f t="shared" si="129"/>
        <v/>
      </c>
      <c r="N2082" s="1">
        <v>1</v>
      </c>
      <c r="O2082" s="6" t="str">
        <f t="shared" si="130"/>
        <v>LTI</v>
      </c>
      <c r="P2082" s="6" t="str">
        <f t="shared" si="131"/>
        <v>LTI</v>
      </c>
      <c r="Q2082" s="6" t="s">
        <v>707</v>
      </c>
      <c r="R2082" s="5" t="str">
        <f>INDEX(SAMRASS!$B:$B,MATCH(Q2082,SAMRASS!$A:$A,0))</f>
        <v>Hopper</v>
      </c>
      <c r="S2082" s="1" t="s">
        <v>2486</v>
      </c>
      <c r="T2082" s="1" t="s">
        <v>2031</v>
      </c>
    </row>
    <row r="2083" spans="1:20" x14ac:dyDescent="0.25">
      <c r="A2083" s="1">
        <v>176</v>
      </c>
      <c r="B2083" s="1">
        <v>2013</v>
      </c>
      <c r="C2083" s="6" t="str">
        <f t="shared" si="128"/>
        <v>2013.176</v>
      </c>
      <c r="D2083" s="12">
        <v>0</v>
      </c>
      <c r="E2083" s="12" t="s">
        <v>3081</v>
      </c>
      <c r="F2083" s="12">
        <v>0</v>
      </c>
      <c r="G2083" s="12" t="s">
        <v>3081</v>
      </c>
      <c r="H2083" s="12">
        <v>0</v>
      </c>
      <c r="I2083" s="12" t="s">
        <v>3081</v>
      </c>
      <c r="J2083" s="12" t="s">
        <v>3081</v>
      </c>
      <c r="K2083" s="12" t="s">
        <v>3081</v>
      </c>
      <c r="L2083" s="1">
        <v>0</v>
      </c>
      <c r="M2083" s="6" t="str">
        <f t="shared" si="129"/>
        <v/>
      </c>
      <c r="N2083" s="1">
        <v>1</v>
      </c>
      <c r="O2083" s="6" t="str">
        <f t="shared" si="130"/>
        <v>LTI</v>
      </c>
      <c r="P2083" s="6" t="str">
        <f t="shared" si="131"/>
        <v>LTI</v>
      </c>
      <c r="Q2083" s="6" t="s">
        <v>2766</v>
      </c>
      <c r="R2083" s="5" t="str">
        <f>INDEX(SAMRASS!$B:$B,MATCH(Q2083,SAMRASS!$A:$A,0))</f>
        <v>Gully scraper</v>
      </c>
      <c r="S2083" s="1" t="s">
        <v>63</v>
      </c>
      <c r="T2083" s="1" t="s">
        <v>2282</v>
      </c>
    </row>
    <row r="2084" spans="1:20" x14ac:dyDescent="0.25">
      <c r="A2084" s="1">
        <v>177</v>
      </c>
      <c r="B2084" s="1">
        <v>2013</v>
      </c>
      <c r="C2084" s="6" t="str">
        <f t="shared" si="128"/>
        <v>2013.177</v>
      </c>
      <c r="D2084" s="12" t="s">
        <v>880</v>
      </c>
      <c r="E2084" s="12" t="s">
        <v>3081</v>
      </c>
      <c r="F2084" s="12">
        <v>0</v>
      </c>
      <c r="G2084" s="12" t="s">
        <v>3081</v>
      </c>
      <c r="H2084" s="12" t="s">
        <v>3066</v>
      </c>
      <c r="I2084" s="12" t="s">
        <v>3081</v>
      </c>
      <c r="J2084" s="12" t="s">
        <v>3081</v>
      </c>
      <c r="K2084" s="12" t="s">
        <v>3081</v>
      </c>
      <c r="L2084" s="1">
        <v>0</v>
      </c>
      <c r="M2084" s="6" t="str">
        <f t="shared" si="129"/>
        <v/>
      </c>
      <c r="N2084" s="1">
        <v>1</v>
      </c>
      <c r="O2084" s="6" t="str">
        <f t="shared" si="130"/>
        <v>LTI</v>
      </c>
      <c r="P2084" s="6" t="str">
        <f t="shared" si="131"/>
        <v>LTI</v>
      </c>
      <c r="Q2084" s="6" t="s">
        <v>1973</v>
      </c>
      <c r="R2084" s="5" t="str">
        <f>INDEX(SAMRASS!$B:$B,MATCH(Q2084,SAMRASS!$A:$A,0))</f>
        <v>Mobile crane</v>
      </c>
      <c r="S2084" s="1" t="s">
        <v>203</v>
      </c>
      <c r="T2084" s="1" t="s">
        <v>1397</v>
      </c>
    </row>
    <row r="2085" spans="1:20" x14ac:dyDescent="0.25">
      <c r="A2085" s="1">
        <v>178</v>
      </c>
      <c r="B2085" s="1">
        <v>2013</v>
      </c>
      <c r="C2085" s="6" t="str">
        <f t="shared" si="128"/>
        <v>2013.178</v>
      </c>
      <c r="D2085" s="12" t="s">
        <v>880</v>
      </c>
      <c r="E2085" s="12" t="s">
        <v>3081</v>
      </c>
      <c r="F2085" s="12">
        <v>0</v>
      </c>
      <c r="G2085" s="12" t="s">
        <v>3081</v>
      </c>
      <c r="H2085" s="12">
        <v>0</v>
      </c>
      <c r="I2085" s="12" t="s">
        <v>3081</v>
      </c>
      <c r="J2085" s="12" t="s">
        <v>3081</v>
      </c>
      <c r="K2085" s="12" t="s">
        <v>3081</v>
      </c>
      <c r="L2085" s="1">
        <v>0</v>
      </c>
      <c r="M2085" s="6" t="str">
        <f t="shared" si="129"/>
        <v/>
      </c>
      <c r="N2085" s="1">
        <v>1</v>
      </c>
      <c r="O2085" s="6" t="str">
        <f t="shared" si="130"/>
        <v>LTI</v>
      </c>
      <c r="P2085" s="6" t="str">
        <f t="shared" si="131"/>
        <v>LTI</v>
      </c>
      <c r="Q2085" s="6" t="s">
        <v>79</v>
      </c>
      <c r="R2085" s="5" t="str">
        <f>INDEX(SAMRASS!$B:$B,MATCH(Q2085,SAMRASS!$A:$A,0))</f>
        <v>20-99 ton Haultruck</v>
      </c>
      <c r="S2085" s="1" t="s">
        <v>1658</v>
      </c>
      <c r="T2085" s="1" t="s">
        <v>2281</v>
      </c>
    </row>
    <row r="2086" spans="1:20" x14ac:dyDescent="0.25">
      <c r="A2086" s="1">
        <v>179</v>
      </c>
      <c r="B2086" s="1">
        <v>2013</v>
      </c>
      <c r="C2086" s="6" t="str">
        <f t="shared" si="128"/>
        <v>2013.179</v>
      </c>
      <c r="D2086" s="12">
        <v>0</v>
      </c>
      <c r="E2086" s="12" t="s">
        <v>3081</v>
      </c>
      <c r="F2086" s="12">
        <v>0</v>
      </c>
      <c r="G2086" s="12" t="s">
        <v>3081</v>
      </c>
      <c r="H2086" s="12">
        <v>0</v>
      </c>
      <c r="I2086" s="12" t="s">
        <v>3081</v>
      </c>
      <c r="J2086" s="12" t="s">
        <v>3081</v>
      </c>
      <c r="K2086" s="12" t="s">
        <v>3081</v>
      </c>
      <c r="L2086" s="1">
        <v>0</v>
      </c>
      <c r="M2086" s="6" t="str">
        <f t="shared" si="129"/>
        <v/>
      </c>
      <c r="N2086" s="1">
        <v>1</v>
      </c>
      <c r="O2086" s="6" t="str">
        <f t="shared" si="130"/>
        <v>LTI</v>
      </c>
      <c r="P2086" s="6" t="str">
        <f t="shared" si="131"/>
        <v>LTI</v>
      </c>
      <c r="Q2086" s="6" t="s">
        <v>2851</v>
      </c>
      <c r="R2086" s="5" t="str">
        <f>INDEX(SAMRASS!$B:$B,MATCH(Q2086,SAMRASS!$A:$A,0))</f>
        <v>Other (specify)</v>
      </c>
      <c r="S2086" s="1" t="s">
        <v>2962</v>
      </c>
      <c r="T2086" s="1" t="s">
        <v>1396</v>
      </c>
    </row>
    <row r="2087" spans="1:20" x14ac:dyDescent="0.25">
      <c r="A2087" s="1">
        <v>180</v>
      </c>
      <c r="B2087" s="1">
        <v>2013</v>
      </c>
      <c r="C2087" s="6" t="str">
        <f t="shared" si="128"/>
        <v>2013.180</v>
      </c>
      <c r="D2087" s="12">
        <v>0</v>
      </c>
      <c r="E2087" s="12" t="s">
        <v>3081</v>
      </c>
      <c r="F2087" s="12">
        <v>0</v>
      </c>
      <c r="G2087" s="12" t="s">
        <v>3081</v>
      </c>
      <c r="H2087" s="12" t="s">
        <v>3066</v>
      </c>
      <c r="I2087" s="12" t="s">
        <v>3081</v>
      </c>
      <c r="J2087" s="12" t="s">
        <v>3081</v>
      </c>
      <c r="K2087" s="12" t="s">
        <v>3081</v>
      </c>
      <c r="L2087" s="1">
        <v>0</v>
      </c>
      <c r="M2087" s="6" t="str">
        <f t="shared" si="129"/>
        <v/>
      </c>
      <c r="N2087" s="1">
        <v>1</v>
      </c>
      <c r="O2087" s="6" t="str">
        <f t="shared" si="130"/>
        <v>LTI</v>
      </c>
      <c r="P2087" s="6" t="str">
        <f t="shared" si="131"/>
        <v>LTI</v>
      </c>
      <c r="Q2087" s="6" t="s">
        <v>2235</v>
      </c>
      <c r="R2087" s="5" t="str">
        <f>INDEX(SAMRASS!$B:$B,MATCH(Q2087,SAMRASS!$A:$A,0))</f>
        <v>Scooptram</v>
      </c>
      <c r="S2087" s="1" t="s">
        <v>839</v>
      </c>
      <c r="T2087" s="1" t="s">
        <v>153</v>
      </c>
    </row>
    <row r="2088" spans="1:20" x14ac:dyDescent="0.25">
      <c r="A2088" s="1">
        <v>181</v>
      </c>
      <c r="B2088" s="1">
        <v>2013</v>
      </c>
      <c r="C2088" s="6" t="str">
        <f t="shared" si="128"/>
        <v>2013.181</v>
      </c>
      <c r="D2088" s="12">
        <v>0</v>
      </c>
      <c r="E2088" s="12" t="s">
        <v>3081</v>
      </c>
      <c r="F2088" s="12" t="s">
        <v>731</v>
      </c>
      <c r="G2088" s="12" t="s">
        <v>3076</v>
      </c>
      <c r="H2088" s="12" t="s">
        <v>3066</v>
      </c>
      <c r="I2088" s="12" t="s">
        <v>3076</v>
      </c>
      <c r="J2088" s="12" t="s">
        <v>3081</v>
      </c>
      <c r="K2088" s="12" t="s">
        <v>3076</v>
      </c>
      <c r="L2088" s="1">
        <v>0</v>
      </c>
      <c r="M2088" s="6" t="str">
        <f t="shared" si="129"/>
        <v/>
      </c>
      <c r="N2088" s="1">
        <v>1</v>
      </c>
      <c r="O2088" s="6" t="str">
        <f t="shared" si="130"/>
        <v>LTI</v>
      </c>
      <c r="P2088" s="6" t="str">
        <f t="shared" si="131"/>
        <v>LTI</v>
      </c>
      <c r="Q2088" s="6" t="s">
        <v>2906</v>
      </c>
      <c r="R2088" s="5" t="str">
        <f>INDEX(SAMRASS!$B:$B,MATCH(Q2088,SAMRASS!$A:$A,0))</f>
        <v>LHD Unit</v>
      </c>
      <c r="S2088" s="1" t="s">
        <v>572</v>
      </c>
      <c r="T2088" s="1" t="s">
        <v>2617</v>
      </c>
    </row>
    <row r="2089" spans="1:20" x14ac:dyDescent="0.25">
      <c r="A2089" s="1">
        <v>182</v>
      </c>
      <c r="B2089" s="1">
        <v>2013</v>
      </c>
      <c r="C2089" s="6" t="str">
        <f t="shared" si="128"/>
        <v>2013.182</v>
      </c>
      <c r="D2089" s="12">
        <v>0</v>
      </c>
      <c r="E2089" s="12" t="s">
        <v>3081</v>
      </c>
      <c r="F2089" s="12">
        <v>0</v>
      </c>
      <c r="G2089" s="12" t="s">
        <v>3081</v>
      </c>
      <c r="H2089" s="12">
        <v>0</v>
      </c>
      <c r="I2089" s="12" t="s">
        <v>3081</v>
      </c>
      <c r="J2089" s="12" t="s">
        <v>3081</v>
      </c>
      <c r="K2089" s="12" t="s">
        <v>3081</v>
      </c>
      <c r="L2089" s="1">
        <v>1</v>
      </c>
      <c r="M2089" s="6" t="str">
        <f t="shared" si="129"/>
        <v>SFI</v>
      </c>
      <c r="N2089" s="1">
        <v>0</v>
      </c>
      <c r="O2089" s="6" t="str">
        <f t="shared" si="130"/>
        <v/>
      </c>
      <c r="P2089" s="6" t="str">
        <f t="shared" si="131"/>
        <v>SFI</v>
      </c>
      <c r="Q2089" s="6" t="s">
        <v>2766</v>
      </c>
      <c r="R2089" s="5" t="str">
        <f>INDEX(SAMRASS!$B:$B,MATCH(Q2089,SAMRASS!$A:$A,0))</f>
        <v>Gully scraper</v>
      </c>
      <c r="S2089" s="1" t="s">
        <v>63</v>
      </c>
      <c r="T2089" s="1" t="s">
        <v>152</v>
      </c>
    </row>
    <row r="2090" spans="1:20" x14ac:dyDescent="0.25">
      <c r="A2090" s="1">
        <v>183</v>
      </c>
      <c r="B2090" s="1">
        <v>2013</v>
      </c>
      <c r="C2090" s="6" t="str">
        <f t="shared" si="128"/>
        <v>2013.183</v>
      </c>
      <c r="D2090" s="12">
        <v>0</v>
      </c>
      <c r="E2090" s="12" t="s">
        <v>3081</v>
      </c>
      <c r="F2090" s="12" t="s">
        <v>731</v>
      </c>
      <c r="G2090" s="12" t="s">
        <v>3076</v>
      </c>
      <c r="H2090" s="12" t="s">
        <v>3066</v>
      </c>
      <c r="I2090" s="12" t="s">
        <v>3076</v>
      </c>
      <c r="J2090" s="12" t="s">
        <v>3081</v>
      </c>
      <c r="K2090" s="12" t="s">
        <v>3076</v>
      </c>
      <c r="L2090" s="1">
        <v>0</v>
      </c>
      <c r="M2090" s="6" t="str">
        <f t="shared" si="129"/>
        <v/>
      </c>
      <c r="N2090" s="1">
        <v>1</v>
      </c>
      <c r="O2090" s="6" t="str">
        <f t="shared" si="130"/>
        <v>LTI</v>
      </c>
      <c r="P2090" s="6" t="str">
        <f t="shared" si="131"/>
        <v>LTI</v>
      </c>
      <c r="Q2090" s="6" t="s">
        <v>2906</v>
      </c>
      <c r="R2090" s="5" t="str">
        <f>INDEX(SAMRASS!$B:$B,MATCH(Q2090,SAMRASS!$A:$A,0))</f>
        <v>LHD Unit</v>
      </c>
      <c r="S2090" s="1" t="s">
        <v>572</v>
      </c>
      <c r="T2090" s="1" t="s">
        <v>2616</v>
      </c>
    </row>
    <row r="2091" spans="1:20" x14ac:dyDescent="0.25">
      <c r="A2091" s="1">
        <v>184</v>
      </c>
      <c r="B2091" s="1">
        <v>2013</v>
      </c>
      <c r="C2091" s="6" t="str">
        <f t="shared" si="128"/>
        <v>2013.184</v>
      </c>
      <c r="D2091" s="12">
        <v>0</v>
      </c>
      <c r="E2091" s="12" t="s">
        <v>3081</v>
      </c>
      <c r="F2091" s="12" t="s">
        <v>731</v>
      </c>
      <c r="G2091" s="12" t="s">
        <v>3081</v>
      </c>
      <c r="H2091" s="12" t="s">
        <v>3066</v>
      </c>
      <c r="I2091" s="12" t="s">
        <v>3081</v>
      </c>
      <c r="J2091" s="12" t="s">
        <v>3081</v>
      </c>
      <c r="K2091" s="12" t="s">
        <v>3081</v>
      </c>
      <c r="L2091" s="1">
        <v>0</v>
      </c>
      <c r="M2091" s="6" t="str">
        <f t="shared" si="129"/>
        <v/>
      </c>
      <c r="N2091" s="1">
        <v>1</v>
      </c>
      <c r="O2091" s="6" t="str">
        <f t="shared" si="130"/>
        <v>LTI</v>
      </c>
      <c r="P2091" s="6" t="str">
        <f t="shared" si="131"/>
        <v>LTI</v>
      </c>
      <c r="Q2091" s="6" t="s">
        <v>2906</v>
      </c>
      <c r="R2091" s="5" t="str">
        <f>INDEX(SAMRASS!$B:$B,MATCH(Q2091,SAMRASS!$A:$A,0))</f>
        <v>LHD Unit</v>
      </c>
      <c r="S2091" s="1" t="s">
        <v>572</v>
      </c>
      <c r="T2091" s="1" t="s">
        <v>3063</v>
      </c>
    </row>
    <row r="2092" spans="1:20" x14ac:dyDescent="0.25">
      <c r="A2092" s="1">
        <v>185</v>
      </c>
      <c r="B2092" s="1">
        <v>2013</v>
      </c>
      <c r="C2092" s="6" t="str">
        <f t="shared" si="128"/>
        <v>2013.185</v>
      </c>
      <c r="D2092" s="12">
        <v>0</v>
      </c>
      <c r="E2092" s="12" t="s">
        <v>3081</v>
      </c>
      <c r="F2092" s="12">
        <v>0</v>
      </c>
      <c r="G2092" s="12" t="s">
        <v>3081</v>
      </c>
      <c r="H2092" s="12" t="s">
        <v>3066</v>
      </c>
      <c r="I2092" s="12" t="s">
        <v>3081</v>
      </c>
      <c r="J2092" s="12" t="s">
        <v>3081</v>
      </c>
      <c r="K2092" s="12" t="s">
        <v>3081</v>
      </c>
      <c r="L2092" s="1">
        <v>0</v>
      </c>
      <c r="M2092" s="6" t="str">
        <f t="shared" si="129"/>
        <v/>
      </c>
      <c r="N2092" s="1">
        <v>1</v>
      </c>
      <c r="O2092" s="6" t="str">
        <f t="shared" si="130"/>
        <v>LTI</v>
      </c>
      <c r="P2092" s="6" t="str">
        <f t="shared" si="131"/>
        <v>LTI</v>
      </c>
      <c r="Q2092" s="6" t="s">
        <v>1516</v>
      </c>
      <c r="R2092" s="5" t="str">
        <f>INDEX(SAMRASS!$B:$B,MATCH(Q2092,SAMRASS!$A:$A,0))</f>
        <v>10-19 ton Haultruck</v>
      </c>
      <c r="S2092" s="1" t="s">
        <v>1277</v>
      </c>
      <c r="T2092" s="1" t="s">
        <v>3064</v>
      </c>
    </row>
    <row r="2093" spans="1:20" x14ac:dyDescent="0.25">
      <c r="A2093" s="1">
        <v>186</v>
      </c>
      <c r="B2093" s="1">
        <v>2013</v>
      </c>
      <c r="C2093" s="6" t="str">
        <f t="shared" si="128"/>
        <v>2013.186</v>
      </c>
      <c r="D2093" s="12">
        <v>0</v>
      </c>
      <c r="E2093" s="12" t="s">
        <v>3081</v>
      </c>
      <c r="F2093" s="12">
        <v>0</v>
      </c>
      <c r="G2093" s="12" t="s">
        <v>3081</v>
      </c>
      <c r="H2093" s="12" t="s">
        <v>3066</v>
      </c>
      <c r="I2093" s="12" t="s">
        <v>3081</v>
      </c>
      <c r="J2093" s="12" t="s">
        <v>3081</v>
      </c>
      <c r="K2093" s="12" t="s">
        <v>3081</v>
      </c>
      <c r="L2093" s="1">
        <v>0</v>
      </c>
      <c r="M2093" s="6" t="str">
        <f t="shared" si="129"/>
        <v/>
      </c>
      <c r="N2093" s="1">
        <v>1</v>
      </c>
      <c r="O2093" s="6" t="str">
        <f t="shared" si="130"/>
        <v>LTI</v>
      </c>
      <c r="P2093" s="6" t="str">
        <f t="shared" si="131"/>
        <v>LTI</v>
      </c>
      <c r="Q2093" s="6" t="s">
        <v>2850</v>
      </c>
      <c r="R2093" s="5" t="str">
        <f>INDEX(SAMRASS!$B:$B,MATCH(Q2093,SAMRASS!$A:$A,0))</f>
        <v>Hydraulic drill rig</v>
      </c>
      <c r="S2093" s="1" t="s">
        <v>64</v>
      </c>
      <c r="T2093" s="1" t="s">
        <v>557</v>
      </c>
    </row>
    <row r="2094" spans="1:20" x14ac:dyDescent="0.25">
      <c r="A2094" s="1">
        <v>187</v>
      </c>
      <c r="B2094" s="1">
        <v>2013</v>
      </c>
      <c r="C2094" s="6" t="str">
        <f t="shared" si="128"/>
        <v>2013.187</v>
      </c>
      <c r="D2094" s="12">
        <v>0</v>
      </c>
      <c r="E2094" s="12" t="s">
        <v>3081</v>
      </c>
      <c r="F2094" s="12">
        <v>0</v>
      </c>
      <c r="G2094" s="12" t="s">
        <v>3081</v>
      </c>
      <c r="H2094" s="12">
        <v>0</v>
      </c>
      <c r="I2094" s="12" t="s">
        <v>3081</v>
      </c>
      <c r="J2094" s="12" t="s">
        <v>3081</v>
      </c>
      <c r="K2094" s="12" t="s">
        <v>3081</v>
      </c>
      <c r="L2094" s="1">
        <v>0</v>
      </c>
      <c r="M2094" s="6" t="str">
        <f t="shared" si="129"/>
        <v/>
      </c>
      <c r="N2094" s="1">
        <v>1</v>
      </c>
      <c r="O2094" s="6" t="str">
        <f t="shared" si="130"/>
        <v>LTI</v>
      </c>
      <c r="P2094" s="6" t="str">
        <f t="shared" si="131"/>
        <v>LTI</v>
      </c>
      <c r="Q2094" s="6" t="s">
        <v>1936</v>
      </c>
      <c r="R2094" s="5" t="str">
        <f>INDEX(SAMRASS!$B:$B,MATCH(Q2094,SAMRASS!$A:$A,0))</f>
        <v>Other (specify)</v>
      </c>
      <c r="S2094" s="1" t="s">
        <v>2434</v>
      </c>
      <c r="T2094" s="1" t="s">
        <v>556</v>
      </c>
    </row>
    <row r="2095" spans="1:20" x14ac:dyDescent="0.25">
      <c r="A2095" s="1">
        <v>188</v>
      </c>
      <c r="B2095" s="1">
        <v>2013</v>
      </c>
      <c r="C2095" s="6" t="str">
        <f t="shared" si="128"/>
        <v>2013.188</v>
      </c>
      <c r="D2095" s="12" t="s">
        <v>880</v>
      </c>
      <c r="E2095" s="12" t="s">
        <v>3081</v>
      </c>
      <c r="F2095" s="12">
        <v>0</v>
      </c>
      <c r="G2095" s="12" t="s">
        <v>3081</v>
      </c>
      <c r="H2095" s="12" t="s">
        <v>3066</v>
      </c>
      <c r="I2095" s="12" t="s">
        <v>3081</v>
      </c>
      <c r="J2095" s="12" t="s">
        <v>3081</v>
      </c>
      <c r="K2095" s="12" t="s">
        <v>3081</v>
      </c>
      <c r="L2095" s="1">
        <v>0</v>
      </c>
      <c r="M2095" s="6" t="str">
        <f t="shared" si="129"/>
        <v/>
      </c>
      <c r="N2095" s="1">
        <v>1</v>
      </c>
      <c r="O2095" s="6" t="str">
        <f t="shared" si="130"/>
        <v>LTI</v>
      </c>
      <c r="P2095" s="6" t="str">
        <f t="shared" si="131"/>
        <v>LTI</v>
      </c>
      <c r="Q2095" s="6" t="s">
        <v>1973</v>
      </c>
      <c r="R2095" s="5" t="str">
        <f>INDEX(SAMRASS!$B:$B,MATCH(Q2095,SAMRASS!$A:$A,0))</f>
        <v>Mobile crane</v>
      </c>
      <c r="S2095" s="1" t="s">
        <v>203</v>
      </c>
      <c r="T2095" s="1" t="s">
        <v>61</v>
      </c>
    </row>
    <row r="2096" spans="1:20" x14ac:dyDescent="0.25">
      <c r="A2096" s="1">
        <v>189</v>
      </c>
      <c r="B2096" s="1">
        <v>2013</v>
      </c>
      <c r="C2096" s="6" t="str">
        <f t="shared" si="128"/>
        <v>2013.189</v>
      </c>
      <c r="D2096" s="12">
        <v>0</v>
      </c>
      <c r="E2096" s="12" t="s">
        <v>3081</v>
      </c>
      <c r="F2096" s="12">
        <v>0</v>
      </c>
      <c r="G2096" s="12" t="s">
        <v>3081</v>
      </c>
      <c r="H2096" s="12">
        <v>0</v>
      </c>
      <c r="I2096" s="12" t="s">
        <v>3081</v>
      </c>
      <c r="J2096" s="12" t="s">
        <v>3081</v>
      </c>
      <c r="K2096" s="12" t="s">
        <v>3081</v>
      </c>
      <c r="L2096" s="1">
        <v>0</v>
      </c>
      <c r="M2096" s="6" t="str">
        <f t="shared" si="129"/>
        <v/>
      </c>
      <c r="N2096" s="1">
        <v>1</v>
      </c>
      <c r="O2096" s="6" t="str">
        <f t="shared" si="130"/>
        <v>LTI</v>
      </c>
      <c r="P2096" s="6" t="str">
        <f t="shared" si="131"/>
        <v>LTI</v>
      </c>
      <c r="Q2096" s="6" t="s">
        <v>709</v>
      </c>
      <c r="R2096" s="5" t="str">
        <f>INDEX(SAMRASS!$B:$B,MATCH(Q2096,SAMRASS!$A:$A,0))</f>
        <v>Single drum winch</v>
      </c>
      <c r="S2096" s="1" t="s">
        <v>292</v>
      </c>
      <c r="T2096" s="1" t="s">
        <v>1160</v>
      </c>
    </row>
    <row r="2097" spans="1:20" x14ac:dyDescent="0.25">
      <c r="A2097" s="1">
        <v>190</v>
      </c>
      <c r="B2097" s="1">
        <v>2013</v>
      </c>
      <c r="C2097" s="6" t="str">
        <f t="shared" si="128"/>
        <v>2013.190</v>
      </c>
      <c r="D2097" s="12">
        <v>0</v>
      </c>
      <c r="E2097" s="12" t="s">
        <v>3081</v>
      </c>
      <c r="F2097" s="12">
        <v>0</v>
      </c>
      <c r="G2097" s="12" t="s">
        <v>3081</v>
      </c>
      <c r="H2097" s="12">
        <v>0</v>
      </c>
      <c r="I2097" s="12" t="s">
        <v>3081</v>
      </c>
      <c r="J2097" s="12" t="s">
        <v>3081</v>
      </c>
      <c r="K2097" s="12" t="s">
        <v>3081</v>
      </c>
      <c r="L2097" s="1">
        <v>0</v>
      </c>
      <c r="M2097" s="6" t="str">
        <f t="shared" si="129"/>
        <v/>
      </c>
      <c r="N2097" s="1">
        <v>1</v>
      </c>
      <c r="O2097" s="6" t="str">
        <f t="shared" si="130"/>
        <v>LTI</v>
      </c>
      <c r="P2097" s="6" t="str">
        <f t="shared" si="131"/>
        <v>LTI</v>
      </c>
      <c r="Q2097" s="6" t="s">
        <v>1758</v>
      </c>
      <c r="R2097" s="5" t="str">
        <f>INDEX(SAMRASS!$B:$B,MATCH(Q2097,SAMRASS!$A:$A,0))</f>
        <v>Mono-rope installation</v>
      </c>
      <c r="S2097" s="1" t="s">
        <v>1423</v>
      </c>
      <c r="T2097" s="1" t="s">
        <v>60</v>
      </c>
    </row>
    <row r="2098" spans="1:20" x14ac:dyDescent="0.25">
      <c r="A2098" s="1">
        <v>191</v>
      </c>
      <c r="B2098" s="1">
        <v>2013</v>
      </c>
      <c r="C2098" s="6" t="str">
        <f t="shared" si="128"/>
        <v>2013.191</v>
      </c>
      <c r="D2098" s="12">
        <v>0</v>
      </c>
      <c r="E2098" s="12" t="s">
        <v>3081</v>
      </c>
      <c r="F2098" s="12">
        <v>0</v>
      </c>
      <c r="G2098" s="12" t="s">
        <v>3081</v>
      </c>
      <c r="H2098" s="12">
        <v>0</v>
      </c>
      <c r="I2098" s="12" t="s">
        <v>3081</v>
      </c>
      <c r="J2098" s="12" t="s">
        <v>3081</v>
      </c>
      <c r="K2098" s="12" t="s">
        <v>3081</v>
      </c>
      <c r="L2098" s="1">
        <v>0</v>
      </c>
      <c r="M2098" s="6" t="str">
        <f t="shared" si="129"/>
        <v/>
      </c>
      <c r="N2098" s="1">
        <v>1</v>
      </c>
      <c r="O2098" s="6" t="str">
        <f t="shared" si="130"/>
        <v>LTI</v>
      </c>
      <c r="P2098" s="6" t="str">
        <f t="shared" si="131"/>
        <v>LTI</v>
      </c>
      <c r="Q2098" s="6" t="s">
        <v>727</v>
      </c>
      <c r="R2098" s="5" t="str">
        <f>INDEX(SAMRASS!$B:$B,MATCH(Q2098,SAMRASS!$A:$A,0))</f>
        <v>Battery</v>
      </c>
      <c r="S2098" s="1" t="s">
        <v>939</v>
      </c>
      <c r="T2098" s="1" t="s">
        <v>1159</v>
      </c>
    </row>
    <row r="2099" spans="1:20" x14ac:dyDescent="0.25">
      <c r="A2099" s="1">
        <v>192</v>
      </c>
      <c r="B2099" s="1">
        <v>2013</v>
      </c>
      <c r="C2099" s="6" t="str">
        <f t="shared" si="128"/>
        <v>2013.192</v>
      </c>
      <c r="D2099" s="12">
        <v>0</v>
      </c>
      <c r="E2099" s="12" t="s">
        <v>3081</v>
      </c>
      <c r="F2099" s="12">
        <v>0</v>
      </c>
      <c r="G2099" s="12" t="s">
        <v>3081</v>
      </c>
      <c r="H2099" s="12" t="s">
        <v>3066</v>
      </c>
      <c r="I2099" s="12" t="s">
        <v>3081</v>
      </c>
      <c r="J2099" s="12" t="s">
        <v>3081</v>
      </c>
      <c r="K2099" s="12" t="s">
        <v>3081</v>
      </c>
      <c r="L2099" s="1">
        <v>0</v>
      </c>
      <c r="M2099" s="6" t="str">
        <f t="shared" si="129"/>
        <v/>
      </c>
      <c r="N2099" s="1">
        <v>1</v>
      </c>
      <c r="O2099" s="6" t="str">
        <f t="shared" si="130"/>
        <v>LTI</v>
      </c>
      <c r="P2099" s="6" t="str">
        <f t="shared" si="131"/>
        <v>LTI</v>
      </c>
      <c r="Q2099" s="6" t="s">
        <v>577</v>
      </c>
      <c r="R2099" s="5" t="str">
        <f>INDEX(SAMRASS!$B:$B,MATCH(Q2099,SAMRASS!$A:$A,0))</f>
        <v>Scissors lift, or platform lift</v>
      </c>
      <c r="S2099" s="1" t="s">
        <v>1313</v>
      </c>
      <c r="T2099" s="1" t="s">
        <v>2978</v>
      </c>
    </row>
    <row r="2100" spans="1:20" x14ac:dyDescent="0.25">
      <c r="A2100" s="1">
        <v>193</v>
      </c>
      <c r="B2100" s="1">
        <v>2013</v>
      </c>
      <c r="C2100" s="6" t="str">
        <f t="shared" si="128"/>
        <v>2013.193</v>
      </c>
      <c r="D2100" s="12">
        <v>0</v>
      </c>
      <c r="E2100" s="12" t="s">
        <v>3081</v>
      </c>
      <c r="F2100" s="12">
        <v>0</v>
      </c>
      <c r="G2100" s="12" t="s">
        <v>3081</v>
      </c>
      <c r="H2100" s="12">
        <v>0</v>
      </c>
      <c r="I2100" s="12" t="s">
        <v>3081</v>
      </c>
      <c r="J2100" s="12" t="s">
        <v>3081</v>
      </c>
      <c r="K2100" s="12" t="s">
        <v>3081</v>
      </c>
      <c r="L2100" s="1">
        <v>0</v>
      </c>
      <c r="M2100" s="6" t="str">
        <f t="shared" si="129"/>
        <v/>
      </c>
      <c r="N2100" s="1">
        <v>1</v>
      </c>
      <c r="O2100" s="6" t="str">
        <f t="shared" si="130"/>
        <v>LTI</v>
      </c>
      <c r="P2100" s="6" t="str">
        <f t="shared" si="131"/>
        <v>LTI</v>
      </c>
      <c r="Q2100" s="6" t="s">
        <v>710</v>
      </c>
      <c r="R2100" s="5" t="str">
        <f>INDEX(SAMRASS!$B:$B,MATCH(Q2100,SAMRASS!$A:$A,0))</f>
        <v>Double drum winch</v>
      </c>
      <c r="S2100" s="1" t="s">
        <v>561</v>
      </c>
      <c r="T2100" s="1" t="s">
        <v>2977</v>
      </c>
    </row>
    <row r="2101" spans="1:20" x14ac:dyDescent="0.25">
      <c r="A2101" s="1">
        <v>194</v>
      </c>
      <c r="B2101" s="1">
        <v>2013</v>
      </c>
      <c r="C2101" s="6" t="str">
        <f t="shared" si="128"/>
        <v>2013.194</v>
      </c>
      <c r="D2101" s="12" t="s">
        <v>880</v>
      </c>
      <c r="E2101" s="12" t="s">
        <v>3081</v>
      </c>
      <c r="F2101" s="12" t="s">
        <v>731</v>
      </c>
      <c r="G2101" s="12" t="s">
        <v>3081</v>
      </c>
      <c r="H2101" s="12" t="s">
        <v>3066</v>
      </c>
      <c r="I2101" s="12" t="s">
        <v>3081</v>
      </c>
      <c r="J2101" s="12" t="s">
        <v>3081</v>
      </c>
      <c r="K2101" s="12" t="s">
        <v>3081</v>
      </c>
      <c r="L2101" s="1">
        <v>0</v>
      </c>
      <c r="M2101" s="6" t="str">
        <f t="shared" si="129"/>
        <v/>
      </c>
      <c r="N2101" s="1">
        <v>6</v>
      </c>
      <c r="O2101" s="6" t="str">
        <f t="shared" si="130"/>
        <v>LTI</v>
      </c>
      <c r="P2101" s="6" t="str">
        <f t="shared" si="131"/>
        <v>LTI</v>
      </c>
      <c r="Q2101" s="6" t="s">
        <v>2903</v>
      </c>
      <c r="R2101" s="5" t="str">
        <f>INDEX(SAMRASS!$B:$B,MATCH(Q2101,SAMRASS!$A:$A,0))</f>
        <v>LDV</v>
      </c>
      <c r="S2101" s="1" t="s">
        <v>1566</v>
      </c>
      <c r="T2101" s="1" t="s">
        <v>1264</v>
      </c>
    </row>
    <row r="2102" spans="1:20" x14ac:dyDescent="0.25">
      <c r="A2102" s="1">
        <v>195</v>
      </c>
      <c r="B2102" s="1">
        <v>2013</v>
      </c>
      <c r="C2102" s="6" t="str">
        <f t="shared" si="128"/>
        <v>2013.195</v>
      </c>
      <c r="D2102" s="12" t="s">
        <v>880</v>
      </c>
      <c r="E2102" s="12" t="s">
        <v>3081</v>
      </c>
      <c r="F2102" s="12">
        <v>0</v>
      </c>
      <c r="G2102" s="12" t="s">
        <v>3081</v>
      </c>
      <c r="H2102" s="12">
        <v>0</v>
      </c>
      <c r="I2102" s="12" t="s">
        <v>3081</v>
      </c>
      <c r="J2102" s="12" t="s">
        <v>3081</v>
      </c>
      <c r="K2102" s="12" t="s">
        <v>3081</v>
      </c>
      <c r="L2102" s="1">
        <v>0</v>
      </c>
      <c r="M2102" s="6" t="str">
        <f t="shared" si="129"/>
        <v/>
      </c>
      <c r="N2102" s="1">
        <v>1</v>
      </c>
      <c r="O2102" s="6" t="str">
        <f t="shared" si="130"/>
        <v>LTI</v>
      </c>
      <c r="P2102" s="6" t="str">
        <f t="shared" si="131"/>
        <v>LTI</v>
      </c>
      <c r="Q2102" s="6" t="s">
        <v>1250</v>
      </c>
      <c r="R2102" s="5" t="str">
        <f>INDEX(SAMRASS!$B:$B,MATCH(Q2102,SAMRASS!$A:$A,0))</f>
        <v>Excavator</v>
      </c>
      <c r="S2102" s="1" t="s">
        <v>838</v>
      </c>
      <c r="T2102" s="1" t="s">
        <v>1265</v>
      </c>
    </row>
    <row r="2103" spans="1:20" x14ac:dyDescent="0.25">
      <c r="A2103" s="1">
        <v>196</v>
      </c>
      <c r="B2103" s="1">
        <v>2013</v>
      </c>
      <c r="C2103" s="6" t="str">
        <f t="shared" si="128"/>
        <v>2013.196</v>
      </c>
      <c r="D2103" s="12">
        <v>0</v>
      </c>
      <c r="E2103" s="12" t="s">
        <v>3081</v>
      </c>
      <c r="F2103" s="12">
        <v>0</v>
      </c>
      <c r="G2103" s="12" t="s">
        <v>3081</v>
      </c>
      <c r="H2103" s="12">
        <v>0</v>
      </c>
      <c r="I2103" s="12" t="s">
        <v>3081</v>
      </c>
      <c r="J2103" s="12" t="s">
        <v>3081</v>
      </c>
      <c r="K2103" s="12" t="s">
        <v>3081</v>
      </c>
      <c r="L2103" s="1">
        <v>0</v>
      </c>
      <c r="M2103" s="6" t="str">
        <f t="shared" si="129"/>
        <v/>
      </c>
      <c r="N2103" s="1">
        <v>1</v>
      </c>
      <c r="O2103" s="6" t="str">
        <f t="shared" si="130"/>
        <v>LTI</v>
      </c>
      <c r="P2103" s="6" t="str">
        <f t="shared" si="131"/>
        <v>LTI</v>
      </c>
      <c r="Q2103" s="6" t="s">
        <v>2177</v>
      </c>
      <c r="R2103" s="5" t="str">
        <f>INDEX(SAMRASS!$B:$B,MATCH(Q2103,SAMRASS!$A:$A,0))</f>
        <v>Other lifting machines (specify)</v>
      </c>
      <c r="S2103" s="1" t="s">
        <v>2811</v>
      </c>
      <c r="T2103" s="1" t="s">
        <v>701</v>
      </c>
    </row>
    <row r="2104" spans="1:20" x14ac:dyDescent="0.25">
      <c r="A2104" s="1">
        <v>197</v>
      </c>
      <c r="B2104" s="1">
        <v>2013</v>
      </c>
      <c r="C2104" s="6" t="str">
        <f t="shared" si="128"/>
        <v>2013.197</v>
      </c>
      <c r="D2104" s="12">
        <v>0</v>
      </c>
      <c r="E2104" s="12" t="s">
        <v>3081</v>
      </c>
      <c r="F2104" s="12">
        <v>0</v>
      </c>
      <c r="G2104" s="12" t="s">
        <v>3081</v>
      </c>
      <c r="H2104" s="12">
        <v>0</v>
      </c>
      <c r="I2104" s="12" t="s">
        <v>3081</v>
      </c>
      <c r="J2104" s="12" t="s">
        <v>3081</v>
      </c>
      <c r="K2104" s="12" t="s">
        <v>3081</v>
      </c>
      <c r="L2104" s="1">
        <v>0</v>
      </c>
      <c r="M2104" s="6" t="str">
        <f t="shared" si="129"/>
        <v/>
      </c>
      <c r="N2104" s="1">
        <v>1</v>
      </c>
      <c r="O2104" s="6" t="str">
        <f t="shared" si="130"/>
        <v>LTI</v>
      </c>
      <c r="P2104" s="6" t="str">
        <f t="shared" si="131"/>
        <v>LTI</v>
      </c>
      <c r="Q2104" s="6" t="s">
        <v>2772</v>
      </c>
      <c r="R2104" s="5" t="str">
        <f>INDEX(SAMRASS!$B:$B,MATCH(Q2104,SAMRASS!$A:$A,0))</f>
        <v>Other (specify)</v>
      </c>
      <c r="S2104" s="1" t="s">
        <v>2883</v>
      </c>
      <c r="T2104" s="1" t="s">
        <v>700</v>
      </c>
    </row>
    <row r="2105" spans="1:20" x14ac:dyDescent="0.25">
      <c r="A2105" s="1">
        <v>198</v>
      </c>
      <c r="B2105" s="1">
        <v>2013</v>
      </c>
      <c r="C2105" s="6" t="str">
        <f t="shared" si="128"/>
        <v>2013.198</v>
      </c>
      <c r="D2105" s="12">
        <v>0</v>
      </c>
      <c r="E2105" s="12" t="s">
        <v>3081</v>
      </c>
      <c r="F2105" s="12">
        <v>0</v>
      </c>
      <c r="G2105" s="12" t="s">
        <v>3081</v>
      </c>
      <c r="H2105" s="12">
        <v>0</v>
      </c>
      <c r="I2105" s="12" t="s">
        <v>3081</v>
      </c>
      <c r="J2105" s="12" t="s">
        <v>3081</v>
      </c>
      <c r="K2105" s="12" t="s">
        <v>3081</v>
      </c>
      <c r="L2105" s="1">
        <v>0</v>
      </c>
      <c r="M2105" s="6" t="str">
        <f t="shared" si="129"/>
        <v/>
      </c>
      <c r="N2105" s="1">
        <v>1</v>
      </c>
      <c r="O2105" s="6" t="str">
        <f t="shared" si="130"/>
        <v>LTI</v>
      </c>
      <c r="P2105" s="6" t="str">
        <f t="shared" si="131"/>
        <v>LTI</v>
      </c>
      <c r="Q2105" s="6" t="s">
        <v>2772</v>
      </c>
      <c r="R2105" s="5" t="str">
        <f>INDEX(SAMRASS!$B:$B,MATCH(Q2105,SAMRASS!$A:$A,0))</f>
        <v>Other (specify)</v>
      </c>
      <c r="S2105" s="1" t="s">
        <v>2883</v>
      </c>
      <c r="T2105" s="1" t="s">
        <v>404</v>
      </c>
    </row>
    <row r="2106" spans="1:20" x14ac:dyDescent="0.25">
      <c r="A2106" s="1">
        <v>199</v>
      </c>
      <c r="B2106" s="1">
        <v>2013</v>
      </c>
      <c r="C2106" s="6" t="str">
        <f t="shared" si="128"/>
        <v>2013.199</v>
      </c>
      <c r="D2106" s="12">
        <v>0</v>
      </c>
      <c r="E2106" s="12" t="s">
        <v>3081</v>
      </c>
      <c r="F2106" s="12">
        <v>0</v>
      </c>
      <c r="G2106" s="12" t="s">
        <v>3081</v>
      </c>
      <c r="H2106" s="12">
        <v>0</v>
      </c>
      <c r="I2106" s="12" t="s">
        <v>3081</v>
      </c>
      <c r="J2106" s="12" t="s">
        <v>3081</v>
      </c>
      <c r="K2106" s="12" t="s">
        <v>3081</v>
      </c>
      <c r="L2106" s="1">
        <v>0</v>
      </c>
      <c r="M2106" s="6" t="str">
        <f t="shared" si="129"/>
        <v/>
      </c>
      <c r="N2106" s="1">
        <v>1</v>
      </c>
      <c r="O2106" s="6" t="str">
        <f t="shared" si="130"/>
        <v>LTI</v>
      </c>
      <c r="P2106" s="6" t="str">
        <f t="shared" si="131"/>
        <v>LTI</v>
      </c>
      <c r="Q2106" s="6" t="s">
        <v>2918</v>
      </c>
      <c r="R2106" s="5" t="str">
        <f>INDEX(SAMRASS!$B:$B,MATCH(Q2106,SAMRASS!$A:$A,0))</f>
        <v>Other (specify)</v>
      </c>
      <c r="S2106" s="1" t="s">
        <v>1500</v>
      </c>
      <c r="T2106" s="1" t="s">
        <v>3036</v>
      </c>
    </row>
    <row r="2107" spans="1:20" x14ac:dyDescent="0.25">
      <c r="A2107" s="1">
        <v>200</v>
      </c>
      <c r="B2107" s="1">
        <v>2013</v>
      </c>
      <c r="C2107" s="6" t="str">
        <f t="shared" si="128"/>
        <v>2013.200</v>
      </c>
      <c r="D2107" s="12">
        <v>0</v>
      </c>
      <c r="E2107" s="12" t="s">
        <v>3081</v>
      </c>
      <c r="F2107" s="12">
        <v>0</v>
      </c>
      <c r="G2107" s="12" t="s">
        <v>3081</v>
      </c>
      <c r="H2107" s="12">
        <v>0</v>
      </c>
      <c r="I2107" s="12" t="s">
        <v>3081</v>
      </c>
      <c r="J2107" s="12" t="s">
        <v>3081</v>
      </c>
      <c r="K2107" s="12" t="s">
        <v>3081</v>
      </c>
      <c r="L2107" s="1">
        <v>0</v>
      </c>
      <c r="M2107" s="6" t="str">
        <f t="shared" si="129"/>
        <v/>
      </c>
      <c r="N2107" s="1">
        <v>1</v>
      </c>
      <c r="O2107" s="6" t="str">
        <f t="shared" si="130"/>
        <v>LTI</v>
      </c>
      <c r="P2107" s="6" t="str">
        <f t="shared" si="131"/>
        <v>LTI</v>
      </c>
      <c r="Q2107" s="6" t="s">
        <v>1755</v>
      </c>
      <c r="R2107" s="5" t="str">
        <f>INDEX(SAMRASS!$B:$B,MATCH(Q2107,SAMRASS!$A:$A,0))</f>
        <v>Hand tramming</v>
      </c>
      <c r="S2107" s="1" t="s">
        <v>26</v>
      </c>
      <c r="T2107" s="1" t="s">
        <v>1114</v>
      </c>
    </row>
    <row r="2108" spans="1:20" x14ac:dyDescent="0.25">
      <c r="A2108" s="1">
        <v>201</v>
      </c>
      <c r="B2108" s="1">
        <v>2013</v>
      </c>
      <c r="C2108" s="6" t="str">
        <f t="shared" si="128"/>
        <v>2013.201</v>
      </c>
      <c r="D2108" s="12">
        <v>0</v>
      </c>
      <c r="E2108" s="12" t="s">
        <v>3081</v>
      </c>
      <c r="F2108" s="12">
        <v>0</v>
      </c>
      <c r="G2108" s="12" t="s">
        <v>3081</v>
      </c>
      <c r="H2108" s="12">
        <v>0</v>
      </c>
      <c r="I2108" s="12" t="s">
        <v>3081</v>
      </c>
      <c r="J2108" s="12" t="s">
        <v>3081</v>
      </c>
      <c r="K2108" s="12" t="s">
        <v>3081</v>
      </c>
      <c r="L2108" s="1">
        <v>0</v>
      </c>
      <c r="M2108" s="6" t="str">
        <f t="shared" si="129"/>
        <v/>
      </c>
      <c r="N2108" s="1">
        <v>1</v>
      </c>
      <c r="O2108" s="6" t="str">
        <f t="shared" si="130"/>
        <v>LTI</v>
      </c>
      <c r="P2108" s="6" t="str">
        <f t="shared" si="131"/>
        <v>LTI</v>
      </c>
      <c r="Q2108" s="6" t="s">
        <v>1755</v>
      </c>
      <c r="R2108" s="5" t="str">
        <f>INDEX(SAMRASS!$B:$B,MATCH(Q2108,SAMRASS!$A:$A,0))</f>
        <v>Hand tramming</v>
      </c>
      <c r="S2108" s="1" t="s">
        <v>26</v>
      </c>
      <c r="T2108" s="1" t="s">
        <v>1115</v>
      </c>
    </row>
    <row r="2109" spans="1:20" x14ac:dyDescent="0.25">
      <c r="A2109" s="1">
        <v>202</v>
      </c>
      <c r="B2109" s="1">
        <v>2013</v>
      </c>
      <c r="C2109" s="6" t="str">
        <f t="shared" si="128"/>
        <v>2013.202</v>
      </c>
      <c r="D2109" s="12">
        <v>0</v>
      </c>
      <c r="E2109" s="12" t="s">
        <v>3081</v>
      </c>
      <c r="F2109" s="12">
        <v>0</v>
      </c>
      <c r="G2109" s="12" t="s">
        <v>3081</v>
      </c>
      <c r="H2109" s="12">
        <v>0</v>
      </c>
      <c r="I2109" s="12" t="s">
        <v>3081</v>
      </c>
      <c r="J2109" s="12" t="s">
        <v>3081</v>
      </c>
      <c r="K2109" s="12" t="s">
        <v>3081</v>
      </c>
      <c r="L2109" s="1">
        <v>0</v>
      </c>
      <c r="M2109" s="6" t="str">
        <f t="shared" si="129"/>
        <v/>
      </c>
      <c r="N2109" s="1">
        <v>1</v>
      </c>
      <c r="O2109" s="6" t="str">
        <f t="shared" si="130"/>
        <v>LTI</v>
      </c>
      <c r="P2109" s="6" t="str">
        <f t="shared" si="131"/>
        <v>LTI</v>
      </c>
      <c r="Q2109" s="6" t="s">
        <v>2766</v>
      </c>
      <c r="R2109" s="5" t="str">
        <f>INDEX(SAMRASS!$B:$B,MATCH(Q2109,SAMRASS!$A:$A,0))</f>
        <v>Gully scraper</v>
      </c>
      <c r="S2109" s="1" t="s">
        <v>63</v>
      </c>
      <c r="T2109" s="1" t="s">
        <v>1116</v>
      </c>
    </row>
    <row r="2110" spans="1:20" x14ac:dyDescent="0.25">
      <c r="A2110" s="1">
        <v>203</v>
      </c>
      <c r="B2110" s="1">
        <v>2013</v>
      </c>
      <c r="C2110" s="6" t="str">
        <f t="shared" si="128"/>
        <v>2013.203</v>
      </c>
      <c r="D2110" s="12">
        <v>0</v>
      </c>
      <c r="E2110" s="12" t="s">
        <v>3081</v>
      </c>
      <c r="F2110" s="12">
        <v>0</v>
      </c>
      <c r="G2110" s="12" t="s">
        <v>3081</v>
      </c>
      <c r="H2110" s="12">
        <v>0</v>
      </c>
      <c r="I2110" s="12" t="s">
        <v>3081</v>
      </c>
      <c r="J2110" s="12" t="s">
        <v>3081</v>
      </c>
      <c r="K2110" s="12" t="s">
        <v>3081</v>
      </c>
      <c r="L2110" s="1">
        <v>0</v>
      </c>
      <c r="M2110" s="6" t="str">
        <f t="shared" si="129"/>
        <v/>
      </c>
      <c r="N2110" s="1">
        <v>1</v>
      </c>
      <c r="O2110" s="6" t="str">
        <f t="shared" si="130"/>
        <v>LTI</v>
      </c>
      <c r="P2110" s="6" t="str">
        <f t="shared" si="131"/>
        <v>LTI</v>
      </c>
      <c r="Q2110" s="6" t="s">
        <v>2766</v>
      </c>
      <c r="R2110" s="5" t="str">
        <f>INDEX(SAMRASS!$B:$B,MATCH(Q2110,SAMRASS!$A:$A,0))</f>
        <v>Gully scraper</v>
      </c>
      <c r="S2110" s="1" t="s">
        <v>63</v>
      </c>
      <c r="T2110" s="1" t="s">
        <v>801</v>
      </c>
    </row>
    <row r="2111" spans="1:20" x14ac:dyDescent="0.25">
      <c r="A2111" s="1">
        <v>204</v>
      </c>
      <c r="B2111" s="1">
        <v>2013</v>
      </c>
      <c r="C2111" s="6" t="str">
        <f t="shared" si="128"/>
        <v>2013.204</v>
      </c>
      <c r="D2111" s="12">
        <v>0</v>
      </c>
      <c r="E2111" s="12" t="s">
        <v>3081</v>
      </c>
      <c r="F2111" s="12" t="s">
        <v>731</v>
      </c>
      <c r="G2111" s="12" t="s">
        <v>3081</v>
      </c>
      <c r="H2111" s="12" t="s">
        <v>3066</v>
      </c>
      <c r="I2111" s="12" t="s">
        <v>3081</v>
      </c>
      <c r="J2111" s="12" t="s">
        <v>3081</v>
      </c>
      <c r="K2111" s="12" t="s">
        <v>3081</v>
      </c>
      <c r="L2111" s="1">
        <v>0</v>
      </c>
      <c r="M2111" s="6" t="str">
        <f t="shared" si="129"/>
        <v/>
      </c>
      <c r="N2111" s="1">
        <v>1</v>
      </c>
      <c r="O2111" s="6" t="str">
        <f t="shared" si="130"/>
        <v>LTI</v>
      </c>
      <c r="P2111" s="6" t="str">
        <f t="shared" si="131"/>
        <v>LTI</v>
      </c>
      <c r="Q2111" s="6" t="s">
        <v>2604</v>
      </c>
      <c r="R2111" s="5" t="str">
        <f>INDEX(SAMRASS!$B:$B,MATCH(Q2111,SAMRASS!$A:$A,0))</f>
        <v>Roofbolter</v>
      </c>
      <c r="S2111" s="1" t="s">
        <v>2650</v>
      </c>
      <c r="T2111" s="1" t="s">
        <v>802</v>
      </c>
    </row>
    <row r="2112" spans="1:20" x14ac:dyDescent="0.25">
      <c r="A2112" s="1">
        <v>205</v>
      </c>
      <c r="B2112" s="1">
        <v>2013</v>
      </c>
      <c r="C2112" s="6" t="str">
        <f t="shared" si="128"/>
        <v>2013.205</v>
      </c>
      <c r="D2112" s="12">
        <v>0</v>
      </c>
      <c r="E2112" s="12" t="s">
        <v>3081</v>
      </c>
      <c r="F2112" s="12">
        <v>0</v>
      </c>
      <c r="G2112" s="12" t="s">
        <v>3081</v>
      </c>
      <c r="H2112" s="12" t="s">
        <v>3066</v>
      </c>
      <c r="I2112" s="12" t="s">
        <v>3081</v>
      </c>
      <c r="J2112" s="12" t="s">
        <v>3081</v>
      </c>
      <c r="K2112" s="12" t="s">
        <v>3081</v>
      </c>
      <c r="L2112" s="1">
        <v>0</v>
      </c>
      <c r="M2112" s="6" t="str">
        <f t="shared" si="129"/>
        <v/>
      </c>
      <c r="N2112" s="1">
        <v>1</v>
      </c>
      <c r="O2112" s="6" t="str">
        <f t="shared" si="130"/>
        <v>LTI</v>
      </c>
      <c r="P2112" s="6" t="str">
        <f t="shared" si="131"/>
        <v>LTI</v>
      </c>
      <c r="Q2112" s="6" t="s">
        <v>2850</v>
      </c>
      <c r="R2112" s="5" t="str">
        <f>INDEX(SAMRASS!$B:$B,MATCH(Q2112,SAMRASS!$A:$A,0))</f>
        <v>Hydraulic drill rig</v>
      </c>
      <c r="S2112" s="1" t="s">
        <v>64</v>
      </c>
      <c r="T2112" s="1" t="s">
        <v>803</v>
      </c>
    </row>
    <row r="2113" spans="1:20" x14ac:dyDescent="0.25">
      <c r="A2113" s="1">
        <v>206</v>
      </c>
      <c r="B2113" s="1">
        <v>2013</v>
      </c>
      <c r="C2113" s="6" t="str">
        <f t="shared" si="128"/>
        <v>2013.206</v>
      </c>
      <c r="D2113" s="12">
        <v>0</v>
      </c>
      <c r="E2113" s="12" t="s">
        <v>3081</v>
      </c>
      <c r="F2113" s="12">
        <v>0</v>
      </c>
      <c r="G2113" s="12" t="s">
        <v>3081</v>
      </c>
      <c r="H2113" s="12">
        <v>0</v>
      </c>
      <c r="I2113" s="12" t="s">
        <v>3081</v>
      </c>
      <c r="J2113" s="12" t="s">
        <v>3081</v>
      </c>
      <c r="K2113" s="12" t="s">
        <v>3081</v>
      </c>
      <c r="L2113" s="1">
        <v>0</v>
      </c>
      <c r="M2113" s="6" t="str">
        <f t="shared" si="129"/>
        <v/>
      </c>
      <c r="N2113" s="1">
        <v>1</v>
      </c>
      <c r="O2113" s="6" t="str">
        <f t="shared" si="130"/>
        <v>LTI</v>
      </c>
      <c r="P2113" s="6" t="str">
        <f t="shared" si="131"/>
        <v>LTI</v>
      </c>
      <c r="Q2113" s="6" t="s">
        <v>849</v>
      </c>
      <c r="R2113" s="5" t="str">
        <f>INDEX(SAMRASS!$B:$B,MATCH(Q2113,SAMRASS!$A:$A,0))</f>
        <v>Other</v>
      </c>
      <c r="S2113" s="1" t="s">
        <v>2563</v>
      </c>
      <c r="T2113" s="1" t="s">
        <v>1761</v>
      </c>
    </row>
    <row r="2114" spans="1:20" x14ac:dyDescent="0.25">
      <c r="A2114" s="1">
        <v>207</v>
      </c>
      <c r="B2114" s="1">
        <v>2013</v>
      </c>
      <c r="C2114" s="6" t="str">
        <f t="shared" si="128"/>
        <v>2013.207</v>
      </c>
      <c r="D2114" s="12">
        <v>0</v>
      </c>
      <c r="E2114" s="12" t="s">
        <v>3081</v>
      </c>
      <c r="F2114" s="12">
        <v>0</v>
      </c>
      <c r="G2114" s="12" t="s">
        <v>3081</v>
      </c>
      <c r="H2114" s="12">
        <v>0</v>
      </c>
      <c r="I2114" s="12" t="s">
        <v>3081</v>
      </c>
      <c r="J2114" s="12" t="s">
        <v>3081</v>
      </c>
      <c r="K2114" s="12" t="s">
        <v>3081</v>
      </c>
      <c r="L2114" s="1">
        <v>0</v>
      </c>
      <c r="M2114" s="6" t="str">
        <f t="shared" si="129"/>
        <v/>
      </c>
      <c r="N2114" s="1">
        <v>1</v>
      </c>
      <c r="O2114" s="6" t="str">
        <f t="shared" si="130"/>
        <v>LTI</v>
      </c>
      <c r="P2114" s="6" t="str">
        <f t="shared" si="131"/>
        <v>LTI</v>
      </c>
      <c r="Q2114" s="6" t="s">
        <v>2851</v>
      </c>
      <c r="R2114" s="5" t="str">
        <f>INDEX(SAMRASS!$B:$B,MATCH(Q2114,SAMRASS!$A:$A,0))</f>
        <v>Other (specify)</v>
      </c>
      <c r="S2114" s="1" t="s">
        <v>2962</v>
      </c>
      <c r="T2114" s="1" t="s">
        <v>1762</v>
      </c>
    </row>
    <row r="2115" spans="1:20" x14ac:dyDescent="0.25">
      <c r="A2115" s="1">
        <v>208</v>
      </c>
      <c r="B2115" s="1">
        <v>2013</v>
      </c>
      <c r="C2115" s="6" t="str">
        <f t="shared" si="128"/>
        <v>2013.208</v>
      </c>
      <c r="D2115" s="12">
        <v>0</v>
      </c>
      <c r="E2115" s="12" t="s">
        <v>3081</v>
      </c>
      <c r="F2115" s="12">
        <v>0</v>
      </c>
      <c r="G2115" s="12" t="s">
        <v>3081</v>
      </c>
      <c r="H2115" s="12">
        <v>0</v>
      </c>
      <c r="I2115" s="12" t="s">
        <v>3081</v>
      </c>
      <c r="J2115" s="12" t="s">
        <v>3081</v>
      </c>
      <c r="K2115" s="12" t="s">
        <v>3081</v>
      </c>
      <c r="L2115" s="1">
        <v>0</v>
      </c>
      <c r="M2115" s="6" t="str">
        <f t="shared" si="129"/>
        <v/>
      </c>
      <c r="N2115" s="1">
        <v>1</v>
      </c>
      <c r="O2115" s="6" t="str">
        <f t="shared" si="130"/>
        <v>LTI</v>
      </c>
      <c r="P2115" s="6" t="str">
        <f t="shared" si="131"/>
        <v>LTI</v>
      </c>
      <c r="Q2115" s="6" t="s">
        <v>2851</v>
      </c>
      <c r="R2115" s="5" t="str">
        <f>INDEX(SAMRASS!$B:$B,MATCH(Q2115,SAMRASS!$A:$A,0))</f>
        <v>Other (specify)</v>
      </c>
      <c r="S2115" s="1" t="s">
        <v>2962</v>
      </c>
      <c r="T2115" s="1" t="s">
        <v>1763</v>
      </c>
    </row>
    <row r="2116" spans="1:20" x14ac:dyDescent="0.25">
      <c r="A2116" s="1">
        <v>209</v>
      </c>
      <c r="B2116" s="1">
        <v>2013</v>
      </c>
      <c r="C2116" s="6" t="str">
        <f t="shared" si="128"/>
        <v>2013.209</v>
      </c>
      <c r="D2116" s="12">
        <v>0</v>
      </c>
      <c r="E2116" s="12" t="s">
        <v>3081</v>
      </c>
      <c r="F2116" s="12">
        <v>0</v>
      </c>
      <c r="G2116" s="12" t="s">
        <v>3081</v>
      </c>
      <c r="H2116" s="12">
        <v>0</v>
      </c>
      <c r="I2116" s="12" t="s">
        <v>3081</v>
      </c>
      <c r="J2116" s="12" t="s">
        <v>3081</v>
      </c>
      <c r="K2116" s="12" t="s">
        <v>3081</v>
      </c>
      <c r="L2116" s="1">
        <v>0</v>
      </c>
      <c r="M2116" s="6" t="str">
        <f t="shared" si="129"/>
        <v/>
      </c>
      <c r="N2116" s="1">
        <v>1</v>
      </c>
      <c r="O2116" s="6" t="str">
        <f t="shared" si="130"/>
        <v>LTI</v>
      </c>
      <c r="P2116" s="6" t="str">
        <f t="shared" si="131"/>
        <v>LTI</v>
      </c>
      <c r="Q2116" s="6" t="s">
        <v>2924</v>
      </c>
      <c r="R2116" s="5" t="str">
        <f>INDEX(SAMRASS!$B:$B,MATCH(Q2116,SAMRASS!$A:$A,0))</f>
        <v>Coupling/uncoupling</v>
      </c>
      <c r="S2116" s="1" t="s">
        <v>674</v>
      </c>
      <c r="T2116" s="1" t="s">
        <v>1305</v>
      </c>
    </row>
    <row r="2117" spans="1:20" x14ac:dyDescent="0.25">
      <c r="A2117" s="1">
        <v>210</v>
      </c>
      <c r="B2117" s="1">
        <v>2013</v>
      </c>
      <c r="C2117" s="6" t="str">
        <f t="shared" si="128"/>
        <v>2013.210</v>
      </c>
      <c r="D2117" s="12">
        <v>0</v>
      </c>
      <c r="E2117" s="12" t="s">
        <v>3081</v>
      </c>
      <c r="F2117" s="12">
        <v>0</v>
      </c>
      <c r="G2117" s="12" t="s">
        <v>3081</v>
      </c>
      <c r="H2117" s="12">
        <v>0</v>
      </c>
      <c r="I2117" s="12" t="s">
        <v>3081</v>
      </c>
      <c r="J2117" s="12" t="s">
        <v>3081</v>
      </c>
      <c r="K2117" s="12" t="s">
        <v>3081</v>
      </c>
      <c r="L2117" s="1">
        <v>0</v>
      </c>
      <c r="M2117" s="6" t="str">
        <f t="shared" si="129"/>
        <v/>
      </c>
      <c r="N2117" s="1">
        <v>1</v>
      </c>
      <c r="O2117" s="6" t="str">
        <f t="shared" si="130"/>
        <v>LTI</v>
      </c>
      <c r="P2117" s="6" t="str">
        <f t="shared" si="131"/>
        <v>LTI</v>
      </c>
      <c r="Q2117" s="6" t="s">
        <v>1936</v>
      </c>
      <c r="R2117" s="5" t="str">
        <f>INDEX(SAMRASS!$B:$B,MATCH(Q2117,SAMRASS!$A:$A,0))</f>
        <v>Other (specify)</v>
      </c>
      <c r="S2117" s="1" t="s">
        <v>2434</v>
      </c>
      <c r="T2117" s="1" t="s">
        <v>1304</v>
      </c>
    </row>
    <row r="2118" spans="1:20" x14ac:dyDescent="0.25">
      <c r="A2118" s="1">
        <v>211</v>
      </c>
      <c r="B2118" s="1">
        <v>2013</v>
      </c>
      <c r="C2118" s="6" t="str">
        <f t="shared" si="128"/>
        <v>2013.211</v>
      </c>
      <c r="D2118" s="12">
        <v>0</v>
      </c>
      <c r="E2118" s="12" t="s">
        <v>3081</v>
      </c>
      <c r="F2118" s="12">
        <v>0</v>
      </c>
      <c r="G2118" s="12" t="s">
        <v>3081</v>
      </c>
      <c r="H2118" s="12">
        <v>0</v>
      </c>
      <c r="I2118" s="12" t="s">
        <v>3081</v>
      </c>
      <c r="J2118" s="12" t="s">
        <v>3081</v>
      </c>
      <c r="K2118" s="12" t="s">
        <v>3081</v>
      </c>
      <c r="L2118" s="1">
        <v>0</v>
      </c>
      <c r="M2118" s="6" t="str">
        <f t="shared" si="129"/>
        <v/>
      </c>
      <c r="N2118" s="1">
        <v>1</v>
      </c>
      <c r="O2118" s="6" t="str">
        <f t="shared" si="130"/>
        <v>LTI</v>
      </c>
      <c r="P2118" s="6" t="str">
        <f t="shared" si="131"/>
        <v>LTI</v>
      </c>
      <c r="Q2118" s="6" t="s">
        <v>848</v>
      </c>
      <c r="R2118" s="5" t="str">
        <f>INDEX(SAMRASS!$B:$B,MATCH(Q2118,SAMRASS!$A:$A,0))</f>
        <v>Face scraper</v>
      </c>
      <c r="S2118" s="1" t="s">
        <v>2432</v>
      </c>
      <c r="T2118" s="1" t="s">
        <v>2036</v>
      </c>
    </row>
    <row r="2119" spans="1:20" x14ac:dyDescent="0.25">
      <c r="A2119" s="1">
        <v>212</v>
      </c>
      <c r="B2119" s="1">
        <v>2013</v>
      </c>
      <c r="C2119" s="6" t="str">
        <f t="shared" si="128"/>
        <v>2013.212</v>
      </c>
      <c r="D2119" s="12">
        <v>0</v>
      </c>
      <c r="E2119" s="12" t="s">
        <v>3081</v>
      </c>
      <c r="F2119" s="12">
        <v>0</v>
      </c>
      <c r="G2119" s="12" t="s">
        <v>3081</v>
      </c>
      <c r="H2119" s="12">
        <v>0</v>
      </c>
      <c r="I2119" s="12" t="s">
        <v>3081</v>
      </c>
      <c r="J2119" s="12" t="s">
        <v>3081</v>
      </c>
      <c r="K2119" s="12" t="s">
        <v>3081</v>
      </c>
      <c r="L2119" s="1">
        <v>0</v>
      </c>
      <c r="M2119" s="6" t="str">
        <f t="shared" si="129"/>
        <v/>
      </c>
      <c r="N2119" s="1">
        <v>1</v>
      </c>
      <c r="O2119" s="6" t="str">
        <f t="shared" si="130"/>
        <v>LTI</v>
      </c>
      <c r="P2119" s="6" t="str">
        <f t="shared" si="131"/>
        <v>LTI</v>
      </c>
      <c r="Q2119" s="6" t="s">
        <v>709</v>
      </c>
      <c r="R2119" s="5" t="str">
        <f>INDEX(SAMRASS!$B:$B,MATCH(Q2119,SAMRASS!$A:$A,0))</f>
        <v>Single drum winch</v>
      </c>
      <c r="S2119" s="1" t="s">
        <v>292</v>
      </c>
      <c r="T2119" s="1" t="s">
        <v>2037</v>
      </c>
    </row>
    <row r="2120" spans="1:20" x14ac:dyDescent="0.25">
      <c r="A2120" s="1">
        <v>213</v>
      </c>
      <c r="B2120" s="1">
        <v>2013</v>
      </c>
      <c r="C2120" s="6" t="str">
        <f t="shared" ref="C2120:C2183" si="132">B2120&amp;"."&amp;RIGHT("00"&amp;A2120,3)</f>
        <v>2013.213</v>
      </c>
      <c r="D2120" s="12">
        <v>0</v>
      </c>
      <c r="E2120" s="12" t="s">
        <v>3081</v>
      </c>
      <c r="F2120" s="12">
        <v>0</v>
      </c>
      <c r="G2120" s="12" t="s">
        <v>3081</v>
      </c>
      <c r="H2120" s="12">
        <v>0</v>
      </c>
      <c r="I2120" s="12" t="s">
        <v>3081</v>
      </c>
      <c r="J2120" s="12" t="s">
        <v>3081</v>
      </c>
      <c r="K2120" s="12" t="s">
        <v>3081</v>
      </c>
      <c r="L2120" s="1">
        <v>0</v>
      </c>
      <c r="M2120" s="6" t="str">
        <f t="shared" ref="M2120:M2183" si="133">IF(L2120&gt;1,"MFI",IF(L2120&gt;0,"SFI",""))</f>
        <v/>
      </c>
      <c r="N2120" s="1">
        <v>1</v>
      </c>
      <c r="O2120" s="6" t="str">
        <f t="shared" ref="O2120:O2183" si="134">IF(N2120&gt;0,"LTI","")</f>
        <v>LTI</v>
      </c>
      <c r="P2120" s="6" t="str">
        <f t="shared" ref="P2120:P2183" si="135">IF(M2120&lt;&gt;"",M2120,O2120)</f>
        <v>LTI</v>
      </c>
      <c r="Q2120" s="6" t="s">
        <v>709</v>
      </c>
      <c r="R2120" s="5" t="str">
        <f>INDEX(SAMRASS!$B:$B,MATCH(Q2120,SAMRASS!$A:$A,0))</f>
        <v>Single drum winch</v>
      </c>
      <c r="S2120" s="1" t="s">
        <v>292</v>
      </c>
      <c r="T2120" s="1" t="s">
        <v>2038</v>
      </c>
    </row>
    <row r="2121" spans="1:20" x14ac:dyDescent="0.25">
      <c r="A2121" s="1">
        <v>214</v>
      </c>
      <c r="B2121" s="1">
        <v>2013</v>
      </c>
      <c r="C2121" s="6" t="str">
        <f t="shared" si="132"/>
        <v>2013.214</v>
      </c>
      <c r="D2121" s="12">
        <v>0</v>
      </c>
      <c r="E2121" s="12" t="s">
        <v>3081</v>
      </c>
      <c r="F2121" s="12">
        <v>0</v>
      </c>
      <c r="G2121" s="12" t="s">
        <v>3081</v>
      </c>
      <c r="H2121" s="12">
        <v>0</v>
      </c>
      <c r="I2121" s="12" t="s">
        <v>3081</v>
      </c>
      <c r="J2121" s="12" t="s">
        <v>3081</v>
      </c>
      <c r="K2121" s="12" t="s">
        <v>3081</v>
      </c>
      <c r="L2121" s="1">
        <v>0</v>
      </c>
      <c r="M2121" s="6" t="str">
        <f t="shared" si="133"/>
        <v/>
      </c>
      <c r="N2121" s="1">
        <v>1</v>
      </c>
      <c r="O2121" s="6" t="str">
        <f t="shared" si="134"/>
        <v>LTI</v>
      </c>
      <c r="P2121" s="6" t="str">
        <f t="shared" si="135"/>
        <v>LTI</v>
      </c>
      <c r="Q2121" s="6" t="s">
        <v>2924</v>
      </c>
      <c r="R2121" s="5" t="str">
        <f>INDEX(SAMRASS!$B:$B,MATCH(Q2121,SAMRASS!$A:$A,0))</f>
        <v>Coupling/uncoupling</v>
      </c>
      <c r="S2121" s="1" t="s">
        <v>674</v>
      </c>
      <c r="T2121" s="1" t="s">
        <v>232</v>
      </c>
    </row>
    <row r="2122" spans="1:20" x14ac:dyDescent="0.25">
      <c r="A2122" s="1">
        <v>215</v>
      </c>
      <c r="B2122" s="1">
        <v>2013</v>
      </c>
      <c r="C2122" s="6" t="str">
        <f t="shared" si="132"/>
        <v>2013.215</v>
      </c>
      <c r="D2122" s="12">
        <v>0</v>
      </c>
      <c r="E2122" s="12" t="s">
        <v>3081</v>
      </c>
      <c r="F2122" s="12">
        <v>0</v>
      </c>
      <c r="G2122" s="12" t="s">
        <v>3081</v>
      </c>
      <c r="H2122" s="12">
        <v>0</v>
      </c>
      <c r="I2122" s="12" t="s">
        <v>3081</v>
      </c>
      <c r="J2122" s="12" t="s">
        <v>3081</v>
      </c>
      <c r="K2122" s="12" t="s">
        <v>3081</v>
      </c>
      <c r="L2122" s="1">
        <v>0</v>
      </c>
      <c r="M2122" s="6" t="str">
        <f t="shared" si="133"/>
        <v/>
      </c>
      <c r="N2122" s="1">
        <v>1</v>
      </c>
      <c r="O2122" s="6" t="str">
        <f t="shared" si="134"/>
        <v>LTI</v>
      </c>
      <c r="P2122" s="6" t="str">
        <f t="shared" si="135"/>
        <v>LTI</v>
      </c>
      <c r="Q2122" s="6" t="s">
        <v>848</v>
      </c>
      <c r="R2122" s="5" t="str">
        <f>INDEX(SAMRASS!$B:$B,MATCH(Q2122,SAMRASS!$A:$A,0))</f>
        <v>Face scraper</v>
      </c>
      <c r="S2122" s="1" t="s">
        <v>2432</v>
      </c>
      <c r="T2122" s="1" t="s">
        <v>233</v>
      </c>
    </row>
    <row r="2123" spans="1:20" x14ac:dyDescent="0.25">
      <c r="A2123" s="1">
        <v>216</v>
      </c>
      <c r="B2123" s="1">
        <v>2013</v>
      </c>
      <c r="C2123" s="6" t="str">
        <f t="shared" si="132"/>
        <v>2013.216</v>
      </c>
      <c r="D2123" s="12" t="s">
        <v>880</v>
      </c>
      <c r="E2123" s="12" t="s">
        <v>3081</v>
      </c>
      <c r="F2123" s="12">
        <v>0</v>
      </c>
      <c r="G2123" s="12" t="s">
        <v>3081</v>
      </c>
      <c r="H2123" s="12" t="s">
        <v>3066</v>
      </c>
      <c r="I2123" s="12" t="s">
        <v>3081</v>
      </c>
      <c r="J2123" s="12" t="s">
        <v>3081</v>
      </c>
      <c r="K2123" s="12" t="s">
        <v>3081</v>
      </c>
      <c r="L2123" s="1">
        <v>0</v>
      </c>
      <c r="M2123" s="6" t="str">
        <f t="shared" si="133"/>
        <v/>
      </c>
      <c r="N2123" s="1">
        <v>1</v>
      </c>
      <c r="O2123" s="6" t="str">
        <f t="shared" si="134"/>
        <v>LTI</v>
      </c>
      <c r="P2123" s="6" t="str">
        <f t="shared" si="135"/>
        <v>LTI</v>
      </c>
      <c r="Q2123" s="6" t="s">
        <v>1333</v>
      </c>
      <c r="R2123" s="5" t="str">
        <f>INDEX(SAMRASS!$B:$B,MATCH(Q2123,SAMRASS!$A:$A,0))</f>
        <v>Forklift</v>
      </c>
      <c r="S2123" s="1" t="s">
        <v>1202</v>
      </c>
      <c r="T2123" s="1" t="s">
        <v>234</v>
      </c>
    </row>
    <row r="2124" spans="1:20" x14ac:dyDescent="0.25">
      <c r="A2124" s="1">
        <v>217</v>
      </c>
      <c r="B2124" s="1">
        <v>2013</v>
      </c>
      <c r="C2124" s="6" t="str">
        <f t="shared" si="132"/>
        <v>2013.217</v>
      </c>
      <c r="D2124" s="12">
        <v>0</v>
      </c>
      <c r="E2124" s="12" t="s">
        <v>3081</v>
      </c>
      <c r="F2124" s="12">
        <v>0</v>
      </c>
      <c r="G2124" s="12" t="s">
        <v>3081</v>
      </c>
      <c r="H2124" s="12">
        <v>0</v>
      </c>
      <c r="I2124" s="12" t="s">
        <v>3081</v>
      </c>
      <c r="J2124" s="12" t="s">
        <v>3081</v>
      </c>
      <c r="K2124" s="12" t="s">
        <v>3081</v>
      </c>
      <c r="L2124" s="1">
        <v>0</v>
      </c>
      <c r="M2124" s="6" t="str">
        <f t="shared" si="133"/>
        <v/>
      </c>
      <c r="N2124" s="1">
        <v>1</v>
      </c>
      <c r="O2124" s="6" t="str">
        <f t="shared" si="134"/>
        <v>LTI</v>
      </c>
      <c r="P2124" s="6" t="str">
        <f t="shared" si="135"/>
        <v>LTI</v>
      </c>
      <c r="Q2124" s="6" t="s">
        <v>710</v>
      </c>
      <c r="R2124" s="5" t="str">
        <f>INDEX(SAMRASS!$B:$B,MATCH(Q2124,SAMRASS!$A:$A,0))</f>
        <v>Double drum winch</v>
      </c>
      <c r="S2124" s="1" t="s">
        <v>561</v>
      </c>
      <c r="T2124" s="1" t="s">
        <v>1494</v>
      </c>
    </row>
    <row r="2125" spans="1:20" x14ac:dyDescent="0.25">
      <c r="A2125" s="1">
        <v>218</v>
      </c>
      <c r="B2125" s="1">
        <v>2013</v>
      </c>
      <c r="C2125" s="6" t="str">
        <f t="shared" si="132"/>
        <v>2013.218</v>
      </c>
      <c r="D2125" s="12">
        <v>0</v>
      </c>
      <c r="E2125" s="12" t="s">
        <v>3081</v>
      </c>
      <c r="F2125" s="12">
        <v>0</v>
      </c>
      <c r="G2125" s="12" t="s">
        <v>3081</v>
      </c>
      <c r="H2125" s="12">
        <v>0</v>
      </c>
      <c r="I2125" s="12" t="s">
        <v>3081</v>
      </c>
      <c r="J2125" s="12" t="s">
        <v>3081</v>
      </c>
      <c r="K2125" s="12" t="s">
        <v>3081</v>
      </c>
      <c r="L2125" s="1">
        <v>0</v>
      </c>
      <c r="M2125" s="6" t="str">
        <f t="shared" si="133"/>
        <v/>
      </c>
      <c r="N2125" s="1">
        <v>1</v>
      </c>
      <c r="O2125" s="6" t="str">
        <f t="shared" si="134"/>
        <v>LTI</v>
      </c>
      <c r="P2125" s="6" t="str">
        <f t="shared" si="135"/>
        <v>LTI</v>
      </c>
      <c r="Q2125" s="6" t="s">
        <v>1936</v>
      </c>
      <c r="R2125" s="5" t="str">
        <f>INDEX(SAMRASS!$B:$B,MATCH(Q2125,SAMRASS!$A:$A,0))</f>
        <v>Other (specify)</v>
      </c>
      <c r="S2125" s="1" t="s">
        <v>2434</v>
      </c>
      <c r="T2125" s="1" t="s">
        <v>1495</v>
      </c>
    </row>
    <row r="2126" spans="1:20" x14ac:dyDescent="0.25">
      <c r="A2126" s="1">
        <v>219</v>
      </c>
      <c r="B2126" s="1">
        <v>2013</v>
      </c>
      <c r="C2126" s="6" t="str">
        <f t="shared" si="132"/>
        <v>2013.219</v>
      </c>
      <c r="D2126" s="12">
        <v>0</v>
      </c>
      <c r="E2126" s="12" t="s">
        <v>3081</v>
      </c>
      <c r="F2126" s="12">
        <v>0</v>
      </c>
      <c r="G2126" s="12" t="s">
        <v>3081</v>
      </c>
      <c r="H2126" s="12">
        <v>0</v>
      </c>
      <c r="I2126" s="12" t="s">
        <v>3081</v>
      </c>
      <c r="J2126" s="12" t="s">
        <v>3081</v>
      </c>
      <c r="K2126" s="12" t="s">
        <v>3081</v>
      </c>
      <c r="L2126" s="1">
        <v>0</v>
      </c>
      <c r="M2126" s="6" t="str">
        <f t="shared" si="133"/>
        <v/>
      </c>
      <c r="N2126" s="1">
        <v>1</v>
      </c>
      <c r="O2126" s="6" t="str">
        <f t="shared" si="134"/>
        <v>LTI</v>
      </c>
      <c r="P2126" s="6" t="str">
        <f t="shared" si="135"/>
        <v>LTI</v>
      </c>
      <c r="Q2126" s="6" t="s">
        <v>727</v>
      </c>
      <c r="R2126" s="5" t="str">
        <f>INDEX(SAMRASS!$B:$B,MATCH(Q2126,SAMRASS!$A:$A,0))</f>
        <v>Battery</v>
      </c>
      <c r="S2126" s="1" t="s">
        <v>939</v>
      </c>
      <c r="T2126" s="1" t="s">
        <v>1496</v>
      </c>
    </row>
    <row r="2127" spans="1:20" x14ac:dyDescent="0.25">
      <c r="A2127" s="1">
        <v>220</v>
      </c>
      <c r="B2127" s="1">
        <v>2013</v>
      </c>
      <c r="C2127" s="6" t="str">
        <f t="shared" si="132"/>
        <v>2013.220</v>
      </c>
      <c r="D2127" s="12">
        <v>0</v>
      </c>
      <c r="E2127" s="12" t="s">
        <v>3081</v>
      </c>
      <c r="F2127" s="12">
        <v>0</v>
      </c>
      <c r="G2127" s="12" t="s">
        <v>3081</v>
      </c>
      <c r="H2127" s="12">
        <v>0</v>
      </c>
      <c r="I2127" s="12" t="s">
        <v>3081</v>
      </c>
      <c r="J2127" s="12" t="s">
        <v>3081</v>
      </c>
      <c r="K2127" s="12" t="s">
        <v>3081</v>
      </c>
      <c r="L2127" s="1">
        <v>0</v>
      </c>
      <c r="M2127" s="6" t="str">
        <f t="shared" si="133"/>
        <v/>
      </c>
      <c r="N2127" s="1">
        <v>1</v>
      </c>
      <c r="O2127" s="6" t="str">
        <f t="shared" si="134"/>
        <v>LTI</v>
      </c>
      <c r="P2127" s="6" t="str">
        <f t="shared" si="135"/>
        <v>LTI</v>
      </c>
      <c r="Q2127" s="6" t="s">
        <v>2924</v>
      </c>
      <c r="R2127" s="5" t="str">
        <f>INDEX(SAMRASS!$B:$B,MATCH(Q2127,SAMRASS!$A:$A,0))</f>
        <v>Coupling/uncoupling</v>
      </c>
      <c r="S2127" s="1" t="s">
        <v>674</v>
      </c>
      <c r="T2127" s="1" t="s">
        <v>780</v>
      </c>
    </row>
    <row r="2128" spans="1:20" x14ac:dyDescent="0.25">
      <c r="A2128" s="1">
        <v>221</v>
      </c>
      <c r="B2128" s="1">
        <v>2013</v>
      </c>
      <c r="C2128" s="6" t="str">
        <f t="shared" si="132"/>
        <v>2013.221</v>
      </c>
      <c r="D2128" s="12">
        <v>0</v>
      </c>
      <c r="E2128" s="12" t="s">
        <v>3081</v>
      </c>
      <c r="F2128" s="12">
        <v>0</v>
      </c>
      <c r="G2128" s="12" t="s">
        <v>3081</v>
      </c>
      <c r="H2128" s="12">
        <v>0</v>
      </c>
      <c r="I2128" s="12" t="s">
        <v>3081</v>
      </c>
      <c r="J2128" s="12" t="s">
        <v>3081</v>
      </c>
      <c r="K2128" s="12" t="s">
        <v>3081</v>
      </c>
      <c r="L2128" s="1">
        <v>0</v>
      </c>
      <c r="M2128" s="6" t="str">
        <f t="shared" si="133"/>
        <v/>
      </c>
      <c r="N2128" s="1">
        <v>1</v>
      </c>
      <c r="O2128" s="6" t="str">
        <f t="shared" si="134"/>
        <v>LTI</v>
      </c>
      <c r="P2128" s="6" t="str">
        <f t="shared" si="135"/>
        <v>LTI</v>
      </c>
      <c r="Q2128" s="6" t="s">
        <v>2924</v>
      </c>
      <c r="R2128" s="5" t="str">
        <f>INDEX(SAMRASS!$B:$B,MATCH(Q2128,SAMRASS!$A:$A,0))</f>
        <v>Coupling/uncoupling</v>
      </c>
      <c r="S2128" s="1" t="s">
        <v>674</v>
      </c>
      <c r="T2128" s="1" t="s">
        <v>779</v>
      </c>
    </row>
    <row r="2129" spans="1:20" x14ac:dyDescent="0.25">
      <c r="A2129" s="1">
        <v>222</v>
      </c>
      <c r="B2129" s="1">
        <v>2013</v>
      </c>
      <c r="C2129" s="6" t="str">
        <f t="shared" si="132"/>
        <v>2013.222</v>
      </c>
      <c r="D2129" s="12">
        <v>0</v>
      </c>
      <c r="E2129" s="12" t="s">
        <v>3081</v>
      </c>
      <c r="F2129" s="12">
        <v>0</v>
      </c>
      <c r="G2129" s="12" t="s">
        <v>3081</v>
      </c>
      <c r="H2129" s="12">
        <v>0</v>
      </c>
      <c r="I2129" s="12" t="s">
        <v>3081</v>
      </c>
      <c r="J2129" s="12" t="s">
        <v>3081</v>
      </c>
      <c r="K2129" s="12" t="s">
        <v>3081</v>
      </c>
      <c r="L2129" s="1">
        <v>0</v>
      </c>
      <c r="M2129" s="6" t="str">
        <f t="shared" si="133"/>
        <v/>
      </c>
      <c r="N2129" s="1">
        <v>1</v>
      </c>
      <c r="O2129" s="6" t="str">
        <f t="shared" si="134"/>
        <v>LTI</v>
      </c>
      <c r="P2129" s="6" t="str">
        <f t="shared" si="135"/>
        <v>LTI</v>
      </c>
      <c r="Q2129" s="6" t="s">
        <v>707</v>
      </c>
      <c r="R2129" s="5" t="str">
        <f>INDEX(SAMRASS!$B:$B,MATCH(Q2129,SAMRASS!$A:$A,0))</f>
        <v>Hopper</v>
      </c>
      <c r="S2129" s="1" t="s">
        <v>2486</v>
      </c>
      <c r="T2129" s="1" t="s">
        <v>822</v>
      </c>
    </row>
    <row r="2130" spans="1:20" x14ac:dyDescent="0.25">
      <c r="A2130" s="1">
        <v>223</v>
      </c>
      <c r="B2130" s="1">
        <v>2013</v>
      </c>
      <c r="C2130" s="6" t="str">
        <f t="shared" si="132"/>
        <v>2013.223</v>
      </c>
      <c r="D2130" s="12" t="s">
        <v>880</v>
      </c>
      <c r="E2130" s="12" t="s">
        <v>3081</v>
      </c>
      <c r="F2130" s="12">
        <v>0</v>
      </c>
      <c r="G2130" s="12" t="s">
        <v>3081</v>
      </c>
      <c r="H2130" s="12" t="s">
        <v>3066</v>
      </c>
      <c r="I2130" s="12" t="s">
        <v>3081</v>
      </c>
      <c r="J2130" s="12" t="s">
        <v>3081</v>
      </c>
      <c r="K2130" s="12" t="s">
        <v>3081</v>
      </c>
      <c r="L2130" s="1">
        <v>0</v>
      </c>
      <c r="M2130" s="6" t="str">
        <f t="shared" si="133"/>
        <v/>
      </c>
      <c r="N2130" s="1">
        <v>1</v>
      </c>
      <c r="O2130" s="6" t="str">
        <f t="shared" si="134"/>
        <v>LTI</v>
      </c>
      <c r="P2130" s="6" t="str">
        <f t="shared" si="135"/>
        <v>LTI</v>
      </c>
      <c r="Q2130" s="6" t="s">
        <v>1973</v>
      </c>
      <c r="R2130" s="5" t="str">
        <f>INDEX(SAMRASS!$B:$B,MATCH(Q2130,SAMRASS!$A:$A,0))</f>
        <v>Mobile crane</v>
      </c>
      <c r="S2130" s="1" t="s">
        <v>203</v>
      </c>
      <c r="T2130" s="1" t="s">
        <v>823</v>
      </c>
    </row>
    <row r="2131" spans="1:20" x14ac:dyDescent="0.25">
      <c r="A2131" s="1">
        <v>224</v>
      </c>
      <c r="B2131" s="1">
        <v>2013</v>
      </c>
      <c r="C2131" s="6" t="str">
        <f t="shared" si="132"/>
        <v>2013.224</v>
      </c>
      <c r="D2131" s="12">
        <v>0</v>
      </c>
      <c r="E2131" s="12" t="s">
        <v>3081</v>
      </c>
      <c r="F2131" s="12">
        <v>0</v>
      </c>
      <c r="G2131" s="12" t="s">
        <v>3081</v>
      </c>
      <c r="H2131" s="12">
        <v>0</v>
      </c>
      <c r="I2131" s="12" t="s">
        <v>3081</v>
      </c>
      <c r="J2131" s="12" t="s">
        <v>3081</v>
      </c>
      <c r="K2131" s="12" t="s">
        <v>3081</v>
      </c>
      <c r="L2131" s="1">
        <v>0</v>
      </c>
      <c r="M2131" s="6" t="str">
        <f t="shared" si="133"/>
        <v/>
      </c>
      <c r="N2131" s="1">
        <v>1</v>
      </c>
      <c r="O2131" s="6" t="str">
        <f t="shared" si="134"/>
        <v>LTI</v>
      </c>
      <c r="P2131" s="6" t="str">
        <f t="shared" si="135"/>
        <v>LTI</v>
      </c>
      <c r="Q2131" s="6" t="s">
        <v>1248</v>
      </c>
      <c r="R2131" s="5" t="str">
        <f>INDEX(SAMRASS!$B:$B,MATCH(Q2131,SAMRASS!$A:$A,0))</f>
        <v>Rocker arm shovel (boesman)</v>
      </c>
      <c r="S2131" s="1" t="s">
        <v>1699</v>
      </c>
      <c r="T2131" s="1" t="s">
        <v>824</v>
      </c>
    </row>
    <row r="2132" spans="1:20" x14ac:dyDescent="0.25">
      <c r="A2132" s="1">
        <v>225</v>
      </c>
      <c r="B2132" s="1">
        <v>2013</v>
      </c>
      <c r="C2132" s="6" t="str">
        <f t="shared" si="132"/>
        <v>2013.225</v>
      </c>
      <c r="D2132" s="12">
        <v>0</v>
      </c>
      <c r="E2132" s="12" t="s">
        <v>3081</v>
      </c>
      <c r="F2132" s="12">
        <v>0</v>
      </c>
      <c r="G2132" s="12" t="s">
        <v>3081</v>
      </c>
      <c r="H2132" s="12">
        <v>0</v>
      </c>
      <c r="I2132" s="12" t="s">
        <v>3081</v>
      </c>
      <c r="J2132" s="12" t="s">
        <v>3081</v>
      </c>
      <c r="K2132" s="12" t="s">
        <v>3081</v>
      </c>
      <c r="L2132" s="1">
        <v>0</v>
      </c>
      <c r="M2132" s="6" t="str">
        <f t="shared" si="133"/>
        <v/>
      </c>
      <c r="N2132" s="1">
        <v>1</v>
      </c>
      <c r="O2132" s="6" t="str">
        <f t="shared" si="134"/>
        <v>LTI</v>
      </c>
      <c r="P2132" s="6" t="str">
        <f t="shared" si="135"/>
        <v>LTI</v>
      </c>
      <c r="Q2132" s="6" t="s">
        <v>2924</v>
      </c>
      <c r="R2132" s="5" t="str">
        <f>INDEX(SAMRASS!$B:$B,MATCH(Q2132,SAMRASS!$A:$A,0))</f>
        <v>Coupling/uncoupling</v>
      </c>
      <c r="S2132" s="1" t="s">
        <v>674</v>
      </c>
      <c r="T2132" s="1" t="s">
        <v>2989</v>
      </c>
    </row>
    <row r="2133" spans="1:20" x14ac:dyDescent="0.25">
      <c r="A2133" s="1">
        <v>226</v>
      </c>
      <c r="B2133" s="1">
        <v>2013</v>
      </c>
      <c r="C2133" s="6" t="str">
        <f t="shared" si="132"/>
        <v>2013.226</v>
      </c>
      <c r="D2133" s="12">
        <v>0</v>
      </c>
      <c r="E2133" s="12" t="s">
        <v>3081</v>
      </c>
      <c r="F2133" s="12">
        <v>0</v>
      </c>
      <c r="G2133" s="12" t="s">
        <v>3081</v>
      </c>
      <c r="H2133" s="12">
        <v>0</v>
      </c>
      <c r="I2133" s="12" t="s">
        <v>3081</v>
      </c>
      <c r="J2133" s="12" t="s">
        <v>3081</v>
      </c>
      <c r="K2133" s="12" t="s">
        <v>3081</v>
      </c>
      <c r="L2133" s="1">
        <v>0</v>
      </c>
      <c r="M2133" s="6" t="str">
        <f t="shared" si="133"/>
        <v/>
      </c>
      <c r="N2133" s="1">
        <v>1</v>
      </c>
      <c r="O2133" s="6" t="str">
        <f t="shared" si="134"/>
        <v>LTI</v>
      </c>
      <c r="P2133" s="6" t="str">
        <f t="shared" si="135"/>
        <v>LTI</v>
      </c>
      <c r="Q2133" s="6" t="s">
        <v>849</v>
      </c>
      <c r="R2133" s="5" t="str">
        <f>INDEX(SAMRASS!$B:$B,MATCH(Q2133,SAMRASS!$A:$A,0))</f>
        <v>Other</v>
      </c>
      <c r="S2133" s="1" t="s">
        <v>2563</v>
      </c>
      <c r="T2133" s="1" t="s">
        <v>2990</v>
      </c>
    </row>
    <row r="2134" spans="1:20" x14ac:dyDescent="0.25">
      <c r="A2134" s="1">
        <v>227</v>
      </c>
      <c r="B2134" s="1">
        <v>2013</v>
      </c>
      <c r="C2134" s="6" t="str">
        <f t="shared" si="132"/>
        <v>2013.227</v>
      </c>
      <c r="D2134" s="12">
        <v>0</v>
      </c>
      <c r="E2134" s="12" t="s">
        <v>3081</v>
      </c>
      <c r="F2134" s="12">
        <v>0</v>
      </c>
      <c r="G2134" s="12" t="s">
        <v>3081</v>
      </c>
      <c r="H2134" s="12">
        <v>0</v>
      </c>
      <c r="I2134" s="12" t="s">
        <v>3081</v>
      </c>
      <c r="J2134" s="12" t="s">
        <v>3081</v>
      </c>
      <c r="K2134" s="12" t="s">
        <v>3081</v>
      </c>
      <c r="L2134" s="1">
        <v>0</v>
      </c>
      <c r="M2134" s="6" t="str">
        <f t="shared" si="133"/>
        <v/>
      </c>
      <c r="N2134" s="1">
        <v>1</v>
      </c>
      <c r="O2134" s="6" t="str">
        <f t="shared" si="134"/>
        <v>LTI</v>
      </c>
      <c r="P2134" s="6" t="str">
        <f t="shared" si="135"/>
        <v>LTI</v>
      </c>
      <c r="Q2134" s="6" t="s">
        <v>727</v>
      </c>
      <c r="R2134" s="5" t="str">
        <f>INDEX(SAMRASS!$B:$B,MATCH(Q2134,SAMRASS!$A:$A,0))</f>
        <v>Battery</v>
      </c>
      <c r="S2134" s="1" t="s">
        <v>939</v>
      </c>
      <c r="T2134" s="1" t="s">
        <v>2991</v>
      </c>
    </row>
    <row r="2135" spans="1:20" x14ac:dyDescent="0.25">
      <c r="A2135" s="1">
        <v>228</v>
      </c>
      <c r="B2135" s="1">
        <v>2013</v>
      </c>
      <c r="C2135" s="6" t="str">
        <f t="shared" si="132"/>
        <v>2013.228</v>
      </c>
      <c r="D2135" s="12">
        <v>0</v>
      </c>
      <c r="E2135" s="12" t="s">
        <v>3081</v>
      </c>
      <c r="F2135" s="12">
        <v>0</v>
      </c>
      <c r="G2135" s="12" t="s">
        <v>3081</v>
      </c>
      <c r="H2135" s="12">
        <v>0</v>
      </c>
      <c r="I2135" s="12" t="s">
        <v>3081</v>
      </c>
      <c r="J2135" s="12" t="s">
        <v>3081</v>
      </c>
      <c r="K2135" s="12" t="s">
        <v>3081</v>
      </c>
      <c r="L2135" s="1">
        <v>1</v>
      </c>
      <c r="M2135" s="6" t="str">
        <f t="shared" si="133"/>
        <v>SFI</v>
      </c>
      <c r="N2135" s="1">
        <v>0</v>
      </c>
      <c r="O2135" s="6" t="str">
        <f t="shared" si="134"/>
        <v/>
      </c>
      <c r="P2135" s="6" t="str">
        <f t="shared" si="135"/>
        <v>SFI</v>
      </c>
      <c r="Q2135" s="6" t="s">
        <v>727</v>
      </c>
      <c r="R2135" s="5" t="str">
        <f>INDEX(SAMRASS!$B:$B,MATCH(Q2135,SAMRASS!$A:$A,0))</f>
        <v>Battery</v>
      </c>
      <c r="S2135" s="1" t="s">
        <v>939</v>
      </c>
      <c r="T2135" s="1" t="s">
        <v>2216</v>
      </c>
    </row>
    <row r="2136" spans="1:20" x14ac:dyDescent="0.25">
      <c r="A2136" s="1">
        <v>229</v>
      </c>
      <c r="B2136" s="1">
        <v>2013</v>
      </c>
      <c r="C2136" s="6" t="str">
        <f t="shared" si="132"/>
        <v>2013.229</v>
      </c>
      <c r="D2136" s="12">
        <v>0</v>
      </c>
      <c r="E2136" s="12" t="s">
        <v>3081</v>
      </c>
      <c r="F2136" s="12">
        <v>0</v>
      </c>
      <c r="G2136" s="12" t="s">
        <v>3081</v>
      </c>
      <c r="H2136" s="12">
        <v>0</v>
      </c>
      <c r="I2136" s="12" t="s">
        <v>3081</v>
      </c>
      <c r="J2136" s="12" t="s">
        <v>3081</v>
      </c>
      <c r="K2136" s="12" t="s">
        <v>3081</v>
      </c>
      <c r="L2136" s="1">
        <v>0</v>
      </c>
      <c r="M2136" s="6" t="str">
        <f t="shared" si="133"/>
        <v/>
      </c>
      <c r="N2136" s="1">
        <v>1</v>
      </c>
      <c r="O2136" s="6" t="str">
        <f t="shared" si="134"/>
        <v>LTI</v>
      </c>
      <c r="P2136" s="6" t="str">
        <f t="shared" si="135"/>
        <v>LTI</v>
      </c>
      <c r="Q2136" s="6" t="s">
        <v>707</v>
      </c>
      <c r="R2136" s="5" t="str">
        <f>INDEX(SAMRASS!$B:$B,MATCH(Q2136,SAMRASS!$A:$A,0))</f>
        <v>Hopper</v>
      </c>
      <c r="S2136" s="1" t="s">
        <v>2486</v>
      </c>
      <c r="T2136" s="1" t="s">
        <v>2217</v>
      </c>
    </row>
    <row r="2137" spans="1:20" x14ac:dyDescent="0.25">
      <c r="A2137" s="1">
        <v>230</v>
      </c>
      <c r="B2137" s="1">
        <v>2013</v>
      </c>
      <c r="C2137" s="6" t="str">
        <f t="shared" si="132"/>
        <v>2013.230</v>
      </c>
      <c r="D2137" s="12">
        <v>0</v>
      </c>
      <c r="E2137" s="12" t="s">
        <v>3081</v>
      </c>
      <c r="F2137" s="12">
        <v>0</v>
      </c>
      <c r="G2137" s="12" t="s">
        <v>3081</v>
      </c>
      <c r="H2137" s="12">
        <v>0</v>
      </c>
      <c r="I2137" s="12" t="s">
        <v>3081</v>
      </c>
      <c r="J2137" s="12" t="s">
        <v>3081</v>
      </c>
      <c r="K2137" s="12" t="s">
        <v>3081</v>
      </c>
      <c r="L2137" s="1">
        <v>0</v>
      </c>
      <c r="M2137" s="6" t="str">
        <f t="shared" si="133"/>
        <v/>
      </c>
      <c r="N2137" s="1">
        <v>1</v>
      </c>
      <c r="O2137" s="6" t="str">
        <f t="shared" si="134"/>
        <v>LTI</v>
      </c>
      <c r="P2137" s="6" t="str">
        <f t="shared" si="135"/>
        <v>LTI</v>
      </c>
      <c r="Q2137" s="6" t="s">
        <v>2924</v>
      </c>
      <c r="R2137" s="5" t="str">
        <f>INDEX(SAMRASS!$B:$B,MATCH(Q2137,SAMRASS!$A:$A,0))</f>
        <v>Coupling/uncoupling</v>
      </c>
      <c r="S2137" s="1" t="s">
        <v>674</v>
      </c>
      <c r="T2137" s="1" t="s">
        <v>2218</v>
      </c>
    </row>
    <row r="2138" spans="1:20" x14ac:dyDescent="0.25">
      <c r="A2138" s="1">
        <v>231</v>
      </c>
      <c r="B2138" s="1">
        <v>2013</v>
      </c>
      <c r="C2138" s="6" t="str">
        <f t="shared" si="132"/>
        <v>2013.231</v>
      </c>
      <c r="D2138" s="12">
        <v>0</v>
      </c>
      <c r="E2138" s="12" t="s">
        <v>3081</v>
      </c>
      <c r="F2138" s="12">
        <v>0</v>
      </c>
      <c r="G2138" s="12" t="s">
        <v>3081</v>
      </c>
      <c r="H2138" s="12">
        <v>0</v>
      </c>
      <c r="I2138" s="12" t="s">
        <v>3081</v>
      </c>
      <c r="J2138" s="12" t="s">
        <v>3081</v>
      </c>
      <c r="K2138" s="12" t="s">
        <v>3081</v>
      </c>
      <c r="L2138" s="1">
        <v>0</v>
      </c>
      <c r="M2138" s="6" t="str">
        <f t="shared" si="133"/>
        <v/>
      </c>
      <c r="N2138" s="1">
        <v>1</v>
      </c>
      <c r="O2138" s="6" t="str">
        <f t="shared" si="134"/>
        <v>LTI</v>
      </c>
      <c r="P2138" s="6" t="str">
        <f t="shared" si="135"/>
        <v>LTI</v>
      </c>
      <c r="Q2138" s="6" t="s">
        <v>727</v>
      </c>
      <c r="R2138" s="5" t="str">
        <f>INDEX(SAMRASS!$B:$B,MATCH(Q2138,SAMRASS!$A:$A,0))</f>
        <v>Battery</v>
      </c>
      <c r="S2138" s="1" t="s">
        <v>939</v>
      </c>
      <c r="T2138" s="1" t="s">
        <v>2534</v>
      </c>
    </row>
    <row r="2139" spans="1:20" x14ac:dyDescent="0.25">
      <c r="A2139" s="1">
        <v>232</v>
      </c>
      <c r="B2139" s="1">
        <v>2013</v>
      </c>
      <c r="C2139" s="6" t="str">
        <f t="shared" si="132"/>
        <v>2013.232</v>
      </c>
      <c r="D2139" s="12">
        <v>0</v>
      </c>
      <c r="E2139" s="12" t="s">
        <v>3081</v>
      </c>
      <c r="F2139" s="12">
        <v>0</v>
      </c>
      <c r="G2139" s="12" t="s">
        <v>3081</v>
      </c>
      <c r="H2139" s="12">
        <v>0</v>
      </c>
      <c r="I2139" s="12" t="s">
        <v>3081</v>
      </c>
      <c r="J2139" s="12" t="s">
        <v>3081</v>
      </c>
      <c r="K2139" s="12" t="s">
        <v>3081</v>
      </c>
      <c r="L2139" s="1">
        <v>0</v>
      </c>
      <c r="M2139" s="6" t="str">
        <f t="shared" si="133"/>
        <v/>
      </c>
      <c r="N2139" s="1">
        <v>1</v>
      </c>
      <c r="O2139" s="6" t="str">
        <f t="shared" si="134"/>
        <v>LTI</v>
      </c>
      <c r="P2139" s="6" t="str">
        <f t="shared" si="135"/>
        <v>LTI</v>
      </c>
      <c r="Q2139" s="6" t="s">
        <v>2924</v>
      </c>
      <c r="R2139" s="5" t="str">
        <f>INDEX(SAMRASS!$B:$B,MATCH(Q2139,SAMRASS!$A:$A,0))</f>
        <v>Coupling/uncoupling</v>
      </c>
      <c r="S2139" s="1" t="s">
        <v>674</v>
      </c>
      <c r="T2139" s="1" t="s">
        <v>2533</v>
      </c>
    </row>
    <row r="2140" spans="1:20" x14ac:dyDescent="0.25">
      <c r="A2140" s="1">
        <v>233</v>
      </c>
      <c r="B2140" s="1">
        <v>2013</v>
      </c>
      <c r="C2140" s="6" t="str">
        <f t="shared" si="132"/>
        <v>2013.233</v>
      </c>
      <c r="D2140" s="12">
        <v>0</v>
      </c>
      <c r="E2140" s="12" t="s">
        <v>3081</v>
      </c>
      <c r="F2140" s="12">
        <v>0</v>
      </c>
      <c r="G2140" s="12" t="s">
        <v>3081</v>
      </c>
      <c r="H2140" s="12">
        <v>0</v>
      </c>
      <c r="I2140" s="12" t="s">
        <v>3081</v>
      </c>
      <c r="J2140" s="12" t="s">
        <v>3081</v>
      </c>
      <c r="K2140" s="12" t="s">
        <v>3081</v>
      </c>
      <c r="L2140" s="1">
        <v>0</v>
      </c>
      <c r="M2140" s="6" t="str">
        <f t="shared" si="133"/>
        <v/>
      </c>
      <c r="N2140" s="1">
        <v>1</v>
      </c>
      <c r="O2140" s="6" t="str">
        <f t="shared" si="134"/>
        <v>LTI</v>
      </c>
      <c r="P2140" s="6" t="str">
        <f t="shared" si="135"/>
        <v>LTI</v>
      </c>
      <c r="Q2140" s="6" t="s">
        <v>2918</v>
      </c>
      <c r="R2140" s="5" t="str">
        <f>INDEX(SAMRASS!$B:$B,MATCH(Q2140,SAMRASS!$A:$A,0))</f>
        <v>Other (specify)</v>
      </c>
      <c r="S2140" s="1" t="s">
        <v>1500</v>
      </c>
      <c r="T2140" s="1" t="s">
        <v>1215</v>
      </c>
    </row>
    <row r="2141" spans="1:20" x14ac:dyDescent="0.25">
      <c r="A2141" s="1">
        <v>234</v>
      </c>
      <c r="B2141" s="1">
        <v>2013</v>
      </c>
      <c r="C2141" s="6" t="str">
        <f t="shared" si="132"/>
        <v>2013.234</v>
      </c>
      <c r="D2141" s="12">
        <v>0</v>
      </c>
      <c r="E2141" s="12" t="s">
        <v>3081</v>
      </c>
      <c r="F2141" s="12">
        <v>0</v>
      </c>
      <c r="G2141" s="12" t="s">
        <v>3081</v>
      </c>
      <c r="H2141" s="12">
        <v>0</v>
      </c>
      <c r="I2141" s="12" t="s">
        <v>3081</v>
      </c>
      <c r="J2141" s="12" t="s">
        <v>3081</v>
      </c>
      <c r="K2141" s="12" t="s">
        <v>3081</v>
      </c>
      <c r="L2141" s="1">
        <v>0</v>
      </c>
      <c r="M2141" s="6" t="str">
        <f t="shared" si="133"/>
        <v/>
      </c>
      <c r="N2141" s="1">
        <v>1</v>
      </c>
      <c r="O2141" s="6" t="str">
        <f t="shared" si="134"/>
        <v>LTI</v>
      </c>
      <c r="P2141" s="6" t="str">
        <f t="shared" si="135"/>
        <v>LTI</v>
      </c>
      <c r="Q2141" s="6" t="s">
        <v>709</v>
      </c>
      <c r="R2141" s="5" t="str">
        <f>INDEX(SAMRASS!$B:$B,MATCH(Q2141,SAMRASS!$A:$A,0))</f>
        <v>Single drum winch</v>
      </c>
      <c r="S2141" s="1" t="s">
        <v>292</v>
      </c>
      <c r="T2141" s="1" t="s">
        <v>1216</v>
      </c>
    </row>
    <row r="2142" spans="1:20" x14ac:dyDescent="0.25">
      <c r="A2142" s="1">
        <v>235</v>
      </c>
      <c r="B2142" s="1">
        <v>2013</v>
      </c>
      <c r="C2142" s="6" t="str">
        <f t="shared" si="132"/>
        <v>2013.235</v>
      </c>
      <c r="D2142" s="12">
        <v>0</v>
      </c>
      <c r="E2142" s="12" t="s">
        <v>3081</v>
      </c>
      <c r="F2142" s="12">
        <v>0</v>
      </c>
      <c r="G2142" s="12" t="s">
        <v>3081</v>
      </c>
      <c r="H2142" s="12">
        <v>0</v>
      </c>
      <c r="I2142" s="12" t="s">
        <v>3081</v>
      </c>
      <c r="J2142" s="12" t="s">
        <v>3081</v>
      </c>
      <c r="K2142" s="12" t="s">
        <v>3081</v>
      </c>
      <c r="L2142" s="1">
        <v>0</v>
      </c>
      <c r="M2142" s="6" t="str">
        <f t="shared" si="133"/>
        <v/>
      </c>
      <c r="N2142" s="1">
        <v>1</v>
      </c>
      <c r="O2142" s="6" t="str">
        <f t="shared" si="134"/>
        <v>LTI</v>
      </c>
      <c r="P2142" s="6" t="str">
        <f t="shared" si="135"/>
        <v>LTI</v>
      </c>
      <c r="Q2142" s="6" t="s">
        <v>848</v>
      </c>
      <c r="R2142" s="5" t="str">
        <f>INDEX(SAMRASS!$B:$B,MATCH(Q2142,SAMRASS!$A:$A,0))</f>
        <v>Face scraper</v>
      </c>
      <c r="S2142" s="1" t="s">
        <v>2432</v>
      </c>
      <c r="T2142" s="1" t="s">
        <v>1217</v>
      </c>
    </row>
    <row r="2143" spans="1:20" x14ac:dyDescent="0.25">
      <c r="A2143" s="1">
        <v>236</v>
      </c>
      <c r="B2143" s="1">
        <v>2013</v>
      </c>
      <c r="C2143" s="6" t="str">
        <f t="shared" si="132"/>
        <v>2013.236</v>
      </c>
      <c r="D2143" s="12">
        <v>0</v>
      </c>
      <c r="E2143" s="12" t="s">
        <v>3081</v>
      </c>
      <c r="F2143" s="12">
        <v>0</v>
      </c>
      <c r="G2143" s="12" t="s">
        <v>3081</v>
      </c>
      <c r="H2143" s="12">
        <v>0</v>
      </c>
      <c r="I2143" s="12" t="s">
        <v>3081</v>
      </c>
      <c r="J2143" s="12" t="s">
        <v>3081</v>
      </c>
      <c r="K2143" s="12" t="s">
        <v>3081</v>
      </c>
      <c r="L2143" s="1">
        <v>0</v>
      </c>
      <c r="M2143" s="6" t="str">
        <f t="shared" si="133"/>
        <v/>
      </c>
      <c r="N2143" s="1">
        <v>1</v>
      </c>
      <c r="O2143" s="6" t="str">
        <f t="shared" si="134"/>
        <v>LTI</v>
      </c>
      <c r="P2143" s="6" t="str">
        <f t="shared" si="135"/>
        <v>LTI</v>
      </c>
      <c r="Q2143" s="6" t="s">
        <v>2919</v>
      </c>
      <c r="R2143" s="5" t="str">
        <f>INDEX(SAMRASS!$B:$B,MATCH(Q2143,SAMRASS!$A:$A,0))</f>
        <v>Rerailing</v>
      </c>
      <c r="S2143" s="1" t="s">
        <v>2433</v>
      </c>
      <c r="T2143" s="1" t="s">
        <v>1288</v>
      </c>
    </row>
    <row r="2144" spans="1:20" x14ac:dyDescent="0.25">
      <c r="A2144" s="1">
        <v>237</v>
      </c>
      <c r="B2144" s="1">
        <v>2013</v>
      </c>
      <c r="C2144" s="6" t="str">
        <f t="shared" si="132"/>
        <v>2013.237</v>
      </c>
      <c r="D2144" s="12">
        <v>0</v>
      </c>
      <c r="E2144" s="12" t="s">
        <v>3081</v>
      </c>
      <c r="F2144" s="12">
        <v>0</v>
      </c>
      <c r="G2144" s="12" t="s">
        <v>3081</v>
      </c>
      <c r="H2144" s="12">
        <v>0</v>
      </c>
      <c r="I2144" s="12" t="s">
        <v>3081</v>
      </c>
      <c r="J2144" s="12" t="s">
        <v>3081</v>
      </c>
      <c r="K2144" s="12" t="s">
        <v>3081</v>
      </c>
      <c r="L2144" s="1">
        <v>0</v>
      </c>
      <c r="M2144" s="6" t="str">
        <f t="shared" si="133"/>
        <v/>
      </c>
      <c r="N2144" s="1">
        <v>1</v>
      </c>
      <c r="O2144" s="6" t="str">
        <f t="shared" si="134"/>
        <v>LTI</v>
      </c>
      <c r="P2144" s="6" t="str">
        <f t="shared" si="135"/>
        <v>LTI</v>
      </c>
      <c r="Q2144" s="6" t="s">
        <v>2924</v>
      </c>
      <c r="R2144" s="5" t="str">
        <f>INDEX(SAMRASS!$B:$B,MATCH(Q2144,SAMRASS!$A:$A,0))</f>
        <v>Coupling/uncoupling</v>
      </c>
      <c r="S2144" s="1" t="s">
        <v>674</v>
      </c>
      <c r="T2144" s="1" t="s">
        <v>1289</v>
      </c>
    </row>
    <row r="2145" spans="1:20" x14ac:dyDescent="0.25">
      <c r="A2145" s="1">
        <v>238</v>
      </c>
      <c r="B2145" s="1">
        <v>2013</v>
      </c>
      <c r="C2145" s="6" t="str">
        <f t="shared" si="132"/>
        <v>2013.238</v>
      </c>
      <c r="D2145" s="12" t="s">
        <v>880</v>
      </c>
      <c r="E2145" s="12" t="s">
        <v>3081</v>
      </c>
      <c r="F2145" s="12" t="s">
        <v>731</v>
      </c>
      <c r="G2145" s="12" t="s">
        <v>3081</v>
      </c>
      <c r="H2145" s="12" t="s">
        <v>3066</v>
      </c>
      <c r="I2145" s="12" t="s">
        <v>3081</v>
      </c>
      <c r="J2145" s="12" t="s">
        <v>3081</v>
      </c>
      <c r="K2145" s="12" t="s">
        <v>3081</v>
      </c>
      <c r="L2145" s="1">
        <v>0</v>
      </c>
      <c r="M2145" s="6" t="str">
        <f t="shared" si="133"/>
        <v/>
      </c>
      <c r="N2145" s="1">
        <v>1</v>
      </c>
      <c r="O2145" s="6" t="str">
        <f t="shared" si="134"/>
        <v>LTI</v>
      </c>
      <c r="P2145" s="6" t="str">
        <f t="shared" si="135"/>
        <v>LTI</v>
      </c>
      <c r="Q2145" s="6" t="s">
        <v>2903</v>
      </c>
      <c r="R2145" s="5" t="str">
        <f>INDEX(SAMRASS!$B:$B,MATCH(Q2145,SAMRASS!$A:$A,0))</f>
        <v>LDV</v>
      </c>
      <c r="S2145" s="1" t="s">
        <v>1566</v>
      </c>
      <c r="T2145" s="1" t="s">
        <v>1290</v>
      </c>
    </row>
    <row r="2146" spans="1:20" x14ac:dyDescent="0.25">
      <c r="A2146" s="1">
        <v>239</v>
      </c>
      <c r="B2146" s="1">
        <v>2013</v>
      </c>
      <c r="C2146" s="6" t="str">
        <f t="shared" si="132"/>
        <v>2013.239</v>
      </c>
      <c r="D2146" s="12">
        <v>0</v>
      </c>
      <c r="E2146" s="12" t="s">
        <v>3081</v>
      </c>
      <c r="F2146" s="12">
        <v>0</v>
      </c>
      <c r="G2146" s="12" t="s">
        <v>3081</v>
      </c>
      <c r="H2146" s="12">
        <v>0</v>
      </c>
      <c r="I2146" s="12" t="s">
        <v>3081</v>
      </c>
      <c r="J2146" s="12" t="s">
        <v>3081</v>
      </c>
      <c r="K2146" s="12" t="s">
        <v>3081</v>
      </c>
      <c r="L2146" s="1">
        <v>0</v>
      </c>
      <c r="M2146" s="6" t="str">
        <f t="shared" si="133"/>
        <v/>
      </c>
      <c r="N2146" s="1">
        <v>1</v>
      </c>
      <c r="O2146" s="6" t="str">
        <f t="shared" si="134"/>
        <v>LTI</v>
      </c>
      <c r="P2146" s="6" t="str">
        <f t="shared" si="135"/>
        <v>LTI</v>
      </c>
      <c r="Q2146" s="6" t="s">
        <v>849</v>
      </c>
      <c r="R2146" s="5" t="str">
        <f>INDEX(SAMRASS!$B:$B,MATCH(Q2146,SAMRASS!$A:$A,0))</f>
        <v>Other</v>
      </c>
      <c r="S2146" s="1" t="s">
        <v>2563</v>
      </c>
      <c r="T2146" s="1" t="s">
        <v>2888</v>
      </c>
    </row>
    <row r="2147" spans="1:20" x14ac:dyDescent="0.25">
      <c r="A2147" s="1">
        <v>240</v>
      </c>
      <c r="B2147" s="1">
        <v>2013</v>
      </c>
      <c r="C2147" s="6" t="str">
        <f t="shared" si="132"/>
        <v>2013.240</v>
      </c>
      <c r="D2147" s="12">
        <v>0</v>
      </c>
      <c r="E2147" s="12" t="s">
        <v>3081</v>
      </c>
      <c r="F2147" s="12">
        <v>0</v>
      </c>
      <c r="G2147" s="12" t="s">
        <v>3081</v>
      </c>
      <c r="H2147" s="12">
        <v>0</v>
      </c>
      <c r="I2147" s="12" t="s">
        <v>3081</v>
      </c>
      <c r="J2147" s="12" t="s">
        <v>3081</v>
      </c>
      <c r="K2147" s="12" t="s">
        <v>3081</v>
      </c>
      <c r="L2147" s="1">
        <v>0</v>
      </c>
      <c r="M2147" s="6" t="str">
        <f t="shared" si="133"/>
        <v/>
      </c>
      <c r="N2147" s="1">
        <v>1</v>
      </c>
      <c r="O2147" s="6" t="str">
        <f t="shared" si="134"/>
        <v>LTI</v>
      </c>
      <c r="P2147" s="6" t="str">
        <f t="shared" si="135"/>
        <v>LTI</v>
      </c>
      <c r="Q2147" s="6" t="s">
        <v>848</v>
      </c>
      <c r="R2147" s="5" t="str">
        <f>INDEX(SAMRASS!$B:$B,MATCH(Q2147,SAMRASS!$A:$A,0))</f>
        <v>Face scraper</v>
      </c>
      <c r="S2147" s="1" t="s">
        <v>2432</v>
      </c>
      <c r="T2147" s="1" t="s">
        <v>2889</v>
      </c>
    </row>
    <row r="2148" spans="1:20" x14ac:dyDescent="0.25">
      <c r="A2148" s="1">
        <v>241</v>
      </c>
      <c r="B2148" s="1">
        <v>2013</v>
      </c>
      <c r="C2148" s="6" t="str">
        <f t="shared" si="132"/>
        <v>2013.241</v>
      </c>
      <c r="D2148" s="12">
        <v>0</v>
      </c>
      <c r="E2148" s="12" t="s">
        <v>3081</v>
      </c>
      <c r="F2148" s="12">
        <v>0</v>
      </c>
      <c r="G2148" s="12" t="s">
        <v>3081</v>
      </c>
      <c r="H2148" s="12">
        <v>0</v>
      </c>
      <c r="I2148" s="12" t="s">
        <v>3081</v>
      </c>
      <c r="J2148" s="12" t="s">
        <v>3081</v>
      </c>
      <c r="K2148" s="12" t="s">
        <v>3081</v>
      </c>
      <c r="L2148" s="1">
        <v>0</v>
      </c>
      <c r="M2148" s="6" t="str">
        <f t="shared" si="133"/>
        <v/>
      </c>
      <c r="N2148" s="1">
        <v>1</v>
      </c>
      <c r="O2148" s="6" t="str">
        <f t="shared" si="134"/>
        <v>LTI</v>
      </c>
      <c r="P2148" s="6" t="str">
        <f t="shared" si="135"/>
        <v>LTI</v>
      </c>
      <c r="Q2148" s="6" t="s">
        <v>2924</v>
      </c>
      <c r="R2148" s="5" t="str">
        <f>INDEX(SAMRASS!$B:$B,MATCH(Q2148,SAMRASS!$A:$A,0))</f>
        <v>Coupling/uncoupling</v>
      </c>
      <c r="S2148" s="1" t="s">
        <v>674</v>
      </c>
      <c r="T2148" s="1" t="s">
        <v>2890</v>
      </c>
    </row>
    <row r="2149" spans="1:20" x14ac:dyDescent="0.25">
      <c r="A2149" s="1">
        <v>242</v>
      </c>
      <c r="B2149" s="1">
        <v>2013</v>
      </c>
      <c r="C2149" s="6" t="str">
        <f t="shared" si="132"/>
        <v>2013.242</v>
      </c>
      <c r="D2149" s="12">
        <v>0</v>
      </c>
      <c r="E2149" s="12" t="s">
        <v>3081</v>
      </c>
      <c r="F2149" s="12">
        <v>0</v>
      </c>
      <c r="G2149" s="12" t="s">
        <v>3081</v>
      </c>
      <c r="H2149" s="12">
        <v>0</v>
      </c>
      <c r="I2149" s="12" t="s">
        <v>3081</v>
      </c>
      <c r="J2149" s="12" t="s">
        <v>3081</v>
      </c>
      <c r="K2149" s="12" t="s">
        <v>3081</v>
      </c>
      <c r="L2149" s="1">
        <v>0</v>
      </c>
      <c r="M2149" s="6" t="str">
        <f t="shared" si="133"/>
        <v/>
      </c>
      <c r="N2149" s="1">
        <v>1</v>
      </c>
      <c r="O2149" s="6" t="str">
        <f t="shared" si="134"/>
        <v>LTI</v>
      </c>
      <c r="P2149" s="6" t="str">
        <f t="shared" si="135"/>
        <v>LTI</v>
      </c>
      <c r="Q2149" s="6" t="s">
        <v>2918</v>
      </c>
      <c r="R2149" s="5" t="str">
        <f>INDEX(SAMRASS!$B:$B,MATCH(Q2149,SAMRASS!$A:$A,0))</f>
        <v>Other (specify)</v>
      </c>
      <c r="S2149" s="1" t="s">
        <v>1500</v>
      </c>
      <c r="T2149" s="1" t="s">
        <v>2046</v>
      </c>
    </row>
    <row r="2150" spans="1:20" x14ac:dyDescent="0.25">
      <c r="A2150" s="1">
        <v>243</v>
      </c>
      <c r="B2150" s="1">
        <v>2013</v>
      </c>
      <c r="C2150" s="6" t="str">
        <f t="shared" si="132"/>
        <v>2013.243</v>
      </c>
      <c r="D2150" s="12">
        <v>0</v>
      </c>
      <c r="E2150" s="12" t="s">
        <v>3081</v>
      </c>
      <c r="F2150" s="12">
        <v>0</v>
      </c>
      <c r="G2150" s="12" t="s">
        <v>3081</v>
      </c>
      <c r="H2150" s="12">
        <v>0</v>
      </c>
      <c r="I2150" s="12" t="s">
        <v>3081</v>
      </c>
      <c r="J2150" s="12" t="s">
        <v>3081</v>
      </c>
      <c r="K2150" s="12" t="s">
        <v>3081</v>
      </c>
      <c r="L2150" s="1">
        <v>0</v>
      </c>
      <c r="M2150" s="6" t="str">
        <f t="shared" si="133"/>
        <v/>
      </c>
      <c r="N2150" s="1">
        <v>1</v>
      </c>
      <c r="O2150" s="6" t="str">
        <f t="shared" si="134"/>
        <v>LTI</v>
      </c>
      <c r="P2150" s="6" t="str">
        <f t="shared" si="135"/>
        <v>LTI</v>
      </c>
      <c r="Q2150" s="6" t="s">
        <v>727</v>
      </c>
      <c r="R2150" s="5" t="str">
        <f>INDEX(SAMRASS!$B:$B,MATCH(Q2150,SAMRASS!$A:$A,0))</f>
        <v>Battery</v>
      </c>
      <c r="S2150" s="1" t="s">
        <v>939</v>
      </c>
      <c r="T2150" s="1" t="s">
        <v>2045</v>
      </c>
    </row>
    <row r="2151" spans="1:20" x14ac:dyDescent="0.25">
      <c r="A2151" s="1">
        <v>244</v>
      </c>
      <c r="B2151" s="1">
        <v>2013</v>
      </c>
      <c r="C2151" s="6" t="str">
        <f t="shared" si="132"/>
        <v>2013.244</v>
      </c>
      <c r="D2151" s="12">
        <v>0</v>
      </c>
      <c r="E2151" s="12" t="s">
        <v>3081</v>
      </c>
      <c r="F2151" s="12" t="s">
        <v>731</v>
      </c>
      <c r="G2151" s="12" t="s">
        <v>3081</v>
      </c>
      <c r="H2151" s="12" t="s">
        <v>3066</v>
      </c>
      <c r="I2151" s="12" t="s">
        <v>3081</v>
      </c>
      <c r="J2151" s="12" t="s">
        <v>3081</v>
      </c>
      <c r="K2151" s="12" t="s">
        <v>3081</v>
      </c>
      <c r="L2151" s="1">
        <v>0</v>
      </c>
      <c r="M2151" s="6" t="str">
        <f t="shared" si="133"/>
        <v/>
      </c>
      <c r="N2151" s="1">
        <v>1</v>
      </c>
      <c r="O2151" s="6" t="str">
        <f t="shared" si="134"/>
        <v>LTI</v>
      </c>
      <c r="P2151" s="6" t="str">
        <f t="shared" si="135"/>
        <v>LTI</v>
      </c>
      <c r="Q2151" s="6" t="s">
        <v>2906</v>
      </c>
      <c r="R2151" s="5" t="str">
        <f>INDEX(SAMRASS!$B:$B,MATCH(Q2151,SAMRASS!$A:$A,0))</f>
        <v>LHD Unit</v>
      </c>
      <c r="S2151" s="1" t="s">
        <v>572</v>
      </c>
      <c r="T2151" s="1" t="s">
        <v>2056</v>
      </c>
    </row>
    <row r="2152" spans="1:20" x14ac:dyDescent="0.25">
      <c r="A2152" s="1">
        <v>245</v>
      </c>
      <c r="B2152" s="1">
        <v>2013</v>
      </c>
      <c r="C2152" s="6" t="str">
        <f t="shared" si="132"/>
        <v>2013.245</v>
      </c>
      <c r="D2152" s="12" t="s">
        <v>880</v>
      </c>
      <c r="E2152" s="12" t="s">
        <v>3081</v>
      </c>
      <c r="F2152" s="12">
        <v>0</v>
      </c>
      <c r="G2152" s="12" t="s">
        <v>3081</v>
      </c>
      <c r="H2152" s="12" t="s">
        <v>3066</v>
      </c>
      <c r="I2152" s="12" t="s">
        <v>3081</v>
      </c>
      <c r="J2152" s="12" t="s">
        <v>3081</v>
      </c>
      <c r="K2152" s="12" t="s">
        <v>3081</v>
      </c>
      <c r="L2152" s="1">
        <v>0</v>
      </c>
      <c r="M2152" s="6" t="str">
        <f t="shared" si="133"/>
        <v/>
      </c>
      <c r="N2152" s="1">
        <v>1</v>
      </c>
      <c r="O2152" s="6" t="str">
        <f t="shared" si="134"/>
        <v>LTI</v>
      </c>
      <c r="P2152" s="6" t="str">
        <f t="shared" si="135"/>
        <v>LTI</v>
      </c>
      <c r="Q2152" s="6" t="s">
        <v>1973</v>
      </c>
      <c r="R2152" s="5" t="str">
        <f>INDEX(SAMRASS!$B:$B,MATCH(Q2152,SAMRASS!$A:$A,0))</f>
        <v>Mobile crane</v>
      </c>
      <c r="S2152" s="1" t="s">
        <v>203</v>
      </c>
      <c r="T2152" s="1" t="s">
        <v>2057</v>
      </c>
    </row>
    <row r="2153" spans="1:20" x14ac:dyDescent="0.25">
      <c r="A2153" s="1">
        <v>246</v>
      </c>
      <c r="B2153" s="1">
        <v>2013</v>
      </c>
      <c r="C2153" s="6" t="str">
        <f t="shared" si="132"/>
        <v>2013.246</v>
      </c>
      <c r="D2153" s="12" t="s">
        <v>880</v>
      </c>
      <c r="E2153" s="12" t="s">
        <v>3081</v>
      </c>
      <c r="F2153" s="12">
        <v>0</v>
      </c>
      <c r="G2153" s="12" t="s">
        <v>3081</v>
      </c>
      <c r="H2153" s="12">
        <v>0</v>
      </c>
      <c r="I2153" s="12" t="s">
        <v>3081</v>
      </c>
      <c r="J2153" s="12" t="s">
        <v>3081</v>
      </c>
      <c r="K2153" s="12" t="s">
        <v>3081</v>
      </c>
      <c r="L2153" s="1">
        <v>0</v>
      </c>
      <c r="M2153" s="6" t="str">
        <f t="shared" si="133"/>
        <v/>
      </c>
      <c r="N2153" s="1">
        <v>1</v>
      </c>
      <c r="O2153" s="6" t="str">
        <f t="shared" si="134"/>
        <v>LTI</v>
      </c>
      <c r="P2153" s="6" t="str">
        <f t="shared" si="135"/>
        <v>LTI</v>
      </c>
      <c r="Q2153" s="6" t="s">
        <v>2767</v>
      </c>
      <c r="R2153" s="5" t="str">
        <f>INDEX(SAMRASS!$B:$B,MATCH(Q2153,SAMRASS!$A:$A,0))</f>
        <v>Front end loader</v>
      </c>
      <c r="S2153" s="1" t="s">
        <v>443</v>
      </c>
      <c r="T2153" s="1" t="s">
        <v>2058</v>
      </c>
    </row>
    <row r="2154" spans="1:20" x14ac:dyDescent="0.25">
      <c r="A2154" s="1">
        <v>247</v>
      </c>
      <c r="B2154" s="1">
        <v>2013</v>
      </c>
      <c r="C2154" s="6" t="str">
        <f t="shared" si="132"/>
        <v>2013.247</v>
      </c>
      <c r="D2154" s="12">
        <v>0</v>
      </c>
      <c r="E2154" s="12" t="s">
        <v>3081</v>
      </c>
      <c r="F2154" s="12">
        <v>0</v>
      </c>
      <c r="G2154" s="12" t="s">
        <v>3081</v>
      </c>
      <c r="H2154" s="12">
        <v>0</v>
      </c>
      <c r="I2154" s="12" t="s">
        <v>3081</v>
      </c>
      <c r="J2154" s="12" t="s">
        <v>3081</v>
      </c>
      <c r="K2154" s="12" t="s">
        <v>3081</v>
      </c>
      <c r="L2154" s="1">
        <v>0</v>
      </c>
      <c r="M2154" s="6" t="str">
        <f t="shared" si="133"/>
        <v/>
      </c>
      <c r="N2154" s="1">
        <v>1</v>
      </c>
      <c r="O2154" s="6" t="str">
        <f t="shared" si="134"/>
        <v>LTI</v>
      </c>
      <c r="P2154" s="6" t="str">
        <f t="shared" si="135"/>
        <v>LTI</v>
      </c>
      <c r="Q2154" s="6" t="s">
        <v>2918</v>
      </c>
      <c r="R2154" s="5" t="str">
        <f>INDEX(SAMRASS!$B:$B,MATCH(Q2154,SAMRASS!$A:$A,0))</f>
        <v>Other (specify)</v>
      </c>
      <c r="S2154" s="1" t="s">
        <v>1500</v>
      </c>
      <c r="T2154" s="1" t="s">
        <v>2401</v>
      </c>
    </row>
    <row r="2155" spans="1:20" x14ac:dyDescent="0.25">
      <c r="A2155" s="1">
        <v>248</v>
      </c>
      <c r="B2155" s="1">
        <v>2013</v>
      </c>
      <c r="C2155" s="6" t="str">
        <f t="shared" si="132"/>
        <v>2013.248</v>
      </c>
      <c r="D2155" s="12">
        <v>0</v>
      </c>
      <c r="E2155" s="12" t="s">
        <v>3081</v>
      </c>
      <c r="F2155" s="12">
        <v>0</v>
      </c>
      <c r="G2155" s="12" t="s">
        <v>3081</v>
      </c>
      <c r="H2155" s="12">
        <v>0</v>
      </c>
      <c r="I2155" s="12" t="s">
        <v>3081</v>
      </c>
      <c r="J2155" s="12" t="s">
        <v>3081</v>
      </c>
      <c r="K2155" s="12" t="s">
        <v>3081</v>
      </c>
      <c r="L2155" s="1">
        <v>0</v>
      </c>
      <c r="M2155" s="6" t="str">
        <f t="shared" si="133"/>
        <v/>
      </c>
      <c r="N2155" s="1">
        <v>1</v>
      </c>
      <c r="O2155" s="6" t="str">
        <f t="shared" si="134"/>
        <v>LTI</v>
      </c>
      <c r="P2155" s="6" t="str">
        <f t="shared" si="135"/>
        <v>LTI</v>
      </c>
      <c r="Q2155" s="6" t="s">
        <v>707</v>
      </c>
      <c r="R2155" s="5" t="str">
        <f>INDEX(SAMRASS!$B:$B,MATCH(Q2155,SAMRASS!$A:$A,0))</f>
        <v>Hopper</v>
      </c>
      <c r="S2155" s="1" t="s">
        <v>2486</v>
      </c>
      <c r="T2155" s="1" t="s">
        <v>2402</v>
      </c>
    </row>
    <row r="2156" spans="1:20" x14ac:dyDescent="0.25">
      <c r="A2156" s="1">
        <v>249</v>
      </c>
      <c r="B2156" s="1">
        <v>2013</v>
      </c>
      <c r="C2156" s="6" t="str">
        <f t="shared" si="132"/>
        <v>2013.249</v>
      </c>
      <c r="D2156" s="12">
        <v>0</v>
      </c>
      <c r="E2156" s="12" t="s">
        <v>3081</v>
      </c>
      <c r="F2156" s="12" t="s">
        <v>731</v>
      </c>
      <c r="G2156" s="12" t="s">
        <v>3081</v>
      </c>
      <c r="H2156" s="12">
        <v>0</v>
      </c>
      <c r="I2156" s="12" t="s">
        <v>3081</v>
      </c>
      <c r="J2156" s="12" t="s">
        <v>3081</v>
      </c>
      <c r="K2156" s="12" t="s">
        <v>3081</v>
      </c>
      <c r="L2156" s="1">
        <v>0</v>
      </c>
      <c r="M2156" s="6" t="str">
        <f t="shared" si="133"/>
        <v/>
      </c>
      <c r="N2156" s="1">
        <v>1</v>
      </c>
      <c r="O2156" s="6" t="str">
        <f t="shared" si="134"/>
        <v>LTI</v>
      </c>
      <c r="P2156" s="6" t="str">
        <f t="shared" si="135"/>
        <v>LTI</v>
      </c>
      <c r="Q2156" s="6" t="s">
        <v>10</v>
      </c>
      <c r="R2156" s="5" t="str">
        <f>INDEX(SAMRASS!$B:$B,MATCH(Q2156,SAMRASS!$A:$A,0))</f>
        <v>Diesel Locomotive</v>
      </c>
      <c r="S2156" s="1" t="s">
        <v>192</v>
      </c>
      <c r="T2156" s="1" t="s">
        <v>2403</v>
      </c>
    </row>
    <row r="2157" spans="1:20" x14ac:dyDescent="0.25">
      <c r="A2157" s="1">
        <v>250</v>
      </c>
      <c r="B2157" s="1">
        <v>2013</v>
      </c>
      <c r="C2157" s="6" t="str">
        <f t="shared" si="132"/>
        <v>2013.250</v>
      </c>
      <c r="D2157" s="12">
        <v>0</v>
      </c>
      <c r="E2157" s="12" t="s">
        <v>3081</v>
      </c>
      <c r="F2157" s="12">
        <v>0</v>
      </c>
      <c r="G2157" s="12" t="s">
        <v>3081</v>
      </c>
      <c r="H2157" s="12">
        <v>0</v>
      </c>
      <c r="I2157" s="12" t="s">
        <v>3081</v>
      </c>
      <c r="J2157" s="12" t="s">
        <v>3081</v>
      </c>
      <c r="K2157" s="12" t="s">
        <v>3081</v>
      </c>
      <c r="L2157" s="1">
        <v>0</v>
      </c>
      <c r="M2157" s="6" t="str">
        <f t="shared" si="133"/>
        <v/>
      </c>
      <c r="N2157" s="1">
        <v>1</v>
      </c>
      <c r="O2157" s="6" t="str">
        <f t="shared" si="134"/>
        <v>LTI</v>
      </c>
      <c r="P2157" s="6" t="str">
        <f t="shared" si="135"/>
        <v>LTI</v>
      </c>
      <c r="Q2157" s="6" t="s">
        <v>1937</v>
      </c>
      <c r="R2157" s="5" t="str">
        <f>INDEX(SAMRASS!$B:$B,MATCH(Q2157,SAMRASS!$A:$A,0))</f>
        <v>Diesel-electric</v>
      </c>
      <c r="S2157" s="1" t="s">
        <v>915</v>
      </c>
      <c r="T2157" s="1" t="s">
        <v>322</v>
      </c>
    </row>
    <row r="2158" spans="1:20" x14ac:dyDescent="0.25">
      <c r="A2158" s="1">
        <v>251</v>
      </c>
      <c r="B2158" s="1">
        <v>2013</v>
      </c>
      <c r="C2158" s="6" t="str">
        <f t="shared" si="132"/>
        <v>2013.251</v>
      </c>
      <c r="D2158" s="12">
        <v>0</v>
      </c>
      <c r="E2158" s="12" t="s">
        <v>3081</v>
      </c>
      <c r="F2158" s="12">
        <v>0</v>
      </c>
      <c r="G2158" s="12" t="s">
        <v>3081</v>
      </c>
      <c r="H2158" s="12">
        <v>0</v>
      </c>
      <c r="I2158" s="12" t="s">
        <v>3081</v>
      </c>
      <c r="J2158" s="12" t="s">
        <v>3081</v>
      </c>
      <c r="K2158" s="12" t="s">
        <v>3081</v>
      </c>
      <c r="L2158" s="1">
        <v>0</v>
      </c>
      <c r="M2158" s="6" t="str">
        <f t="shared" si="133"/>
        <v/>
      </c>
      <c r="N2158" s="1">
        <v>1</v>
      </c>
      <c r="O2158" s="6" t="str">
        <f t="shared" si="134"/>
        <v>LTI</v>
      </c>
      <c r="P2158" s="6" t="str">
        <f t="shared" si="135"/>
        <v>LTI</v>
      </c>
      <c r="Q2158" s="6" t="s">
        <v>2766</v>
      </c>
      <c r="R2158" s="5" t="str">
        <f>INDEX(SAMRASS!$B:$B,MATCH(Q2158,SAMRASS!$A:$A,0))</f>
        <v>Gully scraper</v>
      </c>
      <c r="S2158" s="1" t="s">
        <v>63</v>
      </c>
      <c r="T2158" s="1" t="s">
        <v>323</v>
      </c>
    </row>
    <row r="2159" spans="1:20" x14ac:dyDescent="0.25">
      <c r="A2159" s="1">
        <v>252</v>
      </c>
      <c r="B2159" s="1">
        <v>2013</v>
      </c>
      <c r="C2159" s="6" t="str">
        <f t="shared" si="132"/>
        <v>2013.252</v>
      </c>
      <c r="D2159" s="12">
        <v>0</v>
      </c>
      <c r="E2159" s="12" t="s">
        <v>3081</v>
      </c>
      <c r="F2159" s="12">
        <v>0</v>
      </c>
      <c r="G2159" s="12" t="s">
        <v>3081</v>
      </c>
      <c r="H2159" s="12">
        <v>0</v>
      </c>
      <c r="I2159" s="12" t="s">
        <v>3081</v>
      </c>
      <c r="J2159" s="12" t="s">
        <v>3081</v>
      </c>
      <c r="K2159" s="12" t="s">
        <v>3081</v>
      </c>
      <c r="L2159" s="1">
        <v>0</v>
      </c>
      <c r="M2159" s="6" t="str">
        <f t="shared" si="133"/>
        <v/>
      </c>
      <c r="N2159" s="1">
        <v>1</v>
      </c>
      <c r="O2159" s="6" t="str">
        <f t="shared" si="134"/>
        <v>LTI</v>
      </c>
      <c r="P2159" s="6" t="str">
        <f t="shared" si="135"/>
        <v>LTI</v>
      </c>
      <c r="Q2159" s="6" t="s">
        <v>1758</v>
      </c>
      <c r="R2159" s="5" t="str">
        <f>INDEX(SAMRASS!$B:$B,MATCH(Q2159,SAMRASS!$A:$A,0))</f>
        <v>Mono-rope installation</v>
      </c>
      <c r="S2159" s="1" t="s">
        <v>1423</v>
      </c>
      <c r="T2159" s="1" t="s">
        <v>40</v>
      </c>
    </row>
    <row r="2160" spans="1:20" x14ac:dyDescent="0.25">
      <c r="A2160" s="1">
        <v>253</v>
      </c>
      <c r="B2160" s="1">
        <v>2013</v>
      </c>
      <c r="C2160" s="6" t="str">
        <f t="shared" si="132"/>
        <v>2013.253</v>
      </c>
      <c r="D2160" s="12">
        <v>0</v>
      </c>
      <c r="E2160" s="12" t="s">
        <v>3081</v>
      </c>
      <c r="F2160" s="12">
        <v>0</v>
      </c>
      <c r="G2160" s="12" t="s">
        <v>3081</v>
      </c>
      <c r="H2160" s="12">
        <v>0</v>
      </c>
      <c r="I2160" s="12" t="s">
        <v>3081</v>
      </c>
      <c r="J2160" s="12" t="s">
        <v>3081</v>
      </c>
      <c r="K2160" s="12" t="s">
        <v>3081</v>
      </c>
      <c r="L2160" s="1">
        <v>0</v>
      </c>
      <c r="M2160" s="6" t="str">
        <f t="shared" si="133"/>
        <v/>
      </c>
      <c r="N2160" s="1">
        <v>1</v>
      </c>
      <c r="O2160" s="6" t="str">
        <f t="shared" si="134"/>
        <v>LTI</v>
      </c>
      <c r="P2160" s="6" t="str">
        <f t="shared" si="135"/>
        <v>LTI</v>
      </c>
      <c r="Q2160" s="6" t="s">
        <v>2766</v>
      </c>
      <c r="R2160" s="5" t="str">
        <f>INDEX(SAMRASS!$B:$B,MATCH(Q2160,SAMRASS!$A:$A,0))</f>
        <v>Gully scraper</v>
      </c>
      <c r="S2160" s="1" t="s">
        <v>63</v>
      </c>
      <c r="T2160" s="1" t="s">
        <v>39</v>
      </c>
    </row>
    <row r="2161" spans="1:20" x14ac:dyDescent="0.25">
      <c r="A2161" s="1">
        <v>254</v>
      </c>
      <c r="B2161" s="1">
        <v>2013</v>
      </c>
      <c r="C2161" s="6" t="str">
        <f t="shared" si="132"/>
        <v>2013.254</v>
      </c>
      <c r="D2161" s="12">
        <v>0</v>
      </c>
      <c r="E2161" s="12" t="s">
        <v>3081</v>
      </c>
      <c r="F2161" s="12">
        <v>0</v>
      </c>
      <c r="G2161" s="12" t="s">
        <v>3081</v>
      </c>
      <c r="H2161" s="12">
        <v>0</v>
      </c>
      <c r="I2161" s="12" t="s">
        <v>3081</v>
      </c>
      <c r="J2161" s="12" t="s">
        <v>3081</v>
      </c>
      <c r="K2161" s="12" t="s">
        <v>3081</v>
      </c>
      <c r="L2161" s="1">
        <v>0</v>
      </c>
      <c r="M2161" s="6" t="str">
        <f t="shared" si="133"/>
        <v/>
      </c>
      <c r="N2161" s="1">
        <v>1</v>
      </c>
      <c r="O2161" s="6" t="str">
        <f t="shared" si="134"/>
        <v>LTI</v>
      </c>
      <c r="P2161" s="6" t="str">
        <f t="shared" si="135"/>
        <v>LTI</v>
      </c>
      <c r="Q2161" s="6" t="s">
        <v>1758</v>
      </c>
      <c r="R2161" s="5" t="str">
        <f>INDEX(SAMRASS!$B:$B,MATCH(Q2161,SAMRASS!$A:$A,0))</f>
        <v>Mono-rope installation</v>
      </c>
      <c r="S2161" s="1" t="s">
        <v>1423</v>
      </c>
      <c r="T2161" s="1" t="s">
        <v>41</v>
      </c>
    </row>
    <row r="2162" spans="1:20" x14ac:dyDescent="0.25">
      <c r="A2162" s="1">
        <v>255</v>
      </c>
      <c r="B2162" s="1">
        <v>2013</v>
      </c>
      <c r="C2162" s="6" t="str">
        <f t="shared" si="132"/>
        <v>2013.255</v>
      </c>
      <c r="D2162" s="12">
        <v>0</v>
      </c>
      <c r="E2162" s="12" t="s">
        <v>3081</v>
      </c>
      <c r="F2162" s="12">
        <v>0</v>
      </c>
      <c r="G2162" s="12" t="s">
        <v>3081</v>
      </c>
      <c r="H2162" s="12">
        <v>0</v>
      </c>
      <c r="I2162" s="12" t="s">
        <v>3081</v>
      </c>
      <c r="J2162" s="12" t="s">
        <v>3081</v>
      </c>
      <c r="K2162" s="12" t="s">
        <v>3081</v>
      </c>
      <c r="L2162" s="1">
        <v>0</v>
      </c>
      <c r="M2162" s="6" t="str">
        <f t="shared" si="133"/>
        <v/>
      </c>
      <c r="N2162" s="1">
        <v>1</v>
      </c>
      <c r="O2162" s="6" t="str">
        <f t="shared" si="134"/>
        <v>LTI</v>
      </c>
      <c r="P2162" s="6" t="str">
        <f t="shared" si="135"/>
        <v>LTI</v>
      </c>
      <c r="Q2162" s="6" t="s">
        <v>1248</v>
      </c>
      <c r="R2162" s="5" t="str">
        <f>INDEX(SAMRASS!$B:$B,MATCH(Q2162,SAMRASS!$A:$A,0))</f>
        <v>Rocker arm shovel (boesman)</v>
      </c>
      <c r="S2162" s="1" t="s">
        <v>1699</v>
      </c>
      <c r="T2162" s="1" t="s">
        <v>2237</v>
      </c>
    </row>
    <row r="2163" spans="1:20" x14ac:dyDescent="0.25">
      <c r="A2163" s="1">
        <v>256</v>
      </c>
      <c r="B2163" s="1">
        <v>2013</v>
      </c>
      <c r="C2163" s="6" t="str">
        <f t="shared" si="132"/>
        <v>2013.256</v>
      </c>
      <c r="D2163" s="12">
        <v>0</v>
      </c>
      <c r="E2163" s="12" t="s">
        <v>3081</v>
      </c>
      <c r="F2163" s="12">
        <v>0</v>
      </c>
      <c r="G2163" s="12" t="s">
        <v>3081</v>
      </c>
      <c r="H2163" s="12">
        <v>0</v>
      </c>
      <c r="I2163" s="12" t="s">
        <v>3081</v>
      </c>
      <c r="J2163" s="12" t="s">
        <v>3081</v>
      </c>
      <c r="K2163" s="12" t="s">
        <v>3081</v>
      </c>
      <c r="L2163" s="1">
        <v>0</v>
      </c>
      <c r="M2163" s="6" t="str">
        <f t="shared" si="133"/>
        <v/>
      </c>
      <c r="N2163" s="1">
        <v>1</v>
      </c>
      <c r="O2163" s="6" t="str">
        <f t="shared" si="134"/>
        <v>LTI</v>
      </c>
      <c r="P2163" s="6" t="str">
        <f t="shared" si="135"/>
        <v>LTI</v>
      </c>
      <c r="Q2163" s="6" t="s">
        <v>848</v>
      </c>
      <c r="R2163" s="5" t="str">
        <f>INDEX(SAMRASS!$B:$B,MATCH(Q2163,SAMRASS!$A:$A,0))</f>
        <v>Face scraper</v>
      </c>
      <c r="S2163" s="1" t="s">
        <v>2432</v>
      </c>
      <c r="T2163" s="1" t="s">
        <v>2238</v>
      </c>
    </row>
    <row r="2164" spans="1:20" x14ac:dyDescent="0.25">
      <c r="A2164" s="1">
        <v>257</v>
      </c>
      <c r="B2164" s="1">
        <v>2013</v>
      </c>
      <c r="C2164" s="6" t="str">
        <f t="shared" si="132"/>
        <v>2013.257</v>
      </c>
      <c r="D2164" s="12">
        <v>0</v>
      </c>
      <c r="E2164" s="12" t="s">
        <v>3081</v>
      </c>
      <c r="F2164" s="12">
        <v>0</v>
      </c>
      <c r="G2164" s="12" t="s">
        <v>3081</v>
      </c>
      <c r="H2164" s="12">
        <v>0</v>
      </c>
      <c r="I2164" s="12" t="s">
        <v>3081</v>
      </c>
      <c r="J2164" s="12" t="s">
        <v>3081</v>
      </c>
      <c r="K2164" s="12" t="s">
        <v>3081</v>
      </c>
      <c r="L2164" s="1">
        <v>0</v>
      </c>
      <c r="M2164" s="6" t="str">
        <f t="shared" si="133"/>
        <v/>
      </c>
      <c r="N2164" s="1">
        <v>1</v>
      </c>
      <c r="O2164" s="6" t="str">
        <f t="shared" si="134"/>
        <v>LTI</v>
      </c>
      <c r="P2164" s="6" t="str">
        <f t="shared" si="135"/>
        <v>LTI</v>
      </c>
      <c r="Q2164" s="6" t="s">
        <v>849</v>
      </c>
      <c r="R2164" s="5" t="str">
        <f>INDEX(SAMRASS!$B:$B,MATCH(Q2164,SAMRASS!$A:$A,0))</f>
        <v>Other</v>
      </c>
      <c r="S2164" s="1" t="s">
        <v>2563</v>
      </c>
      <c r="T2164" s="1" t="s">
        <v>2239</v>
      </c>
    </row>
    <row r="2165" spans="1:20" x14ac:dyDescent="0.25">
      <c r="A2165" s="1">
        <v>258</v>
      </c>
      <c r="B2165" s="1">
        <v>2013</v>
      </c>
      <c r="C2165" s="6" t="str">
        <f t="shared" si="132"/>
        <v>2013.258</v>
      </c>
      <c r="D2165" s="12">
        <v>0</v>
      </c>
      <c r="E2165" s="12" t="s">
        <v>3081</v>
      </c>
      <c r="F2165" s="12">
        <v>0</v>
      </c>
      <c r="G2165" s="12" t="s">
        <v>3081</v>
      </c>
      <c r="H2165" s="12">
        <v>0</v>
      </c>
      <c r="I2165" s="12" t="s">
        <v>3081</v>
      </c>
      <c r="J2165" s="12" t="s">
        <v>3081</v>
      </c>
      <c r="K2165" s="12" t="s">
        <v>3081</v>
      </c>
      <c r="L2165" s="1">
        <v>1</v>
      </c>
      <c r="M2165" s="6" t="str">
        <f t="shared" si="133"/>
        <v>SFI</v>
      </c>
      <c r="N2165" s="1">
        <v>0</v>
      </c>
      <c r="O2165" s="6" t="str">
        <f t="shared" si="134"/>
        <v/>
      </c>
      <c r="P2165" s="6" t="str">
        <f t="shared" si="135"/>
        <v>SFI</v>
      </c>
      <c r="Q2165" s="6" t="s">
        <v>2924</v>
      </c>
      <c r="R2165" s="5" t="str">
        <f>INDEX(SAMRASS!$B:$B,MATCH(Q2165,SAMRASS!$A:$A,0))</f>
        <v>Coupling/uncoupling</v>
      </c>
      <c r="S2165" s="1" t="s">
        <v>674</v>
      </c>
      <c r="T2165" s="1" t="s">
        <v>1803</v>
      </c>
    </row>
    <row r="2166" spans="1:20" x14ac:dyDescent="0.25">
      <c r="A2166" s="1">
        <v>259</v>
      </c>
      <c r="B2166" s="1">
        <v>2013</v>
      </c>
      <c r="C2166" s="6" t="str">
        <f t="shared" si="132"/>
        <v>2013.259</v>
      </c>
      <c r="D2166" s="12">
        <v>0</v>
      </c>
      <c r="E2166" s="12" t="s">
        <v>3081</v>
      </c>
      <c r="F2166" s="12">
        <v>0</v>
      </c>
      <c r="G2166" s="12" t="s">
        <v>3081</v>
      </c>
      <c r="H2166" s="12">
        <v>0</v>
      </c>
      <c r="I2166" s="12" t="s">
        <v>3081</v>
      </c>
      <c r="J2166" s="12" t="s">
        <v>3081</v>
      </c>
      <c r="K2166" s="12" t="s">
        <v>3081</v>
      </c>
      <c r="L2166" s="1">
        <v>1</v>
      </c>
      <c r="M2166" s="6" t="str">
        <f t="shared" si="133"/>
        <v>SFI</v>
      </c>
      <c r="N2166" s="1">
        <v>0</v>
      </c>
      <c r="O2166" s="6" t="str">
        <f t="shared" si="134"/>
        <v/>
      </c>
      <c r="P2166" s="6" t="str">
        <f t="shared" si="135"/>
        <v>SFI</v>
      </c>
      <c r="Q2166" s="6" t="s">
        <v>727</v>
      </c>
      <c r="R2166" s="5" t="str">
        <f>INDEX(SAMRASS!$B:$B,MATCH(Q2166,SAMRASS!$A:$A,0))</f>
        <v>Battery</v>
      </c>
      <c r="S2166" s="1" t="s">
        <v>939</v>
      </c>
      <c r="T2166" s="1" t="s">
        <v>550</v>
      </c>
    </row>
    <row r="2167" spans="1:20" x14ac:dyDescent="0.25">
      <c r="A2167" s="1">
        <v>260</v>
      </c>
      <c r="B2167" s="1">
        <v>2013</v>
      </c>
      <c r="C2167" s="6" t="str">
        <f t="shared" si="132"/>
        <v>2013.260</v>
      </c>
      <c r="D2167" s="12">
        <v>0</v>
      </c>
      <c r="E2167" s="12" t="s">
        <v>3081</v>
      </c>
      <c r="F2167" s="12">
        <v>0</v>
      </c>
      <c r="G2167" s="12" t="s">
        <v>3081</v>
      </c>
      <c r="H2167" s="12">
        <v>0</v>
      </c>
      <c r="I2167" s="12" t="s">
        <v>3081</v>
      </c>
      <c r="J2167" s="12" t="s">
        <v>3081</v>
      </c>
      <c r="K2167" s="12" t="s">
        <v>3081</v>
      </c>
      <c r="L2167" s="1">
        <v>0</v>
      </c>
      <c r="M2167" s="6" t="str">
        <f t="shared" si="133"/>
        <v/>
      </c>
      <c r="N2167" s="1">
        <v>1</v>
      </c>
      <c r="O2167" s="6" t="str">
        <f t="shared" si="134"/>
        <v>LTI</v>
      </c>
      <c r="P2167" s="6" t="str">
        <f t="shared" si="135"/>
        <v>LTI</v>
      </c>
      <c r="Q2167" s="6" t="s">
        <v>709</v>
      </c>
      <c r="R2167" s="5" t="str">
        <f>INDEX(SAMRASS!$B:$B,MATCH(Q2167,SAMRASS!$A:$A,0))</f>
        <v>Single drum winch</v>
      </c>
      <c r="S2167" s="1" t="s">
        <v>292</v>
      </c>
      <c r="T2167" s="1" t="s">
        <v>551</v>
      </c>
    </row>
    <row r="2168" spans="1:20" x14ac:dyDescent="0.25">
      <c r="A2168" s="1">
        <v>261</v>
      </c>
      <c r="B2168" s="1">
        <v>2013</v>
      </c>
      <c r="C2168" s="6" t="str">
        <f t="shared" si="132"/>
        <v>2013.261</v>
      </c>
      <c r="D2168" s="12">
        <v>0</v>
      </c>
      <c r="E2168" s="12" t="s">
        <v>3081</v>
      </c>
      <c r="F2168" s="12">
        <v>0</v>
      </c>
      <c r="G2168" s="12" t="s">
        <v>3081</v>
      </c>
      <c r="H2168" s="12">
        <v>0</v>
      </c>
      <c r="I2168" s="12" t="s">
        <v>3081</v>
      </c>
      <c r="J2168" s="12" t="s">
        <v>3081</v>
      </c>
      <c r="K2168" s="12" t="s">
        <v>3081</v>
      </c>
      <c r="L2168" s="1">
        <v>0</v>
      </c>
      <c r="M2168" s="6" t="str">
        <f t="shared" si="133"/>
        <v/>
      </c>
      <c r="N2168" s="1">
        <v>1</v>
      </c>
      <c r="O2168" s="6" t="str">
        <f t="shared" si="134"/>
        <v>LTI</v>
      </c>
      <c r="P2168" s="6" t="str">
        <f t="shared" si="135"/>
        <v>LTI</v>
      </c>
      <c r="Q2168" s="6" t="s">
        <v>843</v>
      </c>
      <c r="R2168" s="5" t="str">
        <f>INDEX(SAMRASS!$B:$B,MATCH(Q2168,SAMRASS!$A:$A,0))</f>
        <v>Other mechanical loaders (specify)</v>
      </c>
      <c r="S2168" s="1" t="s">
        <v>2365</v>
      </c>
      <c r="T2168" s="1" t="s">
        <v>552</v>
      </c>
    </row>
    <row r="2169" spans="1:20" x14ac:dyDescent="0.25">
      <c r="A2169" s="1">
        <v>262</v>
      </c>
      <c r="B2169" s="1">
        <v>2013</v>
      </c>
      <c r="C2169" s="6" t="str">
        <f t="shared" si="132"/>
        <v>2013.262</v>
      </c>
      <c r="D2169" s="12">
        <v>0</v>
      </c>
      <c r="E2169" s="12" t="s">
        <v>3081</v>
      </c>
      <c r="F2169" s="12">
        <v>0</v>
      </c>
      <c r="G2169" s="12" t="s">
        <v>3081</v>
      </c>
      <c r="H2169" s="12">
        <v>0</v>
      </c>
      <c r="I2169" s="12" t="s">
        <v>3081</v>
      </c>
      <c r="J2169" s="12" t="s">
        <v>3081</v>
      </c>
      <c r="K2169" s="12" t="s">
        <v>3081</v>
      </c>
      <c r="L2169" s="1">
        <v>0</v>
      </c>
      <c r="M2169" s="6" t="str">
        <f t="shared" si="133"/>
        <v/>
      </c>
      <c r="N2169" s="1">
        <v>1</v>
      </c>
      <c r="O2169" s="6" t="str">
        <f t="shared" si="134"/>
        <v>LTI</v>
      </c>
      <c r="P2169" s="6" t="str">
        <f t="shared" si="135"/>
        <v>LTI</v>
      </c>
      <c r="Q2169" s="6" t="s">
        <v>2924</v>
      </c>
      <c r="R2169" s="5" t="str">
        <f>INDEX(SAMRASS!$B:$B,MATCH(Q2169,SAMRASS!$A:$A,0))</f>
        <v>Coupling/uncoupling</v>
      </c>
      <c r="S2169" s="1" t="s">
        <v>674</v>
      </c>
      <c r="T2169" s="1" t="s">
        <v>1164</v>
      </c>
    </row>
    <row r="2170" spans="1:20" x14ac:dyDescent="0.25">
      <c r="A2170" s="1">
        <v>263</v>
      </c>
      <c r="B2170" s="1">
        <v>2013</v>
      </c>
      <c r="C2170" s="6" t="str">
        <f t="shared" si="132"/>
        <v>2013.263</v>
      </c>
      <c r="D2170" s="12">
        <v>0</v>
      </c>
      <c r="E2170" s="12" t="s">
        <v>3081</v>
      </c>
      <c r="F2170" s="12">
        <v>0</v>
      </c>
      <c r="G2170" s="12" t="s">
        <v>3081</v>
      </c>
      <c r="H2170" s="12">
        <v>0</v>
      </c>
      <c r="I2170" s="12" t="s">
        <v>3081</v>
      </c>
      <c r="J2170" s="12" t="s">
        <v>3081</v>
      </c>
      <c r="K2170" s="12" t="s">
        <v>3081</v>
      </c>
      <c r="L2170" s="1">
        <v>0</v>
      </c>
      <c r="M2170" s="6" t="str">
        <f t="shared" si="133"/>
        <v/>
      </c>
      <c r="N2170" s="1">
        <v>1</v>
      </c>
      <c r="O2170" s="6" t="str">
        <f t="shared" si="134"/>
        <v>LTI</v>
      </c>
      <c r="P2170" s="6" t="str">
        <f t="shared" si="135"/>
        <v>LTI</v>
      </c>
      <c r="Q2170" s="6" t="s">
        <v>727</v>
      </c>
      <c r="R2170" s="5" t="str">
        <f>INDEX(SAMRASS!$B:$B,MATCH(Q2170,SAMRASS!$A:$A,0))</f>
        <v>Battery</v>
      </c>
      <c r="S2170" s="1" t="s">
        <v>939</v>
      </c>
      <c r="T2170" s="1" t="s">
        <v>1165</v>
      </c>
    </row>
    <row r="2171" spans="1:20" x14ac:dyDescent="0.25">
      <c r="A2171" s="1">
        <v>264</v>
      </c>
      <c r="B2171" s="1">
        <v>2013</v>
      </c>
      <c r="C2171" s="6" t="str">
        <f t="shared" si="132"/>
        <v>2013.264</v>
      </c>
      <c r="D2171" s="12">
        <v>0</v>
      </c>
      <c r="E2171" s="12" t="s">
        <v>3081</v>
      </c>
      <c r="F2171" s="12">
        <v>0</v>
      </c>
      <c r="G2171" s="12" t="s">
        <v>3081</v>
      </c>
      <c r="H2171" s="12">
        <v>0</v>
      </c>
      <c r="I2171" s="12" t="s">
        <v>3081</v>
      </c>
      <c r="J2171" s="12" t="s">
        <v>3081</v>
      </c>
      <c r="K2171" s="12" t="s">
        <v>3081</v>
      </c>
      <c r="L2171" s="1">
        <v>0</v>
      </c>
      <c r="M2171" s="6" t="str">
        <f t="shared" si="133"/>
        <v/>
      </c>
      <c r="N2171" s="1">
        <v>1</v>
      </c>
      <c r="O2171" s="6" t="str">
        <f t="shared" si="134"/>
        <v>LTI</v>
      </c>
      <c r="P2171" s="6" t="str">
        <f t="shared" si="135"/>
        <v>LTI</v>
      </c>
      <c r="Q2171" s="6" t="s">
        <v>2766</v>
      </c>
      <c r="R2171" s="5" t="str">
        <f>INDEX(SAMRASS!$B:$B,MATCH(Q2171,SAMRASS!$A:$A,0))</f>
        <v>Gully scraper</v>
      </c>
      <c r="S2171" s="1" t="s">
        <v>63</v>
      </c>
      <c r="T2171" s="1" t="s">
        <v>1166</v>
      </c>
    </row>
    <row r="2172" spans="1:20" x14ac:dyDescent="0.25">
      <c r="A2172" s="1">
        <v>265</v>
      </c>
      <c r="B2172" s="1">
        <v>2013</v>
      </c>
      <c r="C2172" s="6" t="str">
        <f t="shared" si="132"/>
        <v>2013.265</v>
      </c>
      <c r="D2172" s="12">
        <v>0</v>
      </c>
      <c r="E2172" s="12" t="s">
        <v>3081</v>
      </c>
      <c r="F2172" s="12">
        <v>0</v>
      </c>
      <c r="G2172" s="12" t="s">
        <v>3081</v>
      </c>
      <c r="H2172" s="12">
        <v>0</v>
      </c>
      <c r="I2172" s="12" t="s">
        <v>3081</v>
      </c>
      <c r="J2172" s="12" t="s">
        <v>3081</v>
      </c>
      <c r="K2172" s="12" t="s">
        <v>3081</v>
      </c>
      <c r="L2172" s="1">
        <v>0</v>
      </c>
      <c r="M2172" s="6" t="str">
        <f t="shared" si="133"/>
        <v/>
      </c>
      <c r="N2172" s="1">
        <v>1</v>
      </c>
      <c r="O2172" s="6" t="str">
        <f t="shared" si="134"/>
        <v>LTI</v>
      </c>
      <c r="P2172" s="6" t="str">
        <f t="shared" si="135"/>
        <v>LTI</v>
      </c>
      <c r="Q2172" s="6" t="s">
        <v>1936</v>
      </c>
      <c r="R2172" s="5" t="str">
        <f>INDEX(SAMRASS!$B:$B,MATCH(Q2172,SAMRASS!$A:$A,0))</f>
        <v>Other (specify)</v>
      </c>
      <c r="S2172" s="1" t="s">
        <v>2434</v>
      </c>
      <c r="T2172" s="1" t="s">
        <v>2713</v>
      </c>
    </row>
    <row r="2173" spans="1:20" x14ac:dyDescent="0.25">
      <c r="A2173" s="1">
        <v>266</v>
      </c>
      <c r="B2173" s="1">
        <v>2013</v>
      </c>
      <c r="C2173" s="6" t="str">
        <f t="shared" si="132"/>
        <v>2013.266</v>
      </c>
      <c r="D2173" s="12">
        <v>0</v>
      </c>
      <c r="E2173" s="12" t="s">
        <v>3081</v>
      </c>
      <c r="F2173" s="12">
        <v>0</v>
      </c>
      <c r="G2173" s="12" t="s">
        <v>3081</v>
      </c>
      <c r="H2173" s="12">
        <v>0</v>
      </c>
      <c r="I2173" s="12" t="s">
        <v>3081</v>
      </c>
      <c r="J2173" s="12" t="s">
        <v>3081</v>
      </c>
      <c r="K2173" s="12" t="s">
        <v>3081</v>
      </c>
      <c r="L2173" s="1">
        <v>0</v>
      </c>
      <c r="M2173" s="6" t="str">
        <f t="shared" si="133"/>
        <v/>
      </c>
      <c r="N2173" s="1">
        <v>1</v>
      </c>
      <c r="O2173" s="6" t="str">
        <f t="shared" si="134"/>
        <v>LTI</v>
      </c>
      <c r="P2173" s="6" t="str">
        <f t="shared" si="135"/>
        <v>LTI</v>
      </c>
      <c r="Q2173" s="6" t="s">
        <v>1758</v>
      </c>
      <c r="R2173" s="5" t="str">
        <f>INDEX(SAMRASS!$B:$B,MATCH(Q2173,SAMRASS!$A:$A,0))</f>
        <v>Mono-rope installation</v>
      </c>
      <c r="S2173" s="1" t="s">
        <v>1423</v>
      </c>
      <c r="T2173" s="1" t="s">
        <v>2714</v>
      </c>
    </row>
    <row r="2174" spans="1:20" x14ac:dyDescent="0.25">
      <c r="A2174" s="1">
        <v>267</v>
      </c>
      <c r="B2174" s="1">
        <v>2013</v>
      </c>
      <c r="C2174" s="6" t="str">
        <f t="shared" si="132"/>
        <v>2013.267</v>
      </c>
      <c r="D2174" s="12" t="s">
        <v>880</v>
      </c>
      <c r="E2174" s="12" t="s">
        <v>3081</v>
      </c>
      <c r="F2174" s="12">
        <v>0</v>
      </c>
      <c r="G2174" s="12" t="s">
        <v>3081</v>
      </c>
      <c r="H2174" s="12">
        <v>0</v>
      </c>
      <c r="I2174" s="12" t="s">
        <v>3081</v>
      </c>
      <c r="J2174" s="12" t="s">
        <v>3081</v>
      </c>
      <c r="K2174" s="12" t="s">
        <v>3081</v>
      </c>
      <c r="L2174" s="1">
        <v>0</v>
      </c>
      <c r="M2174" s="6" t="str">
        <f t="shared" si="133"/>
        <v/>
      </c>
      <c r="N2174" s="1">
        <v>1</v>
      </c>
      <c r="O2174" s="6" t="str">
        <f t="shared" si="134"/>
        <v>LTI</v>
      </c>
      <c r="P2174" s="6" t="str">
        <f t="shared" si="135"/>
        <v>LTI</v>
      </c>
      <c r="Q2174" s="6" t="s">
        <v>2767</v>
      </c>
      <c r="R2174" s="5" t="str">
        <f>INDEX(SAMRASS!$B:$B,MATCH(Q2174,SAMRASS!$A:$A,0))</f>
        <v>Front end loader</v>
      </c>
      <c r="S2174" s="1" t="s">
        <v>443</v>
      </c>
      <c r="T2174" s="1" t="s">
        <v>2715</v>
      </c>
    </row>
    <row r="2175" spans="1:20" x14ac:dyDescent="0.25">
      <c r="A2175" s="1">
        <v>268</v>
      </c>
      <c r="B2175" s="1">
        <v>2013</v>
      </c>
      <c r="C2175" s="6" t="str">
        <f t="shared" si="132"/>
        <v>2013.268</v>
      </c>
      <c r="D2175" s="12">
        <v>0</v>
      </c>
      <c r="E2175" s="12" t="s">
        <v>3081</v>
      </c>
      <c r="F2175" s="12">
        <v>0</v>
      </c>
      <c r="G2175" s="12" t="s">
        <v>3081</v>
      </c>
      <c r="H2175" s="12">
        <v>0</v>
      </c>
      <c r="I2175" s="12" t="s">
        <v>3081</v>
      </c>
      <c r="J2175" s="12" t="s">
        <v>3081</v>
      </c>
      <c r="K2175" s="12" t="s">
        <v>3081</v>
      </c>
      <c r="L2175" s="1">
        <v>0</v>
      </c>
      <c r="M2175" s="6" t="str">
        <f t="shared" si="133"/>
        <v/>
      </c>
      <c r="N2175" s="1">
        <v>1</v>
      </c>
      <c r="O2175" s="6" t="str">
        <f t="shared" si="134"/>
        <v>LTI</v>
      </c>
      <c r="P2175" s="6" t="str">
        <f t="shared" si="135"/>
        <v>LTI</v>
      </c>
      <c r="Q2175" s="6" t="s">
        <v>2766</v>
      </c>
      <c r="R2175" s="5" t="str">
        <f>INDEX(SAMRASS!$B:$B,MATCH(Q2175,SAMRASS!$A:$A,0))</f>
        <v>Gully scraper</v>
      </c>
      <c r="S2175" s="1" t="s">
        <v>63</v>
      </c>
      <c r="T2175" s="1" t="s">
        <v>2777</v>
      </c>
    </row>
    <row r="2176" spans="1:20" x14ac:dyDescent="0.25">
      <c r="A2176" s="1">
        <v>269</v>
      </c>
      <c r="B2176" s="1">
        <v>2013</v>
      </c>
      <c r="C2176" s="6" t="str">
        <f t="shared" si="132"/>
        <v>2013.269</v>
      </c>
      <c r="D2176" s="12">
        <v>0</v>
      </c>
      <c r="E2176" s="12" t="s">
        <v>3081</v>
      </c>
      <c r="F2176" s="12">
        <v>0</v>
      </c>
      <c r="G2176" s="12" t="s">
        <v>3081</v>
      </c>
      <c r="H2176" s="12">
        <v>0</v>
      </c>
      <c r="I2176" s="12" t="s">
        <v>3081</v>
      </c>
      <c r="J2176" s="12" t="s">
        <v>3081</v>
      </c>
      <c r="K2176" s="12" t="s">
        <v>3081</v>
      </c>
      <c r="L2176" s="1">
        <v>0</v>
      </c>
      <c r="M2176" s="6" t="str">
        <f t="shared" si="133"/>
        <v/>
      </c>
      <c r="N2176" s="1">
        <v>1</v>
      </c>
      <c r="O2176" s="6" t="str">
        <f t="shared" si="134"/>
        <v>LTI</v>
      </c>
      <c r="P2176" s="6" t="str">
        <f t="shared" si="135"/>
        <v>LTI</v>
      </c>
      <c r="Q2176" s="6" t="s">
        <v>2885</v>
      </c>
      <c r="R2176" s="5" t="str">
        <f>INDEX(SAMRASS!$B:$B,MATCH(Q2176,SAMRASS!$A:$A,0))</f>
        <v>Other motor vehicles(specify)</v>
      </c>
      <c r="S2176" s="1" t="s">
        <v>1381</v>
      </c>
      <c r="T2176" s="1" t="s">
        <v>2601</v>
      </c>
    </row>
    <row r="2177" spans="1:20" x14ac:dyDescent="0.25">
      <c r="A2177" s="1">
        <v>270</v>
      </c>
      <c r="B2177" s="1">
        <v>2013</v>
      </c>
      <c r="C2177" s="6" t="str">
        <f t="shared" si="132"/>
        <v>2013.270</v>
      </c>
      <c r="D2177" s="12">
        <v>0</v>
      </c>
      <c r="E2177" s="12" t="s">
        <v>3081</v>
      </c>
      <c r="F2177" s="12">
        <v>0</v>
      </c>
      <c r="G2177" s="12" t="s">
        <v>3081</v>
      </c>
      <c r="H2177" s="12">
        <v>0</v>
      </c>
      <c r="I2177" s="12" t="s">
        <v>3081</v>
      </c>
      <c r="J2177" s="12" t="s">
        <v>3081</v>
      </c>
      <c r="K2177" s="12" t="s">
        <v>3081</v>
      </c>
      <c r="L2177" s="1">
        <v>0</v>
      </c>
      <c r="M2177" s="6" t="str">
        <f t="shared" si="133"/>
        <v/>
      </c>
      <c r="N2177" s="1">
        <v>1</v>
      </c>
      <c r="O2177" s="6" t="str">
        <f t="shared" si="134"/>
        <v>LTI</v>
      </c>
      <c r="P2177" s="6" t="str">
        <f t="shared" si="135"/>
        <v>LTI</v>
      </c>
      <c r="Q2177" s="6" t="s">
        <v>848</v>
      </c>
      <c r="R2177" s="5" t="str">
        <f>INDEX(SAMRASS!$B:$B,MATCH(Q2177,SAMRASS!$A:$A,0))</f>
        <v>Face scraper</v>
      </c>
      <c r="S2177" s="1" t="s">
        <v>2432</v>
      </c>
      <c r="T2177" s="1" t="s">
        <v>2778</v>
      </c>
    </row>
    <row r="2178" spans="1:20" x14ac:dyDescent="0.25">
      <c r="A2178" s="1">
        <v>271</v>
      </c>
      <c r="B2178" s="1">
        <v>2013</v>
      </c>
      <c r="C2178" s="6" t="str">
        <f t="shared" si="132"/>
        <v>2013.271</v>
      </c>
      <c r="D2178" s="12">
        <v>0</v>
      </c>
      <c r="E2178" s="12" t="s">
        <v>3081</v>
      </c>
      <c r="F2178" s="12">
        <v>0</v>
      </c>
      <c r="G2178" s="12" t="s">
        <v>3081</v>
      </c>
      <c r="H2178" s="12">
        <v>0</v>
      </c>
      <c r="I2178" s="12" t="s">
        <v>3081</v>
      </c>
      <c r="J2178" s="12" t="s">
        <v>3081</v>
      </c>
      <c r="K2178" s="12" t="s">
        <v>3081</v>
      </c>
      <c r="L2178" s="1">
        <v>0</v>
      </c>
      <c r="M2178" s="6" t="str">
        <f t="shared" si="133"/>
        <v/>
      </c>
      <c r="N2178" s="1">
        <v>1</v>
      </c>
      <c r="O2178" s="6" t="str">
        <f t="shared" si="134"/>
        <v>LTI</v>
      </c>
      <c r="P2178" s="6" t="str">
        <f t="shared" si="135"/>
        <v>LTI</v>
      </c>
      <c r="Q2178" s="6" t="s">
        <v>2772</v>
      </c>
      <c r="R2178" s="5" t="str">
        <f>INDEX(SAMRASS!$B:$B,MATCH(Q2178,SAMRASS!$A:$A,0))</f>
        <v>Other (specify)</v>
      </c>
      <c r="S2178" s="1" t="s">
        <v>2883</v>
      </c>
      <c r="T2178" s="1" t="s">
        <v>2602</v>
      </c>
    </row>
    <row r="2179" spans="1:20" x14ac:dyDescent="0.25">
      <c r="A2179" s="1">
        <v>272</v>
      </c>
      <c r="B2179" s="1">
        <v>2013</v>
      </c>
      <c r="C2179" s="6" t="str">
        <f t="shared" si="132"/>
        <v>2013.272</v>
      </c>
      <c r="D2179" s="12">
        <v>0</v>
      </c>
      <c r="E2179" s="12" t="s">
        <v>3081</v>
      </c>
      <c r="F2179" s="12">
        <v>0</v>
      </c>
      <c r="G2179" s="12" t="s">
        <v>3081</v>
      </c>
      <c r="H2179" s="12">
        <v>0</v>
      </c>
      <c r="I2179" s="12" t="s">
        <v>3081</v>
      </c>
      <c r="J2179" s="12" t="s">
        <v>3081</v>
      </c>
      <c r="K2179" s="12" t="s">
        <v>3081</v>
      </c>
      <c r="L2179" s="1">
        <v>0</v>
      </c>
      <c r="M2179" s="6" t="str">
        <f t="shared" si="133"/>
        <v/>
      </c>
      <c r="N2179" s="1">
        <v>1</v>
      </c>
      <c r="O2179" s="6" t="str">
        <f t="shared" si="134"/>
        <v>LTI</v>
      </c>
      <c r="P2179" s="6" t="str">
        <f t="shared" si="135"/>
        <v>LTI</v>
      </c>
      <c r="Q2179" s="6" t="s">
        <v>848</v>
      </c>
      <c r="R2179" s="5" t="str">
        <f>INDEX(SAMRASS!$B:$B,MATCH(Q2179,SAMRASS!$A:$A,0))</f>
        <v>Face scraper</v>
      </c>
      <c r="S2179" s="1" t="s">
        <v>2432</v>
      </c>
      <c r="T2179" s="1" t="s">
        <v>2603</v>
      </c>
    </row>
    <row r="2180" spans="1:20" x14ac:dyDescent="0.25">
      <c r="A2180" s="1">
        <v>273</v>
      </c>
      <c r="B2180" s="1">
        <v>2013</v>
      </c>
      <c r="C2180" s="6" t="str">
        <f t="shared" si="132"/>
        <v>2013.273</v>
      </c>
      <c r="D2180" s="12">
        <v>0</v>
      </c>
      <c r="E2180" s="12" t="s">
        <v>3081</v>
      </c>
      <c r="F2180" s="12">
        <v>0</v>
      </c>
      <c r="G2180" s="12" t="s">
        <v>3081</v>
      </c>
      <c r="H2180" s="12">
        <v>0</v>
      </c>
      <c r="I2180" s="12" t="s">
        <v>3081</v>
      </c>
      <c r="J2180" s="12" t="s">
        <v>3081</v>
      </c>
      <c r="K2180" s="12" t="s">
        <v>3081</v>
      </c>
      <c r="L2180" s="1">
        <v>0</v>
      </c>
      <c r="M2180" s="6" t="str">
        <f t="shared" si="133"/>
        <v/>
      </c>
      <c r="N2180" s="1">
        <v>1</v>
      </c>
      <c r="O2180" s="6" t="str">
        <f t="shared" si="134"/>
        <v>LTI</v>
      </c>
      <c r="P2180" s="6" t="str">
        <f t="shared" si="135"/>
        <v>LTI</v>
      </c>
      <c r="Q2180" s="6" t="s">
        <v>848</v>
      </c>
      <c r="R2180" s="5" t="str">
        <f>INDEX(SAMRASS!$B:$B,MATCH(Q2180,SAMRASS!$A:$A,0))</f>
        <v>Face scraper</v>
      </c>
      <c r="S2180" s="1" t="s">
        <v>2432</v>
      </c>
      <c r="T2180" s="1" t="s">
        <v>3030</v>
      </c>
    </row>
    <row r="2181" spans="1:20" x14ac:dyDescent="0.25">
      <c r="A2181" s="1">
        <v>274</v>
      </c>
      <c r="B2181" s="1">
        <v>2013</v>
      </c>
      <c r="C2181" s="6" t="str">
        <f t="shared" si="132"/>
        <v>2013.274</v>
      </c>
      <c r="D2181" s="12">
        <v>0</v>
      </c>
      <c r="E2181" s="12" t="s">
        <v>3081</v>
      </c>
      <c r="F2181" s="12">
        <v>0</v>
      </c>
      <c r="G2181" s="12" t="s">
        <v>3081</v>
      </c>
      <c r="H2181" s="12">
        <v>0</v>
      </c>
      <c r="I2181" s="12" t="s">
        <v>3081</v>
      </c>
      <c r="J2181" s="12" t="s">
        <v>3081</v>
      </c>
      <c r="K2181" s="12" t="s">
        <v>3081</v>
      </c>
      <c r="L2181" s="1">
        <v>0</v>
      </c>
      <c r="M2181" s="6" t="str">
        <f t="shared" si="133"/>
        <v/>
      </c>
      <c r="N2181" s="1">
        <v>1</v>
      </c>
      <c r="O2181" s="6" t="str">
        <f t="shared" si="134"/>
        <v>LTI</v>
      </c>
      <c r="P2181" s="6" t="str">
        <f t="shared" si="135"/>
        <v>LTI</v>
      </c>
      <c r="Q2181" s="6" t="s">
        <v>2924</v>
      </c>
      <c r="R2181" s="5" t="str">
        <f>INDEX(SAMRASS!$B:$B,MATCH(Q2181,SAMRASS!$A:$A,0))</f>
        <v>Coupling/uncoupling</v>
      </c>
      <c r="S2181" s="1" t="s">
        <v>674</v>
      </c>
      <c r="T2181" s="1" t="s">
        <v>3029</v>
      </c>
    </row>
    <row r="2182" spans="1:20" x14ac:dyDescent="0.25">
      <c r="A2182" s="1">
        <v>275</v>
      </c>
      <c r="B2182" s="1">
        <v>2013</v>
      </c>
      <c r="C2182" s="6" t="str">
        <f t="shared" si="132"/>
        <v>2013.275</v>
      </c>
      <c r="D2182" s="12">
        <v>0</v>
      </c>
      <c r="E2182" s="12" t="s">
        <v>3081</v>
      </c>
      <c r="F2182" s="12">
        <v>0</v>
      </c>
      <c r="G2182" s="12" t="s">
        <v>3081</v>
      </c>
      <c r="H2182" s="12">
        <v>0</v>
      </c>
      <c r="I2182" s="12" t="s">
        <v>3081</v>
      </c>
      <c r="J2182" s="12" t="s">
        <v>3081</v>
      </c>
      <c r="K2182" s="12" t="s">
        <v>3081</v>
      </c>
      <c r="L2182" s="1">
        <v>0</v>
      </c>
      <c r="M2182" s="6" t="str">
        <f t="shared" si="133"/>
        <v/>
      </c>
      <c r="N2182" s="1">
        <v>1</v>
      </c>
      <c r="O2182" s="6" t="str">
        <f t="shared" si="134"/>
        <v>LTI</v>
      </c>
      <c r="P2182" s="6" t="str">
        <f t="shared" si="135"/>
        <v>LTI</v>
      </c>
      <c r="Q2182" s="6" t="s">
        <v>709</v>
      </c>
      <c r="R2182" s="5" t="str">
        <f>INDEX(SAMRASS!$B:$B,MATCH(Q2182,SAMRASS!$A:$A,0))</f>
        <v>Single drum winch</v>
      </c>
      <c r="S2182" s="1" t="s">
        <v>292</v>
      </c>
      <c r="T2182" s="1" t="s">
        <v>287</v>
      </c>
    </row>
    <row r="2183" spans="1:20" x14ac:dyDescent="0.25">
      <c r="A2183" s="1">
        <v>276</v>
      </c>
      <c r="B2183" s="1">
        <v>2013</v>
      </c>
      <c r="C2183" s="6" t="str">
        <f t="shared" si="132"/>
        <v>2013.276</v>
      </c>
      <c r="D2183" s="12">
        <v>0</v>
      </c>
      <c r="E2183" s="12" t="s">
        <v>3081</v>
      </c>
      <c r="F2183" s="12">
        <v>0</v>
      </c>
      <c r="G2183" s="12" t="s">
        <v>3081</v>
      </c>
      <c r="H2183" s="12">
        <v>0</v>
      </c>
      <c r="I2183" s="12" t="s">
        <v>3081</v>
      </c>
      <c r="J2183" s="12" t="s">
        <v>3081</v>
      </c>
      <c r="K2183" s="12" t="s">
        <v>3081</v>
      </c>
      <c r="L2183" s="1">
        <v>0</v>
      </c>
      <c r="M2183" s="6" t="str">
        <f t="shared" si="133"/>
        <v/>
      </c>
      <c r="N2183" s="1">
        <v>1</v>
      </c>
      <c r="O2183" s="6" t="str">
        <f t="shared" si="134"/>
        <v>LTI</v>
      </c>
      <c r="P2183" s="6" t="str">
        <f t="shared" si="135"/>
        <v>LTI</v>
      </c>
      <c r="Q2183" s="6" t="s">
        <v>2766</v>
      </c>
      <c r="R2183" s="5" t="str">
        <f>INDEX(SAMRASS!$B:$B,MATCH(Q2183,SAMRASS!$A:$A,0))</f>
        <v>Gully scraper</v>
      </c>
      <c r="S2183" s="1" t="s">
        <v>63</v>
      </c>
      <c r="T2183" s="1" t="s">
        <v>288</v>
      </c>
    </row>
    <row r="2184" spans="1:20" x14ac:dyDescent="0.25">
      <c r="A2184" s="1">
        <v>277</v>
      </c>
      <c r="B2184" s="1">
        <v>2013</v>
      </c>
      <c r="C2184" s="6" t="str">
        <f t="shared" ref="C2184:C2247" si="136">B2184&amp;"."&amp;RIGHT("00"&amp;A2184,3)</f>
        <v>2013.277</v>
      </c>
      <c r="D2184" s="12">
        <v>0</v>
      </c>
      <c r="E2184" s="12" t="s">
        <v>3081</v>
      </c>
      <c r="F2184" s="12">
        <v>0</v>
      </c>
      <c r="G2184" s="12" t="s">
        <v>3081</v>
      </c>
      <c r="H2184" s="12">
        <v>0</v>
      </c>
      <c r="I2184" s="12" t="s">
        <v>3081</v>
      </c>
      <c r="J2184" s="12" t="s">
        <v>3081</v>
      </c>
      <c r="K2184" s="12" t="s">
        <v>3081</v>
      </c>
      <c r="L2184" s="1">
        <v>0</v>
      </c>
      <c r="M2184" s="6" t="str">
        <f t="shared" ref="M2184:M2247" si="137">IF(L2184&gt;1,"MFI",IF(L2184&gt;0,"SFI",""))</f>
        <v/>
      </c>
      <c r="N2184" s="1">
        <v>1</v>
      </c>
      <c r="O2184" s="6" t="str">
        <f t="shared" ref="O2184:O2247" si="138">IF(N2184&gt;0,"LTI","")</f>
        <v>LTI</v>
      </c>
      <c r="P2184" s="6" t="str">
        <f t="shared" ref="P2184:P2247" si="139">IF(M2184&lt;&gt;"",M2184,O2184)</f>
        <v>LTI</v>
      </c>
      <c r="Q2184" s="6" t="s">
        <v>2924</v>
      </c>
      <c r="R2184" s="5" t="str">
        <f>INDEX(SAMRASS!$B:$B,MATCH(Q2184,SAMRASS!$A:$A,0))</f>
        <v>Coupling/uncoupling</v>
      </c>
      <c r="S2184" s="1" t="s">
        <v>674</v>
      </c>
      <c r="T2184" s="1" t="s">
        <v>289</v>
      </c>
    </row>
    <row r="2185" spans="1:20" x14ac:dyDescent="0.25">
      <c r="A2185" s="1">
        <v>278</v>
      </c>
      <c r="B2185" s="1">
        <v>2013</v>
      </c>
      <c r="C2185" s="6" t="str">
        <f t="shared" si="136"/>
        <v>2013.278</v>
      </c>
      <c r="D2185" s="12">
        <v>0</v>
      </c>
      <c r="E2185" s="12" t="s">
        <v>3081</v>
      </c>
      <c r="F2185" s="12">
        <v>0</v>
      </c>
      <c r="G2185" s="12" t="s">
        <v>3081</v>
      </c>
      <c r="H2185" s="12">
        <v>0</v>
      </c>
      <c r="I2185" s="12" t="s">
        <v>3081</v>
      </c>
      <c r="J2185" s="12" t="s">
        <v>3081</v>
      </c>
      <c r="K2185" s="12" t="s">
        <v>3081</v>
      </c>
      <c r="L2185" s="1">
        <v>0</v>
      </c>
      <c r="M2185" s="6" t="str">
        <f t="shared" si="137"/>
        <v/>
      </c>
      <c r="N2185" s="1">
        <v>1</v>
      </c>
      <c r="O2185" s="6" t="str">
        <f t="shared" si="138"/>
        <v>LTI</v>
      </c>
      <c r="P2185" s="6" t="str">
        <f t="shared" si="139"/>
        <v>LTI</v>
      </c>
      <c r="Q2185" s="6" t="s">
        <v>2766</v>
      </c>
      <c r="R2185" s="5" t="str">
        <f>INDEX(SAMRASS!$B:$B,MATCH(Q2185,SAMRASS!$A:$A,0))</f>
        <v>Gully scraper</v>
      </c>
      <c r="S2185" s="1" t="s">
        <v>63</v>
      </c>
      <c r="T2185" s="1" t="s">
        <v>2039</v>
      </c>
    </row>
    <row r="2186" spans="1:20" x14ac:dyDescent="0.25">
      <c r="A2186" s="1">
        <v>279</v>
      </c>
      <c r="B2186" s="1">
        <v>2013</v>
      </c>
      <c r="C2186" s="6" t="str">
        <f t="shared" si="136"/>
        <v>2013.279</v>
      </c>
      <c r="D2186" s="12">
        <v>0</v>
      </c>
      <c r="E2186" s="12" t="s">
        <v>3081</v>
      </c>
      <c r="F2186" s="12" t="s">
        <v>731</v>
      </c>
      <c r="G2186" s="12" t="s">
        <v>3076</v>
      </c>
      <c r="H2186" s="12" t="s">
        <v>3066</v>
      </c>
      <c r="I2186" s="12" t="s">
        <v>3076</v>
      </c>
      <c r="J2186" s="12" t="s">
        <v>3081</v>
      </c>
      <c r="K2186" s="12" t="s">
        <v>3076</v>
      </c>
      <c r="L2186" s="1">
        <v>0</v>
      </c>
      <c r="M2186" s="6" t="str">
        <f t="shared" si="137"/>
        <v/>
      </c>
      <c r="N2186" s="1">
        <v>1</v>
      </c>
      <c r="O2186" s="6" t="str">
        <f t="shared" si="138"/>
        <v>LTI</v>
      </c>
      <c r="P2186" s="6" t="str">
        <f t="shared" si="139"/>
        <v>LTI</v>
      </c>
      <c r="Q2186" s="6" t="s">
        <v>2906</v>
      </c>
      <c r="R2186" s="5" t="str">
        <f>INDEX(SAMRASS!$B:$B,MATCH(Q2186,SAMRASS!$A:$A,0))</f>
        <v>LHD Unit</v>
      </c>
      <c r="S2186" s="1" t="s">
        <v>572</v>
      </c>
      <c r="T2186" s="1" t="s">
        <v>1273</v>
      </c>
    </row>
    <row r="2187" spans="1:20" x14ac:dyDescent="0.25">
      <c r="A2187" s="1">
        <v>280</v>
      </c>
      <c r="B2187" s="1">
        <v>2013</v>
      </c>
      <c r="C2187" s="6" t="str">
        <f t="shared" si="136"/>
        <v>2013.280</v>
      </c>
      <c r="D2187" s="12">
        <v>0</v>
      </c>
      <c r="E2187" s="12" t="s">
        <v>3081</v>
      </c>
      <c r="F2187" s="12">
        <v>0</v>
      </c>
      <c r="G2187" s="12" t="s">
        <v>3081</v>
      </c>
      <c r="H2187" s="12">
        <v>0</v>
      </c>
      <c r="I2187" s="12" t="s">
        <v>3081</v>
      </c>
      <c r="J2187" s="12" t="s">
        <v>3081</v>
      </c>
      <c r="K2187" s="12" t="s">
        <v>3081</v>
      </c>
      <c r="L2187" s="1">
        <v>0</v>
      </c>
      <c r="M2187" s="6" t="str">
        <f t="shared" si="137"/>
        <v/>
      </c>
      <c r="N2187" s="1">
        <v>1</v>
      </c>
      <c r="O2187" s="6" t="str">
        <f t="shared" si="138"/>
        <v>LTI</v>
      </c>
      <c r="P2187" s="6" t="str">
        <f t="shared" si="139"/>
        <v>LTI</v>
      </c>
      <c r="Q2187" s="6" t="s">
        <v>848</v>
      </c>
      <c r="R2187" s="5" t="str">
        <f>INDEX(SAMRASS!$B:$B,MATCH(Q2187,SAMRASS!$A:$A,0))</f>
        <v>Face scraper</v>
      </c>
      <c r="S2187" s="1" t="s">
        <v>2432</v>
      </c>
      <c r="T2187" s="1" t="s">
        <v>2040</v>
      </c>
    </row>
    <row r="2188" spans="1:20" x14ac:dyDescent="0.25">
      <c r="A2188" s="1">
        <v>281</v>
      </c>
      <c r="B2188" s="1">
        <v>2013</v>
      </c>
      <c r="C2188" s="6" t="str">
        <f t="shared" si="136"/>
        <v>2013.281</v>
      </c>
      <c r="D2188" s="12">
        <v>0</v>
      </c>
      <c r="E2188" s="12" t="s">
        <v>3081</v>
      </c>
      <c r="F2188" s="12">
        <v>0</v>
      </c>
      <c r="G2188" s="12" t="s">
        <v>3081</v>
      </c>
      <c r="H2188" s="12">
        <v>0</v>
      </c>
      <c r="I2188" s="12" t="s">
        <v>3081</v>
      </c>
      <c r="J2188" s="12" t="s">
        <v>3081</v>
      </c>
      <c r="K2188" s="12" t="s">
        <v>3081</v>
      </c>
      <c r="L2188" s="1">
        <v>1</v>
      </c>
      <c r="M2188" s="6" t="str">
        <f t="shared" si="137"/>
        <v>SFI</v>
      </c>
      <c r="N2188" s="1">
        <v>0</v>
      </c>
      <c r="O2188" s="6" t="str">
        <f t="shared" si="138"/>
        <v/>
      </c>
      <c r="P2188" s="6" t="str">
        <f t="shared" si="139"/>
        <v>SFI</v>
      </c>
      <c r="Q2188" s="6" t="s">
        <v>727</v>
      </c>
      <c r="R2188" s="5" t="str">
        <f>INDEX(SAMRASS!$B:$B,MATCH(Q2188,SAMRASS!$A:$A,0))</f>
        <v>Battery</v>
      </c>
      <c r="S2188" s="1" t="s">
        <v>939</v>
      </c>
      <c r="T2188" s="1" t="s">
        <v>2133</v>
      </c>
    </row>
    <row r="2189" spans="1:20" x14ac:dyDescent="0.25">
      <c r="A2189" s="1">
        <v>282</v>
      </c>
      <c r="B2189" s="1">
        <v>2013</v>
      </c>
      <c r="C2189" s="6" t="str">
        <f t="shared" si="136"/>
        <v>2013.282</v>
      </c>
      <c r="D2189" s="12">
        <v>0</v>
      </c>
      <c r="E2189" s="12" t="s">
        <v>3081</v>
      </c>
      <c r="F2189" s="12">
        <v>0</v>
      </c>
      <c r="G2189" s="12" t="s">
        <v>3081</v>
      </c>
      <c r="H2189" s="12">
        <v>0</v>
      </c>
      <c r="I2189" s="12" t="s">
        <v>3081</v>
      </c>
      <c r="J2189" s="12" t="s">
        <v>3081</v>
      </c>
      <c r="K2189" s="12" t="s">
        <v>3081</v>
      </c>
      <c r="L2189" s="1">
        <v>0</v>
      </c>
      <c r="M2189" s="6" t="str">
        <f t="shared" si="137"/>
        <v/>
      </c>
      <c r="N2189" s="1">
        <v>1</v>
      </c>
      <c r="O2189" s="6" t="str">
        <f t="shared" si="138"/>
        <v>LTI</v>
      </c>
      <c r="P2189" s="6" t="str">
        <f t="shared" si="139"/>
        <v>LTI</v>
      </c>
      <c r="Q2189" s="6" t="s">
        <v>709</v>
      </c>
      <c r="R2189" s="5" t="str">
        <f>INDEX(SAMRASS!$B:$B,MATCH(Q2189,SAMRASS!$A:$A,0))</f>
        <v>Single drum winch</v>
      </c>
      <c r="S2189" s="1" t="s">
        <v>292</v>
      </c>
      <c r="T2189" s="1" t="s">
        <v>2134</v>
      </c>
    </row>
    <row r="2190" spans="1:20" x14ac:dyDescent="0.25">
      <c r="A2190" s="1">
        <v>283</v>
      </c>
      <c r="B2190" s="1">
        <v>2013</v>
      </c>
      <c r="C2190" s="6" t="str">
        <f t="shared" si="136"/>
        <v>2013.283</v>
      </c>
      <c r="D2190" s="12">
        <v>0</v>
      </c>
      <c r="E2190" s="12" t="s">
        <v>3081</v>
      </c>
      <c r="F2190" s="12">
        <v>0</v>
      </c>
      <c r="G2190" s="12" t="s">
        <v>3081</v>
      </c>
      <c r="H2190" s="12">
        <v>0</v>
      </c>
      <c r="I2190" s="12" t="s">
        <v>3081</v>
      </c>
      <c r="J2190" s="12" t="s">
        <v>3081</v>
      </c>
      <c r="K2190" s="12" t="s">
        <v>3081</v>
      </c>
      <c r="L2190" s="1">
        <v>0</v>
      </c>
      <c r="M2190" s="6" t="str">
        <f t="shared" si="137"/>
        <v/>
      </c>
      <c r="N2190" s="1">
        <v>1</v>
      </c>
      <c r="O2190" s="6" t="str">
        <f t="shared" si="138"/>
        <v>LTI</v>
      </c>
      <c r="P2190" s="6" t="str">
        <f t="shared" si="139"/>
        <v>LTI</v>
      </c>
      <c r="Q2190" s="6" t="s">
        <v>710</v>
      </c>
      <c r="R2190" s="5" t="str">
        <f>INDEX(SAMRASS!$B:$B,MATCH(Q2190,SAMRASS!$A:$A,0))</f>
        <v>Double drum winch</v>
      </c>
      <c r="S2190" s="1" t="s">
        <v>561</v>
      </c>
      <c r="T2190" s="1" t="s">
        <v>2135</v>
      </c>
    </row>
    <row r="2191" spans="1:20" x14ac:dyDescent="0.25">
      <c r="A2191" s="1">
        <v>284</v>
      </c>
      <c r="B2191" s="1">
        <v>2013</v>
      </c>
      <c r="C2191" s="6" t="str">
        <f t="shared" si="136"/>
        <v>2013.284</v>
      </c>
      <c r="D2191" s="12">
        <v>0</v>
      </c>
      <c r="E2191" s="12" t="s">
        <v>3081</v>
      </c>
      <c r="F2191" s="12">
        <v>0</v>
      </c>
      <c r="G2191" s="12" t="s">
        <v>3081</v>
      </c>
      <c r="H2191" s="12">
        <v>0</v>
      </c>
      <c r="I2191" s="12" t="s">
        <v>3081</v>
      </c>
      <c r="J2191" s="12" t="s">
        <v>3081</v>
      </c>
      <c r="K2191" s="12" t="s">
        <v>3081</v>
      </c>
      <c r="L2191" s="1">
        <v>0</v>
      </c>
      <c r="M2191" s="6" t="str">
        <f t="shared" si="137"/>
        <v/>
      </c>
      <c r="N2191" s="1">
        <v>1</v>
      </c>
      <c r="O2191" s="6" t="str">
        <f t="shared" si="138"/>
        <v>LTI</v>
      </c>
      <c r="P2191" s="6" t="str">
        <f t="shared" si="139"/>
        <v>LTI</v>
      </c>
      <c r="Q2191" s="6" t="s">
        <v>1759</v>
      </c>
      <c r="R2191" s="5" t="str">
        <f>INDEX(SAMRASS!$B:$B,MATCH(Q2191,SAMRASS!$A:$A,0))</f>
        <v>Mono-rail installation</v>
      </c>
      <c r="S2191" s="1" t="s">
        <v>2311</v>
      </c>
      <c r="T2191" s="1" t="s">
        <v>2091</v>
      </c>
    </row>
    <row r="2192" spans="1:20" x14ac:dyDescent="0.25">
      <c r="A2192" s="1">
        <v>285</v>
      </c>
      <c r="B2192" s="1">
        <v>2013</v>
      </c>
      <c r="C2192" s="6" t="str">
        <f t="shared" si="136"/>
        <v>2013.285</v>
      </c>
      <c r="D2192" s="12">
        <v>0</v>
      </c>
      <c r="E2192" s="12" t="s">
        <v>3081</v>
      </c>
      <c r="F2192" s="12">
        <v>0</v>
      </c>
      <c r="G2192" s="12" t="s">
        <v>3081</v>
      </c>
      <c r="H2192" s="12">
        <v>0</v>
      </c>
      <c r="I2192" s="12" t="s">
        <v>3081</v>
      </c>
      <c r="J2192" s="12" t="s">
        <v>3081</v>
      </c>
      <c r="K2192" s="12" t="s">
        <v>3081</v>
      </c>
      <c r="L2192" s="1">
        <v>0</v>
      </c>
      <c r="M2192" s="6" t="str">
        <f t="shared" si="137"/>
        <v/>
      </c>
      <c r="N2192" s="1">
        <v>1</v>
      </c>
      <c r="O2192" s="6" t="str">
        <f t="shared" si="138"/>
        <v>LTI</v>
      </c>
      <c r="P2192" s="6" t="str">
        <f t="shared" si="139"/>
        <v>LTI</v>
      </c>
      <c r="Q2192" s="6" t="s">
        <v>1248</v>
      </c>
      <c r="R2192" s="5" t="str">
        <f>INDEX(SAMRASS!$B:$B,MATCH(Q2192,SAMRASS!$A:$A,0))</f>
        <v>Rocker arm shovel (boesman)</v>
      </c>
      <c r="S2192" s="1" t="s">
        <v>1699</v>
      </c>
      <c r="T2192" s="1" t="s">
        <v>2092</v>
      </c>
    </row>
    <row r="2193" spans="1:20" x14ac:dyDescent="0.25">
      <c r="A2193" s="1">
        <v>286</v>
      </c>
      <c r="B2193" s="1">
        <v>2013</v>
      </c>
      <c r="C2193" s="6" t="str">
        <f t="shared" si="136"/>
        <v>2013.286</v>
      </c>
      <c r="D2193" s="12">
        <v>0</v>
      </c>
      <c r="E2193" s="12" t="s">
        <v>3081</v>
      </c>
      <c r="F2193" s="12">
        <v>0</v>
      </c>
      <c r="G2193" s="12" t="s">
        <v>3081</v>
      </c>
      <c r="H2193" s="12">
        <v>0</v>
      </c>
      <c r="I2193" s="12" t="s">
        <v>3081</v>
      </c>
      <c r="J2193" s="12" t="s">
        <v>3081</v>
      </c>
      <c r="K2193" s="12" t="s">
        <v>3081</v>
      </c>
      <c r="L2193" s="1">
        <v>0</v>
      </c>
      <c r="M2193" s="6" t="str">
        <f t="shared" si="137"/>
        <v/>
      </c>
      <c r="N2193" s="1">
        <v>1</v>
      </c>
      <c r="O2193" s="6" t="str">
        <f t="shared" si="138"/>
        <v>LTI</v>
      </c>
      <c r="P2193" s="6" t="str">
        <f t="shared" si="139"/>
        <v>LTI</v>
      </c>
      <c r="Q2193" s="6" t="s">
        <v>2919</v>
      </c>
      <c r="R2193" s="5" t="str">
        <f>INDEX(SAMRASS!$B:$B,MATCH(Q2193,SAMRASS!$A:$A,0))</f>
        <v>Rerailing</v>
      </c>
      <c r="S2193" s="1" t="s">
        <v>2433</v>
      </c>
      <c r="T2193" s="1" t="s">
        <v>2148</v>
      </c>
    </row>
    <row r="2194" spans="1:20" x14ac:dyDescent="0.25">
      <c r="A2194" s="1">
        <v>287</v>
      </c>
      <c r="B2194" s="1">
        <v>2013</v>
      </c>
      <c r="C2194" s="6" t="str">
        <f t="shared" si="136"/>
        <v>2013.287</v>
      </c>
      <c r="D2194" s="12">
        <v>0</v>
      </c>
      <c r="E2194" s="12" t="s">
        <v>3081</v>
      </c>
      <c r="F2194" s="12">
        <v>0</v>
      </c>
      <c r="G2194" s="12" t="s">
        <v>3081</v>
      </c>
      <c r="H2194" s="12">
        <v>0</v>
      </c>
      <c r="I2194" s="12" t="s">
        <v>3081</v>
      </c>
      <c r="J2194" s="12" t="s">
        <v>3081</v>
      </c>
      <c r="K2194" s="12" t="s">
        <v>3081</v>
      </c>
      <c r="L2194" s="1">
        <v>0</v>
      </c>
      <c r="M2194" s="6" t="str">
        <f t="shared" si="137"/>
        <v/>
      </c>
      <c r="N2194" s="1">
        <v>1</v>
      </c>
      <c r="O2194" s="6" t="str">
        <f t="shared" si="138"/>
        <v>LTI</v>
      </c>
      <c r="P2194" s="6" t="str">
        <f t="shared" si="139"/>
        <v>LTI</v>
      </c>
      <c r="Q2194" s="6" t="s">
        <v>2918</v>
      </c>
      <c r="R2194" s="5" t="str">
        <f>INDEX(SAMRASS!$B:$B,MATCH(Q2194,SAMRASS!$A:$A,0))</f>
        <v>Other (specify)</v>
      </c>
      <c r="S2194" s="1" t="s">
        <v>1500</v>
      </c>
      <c r="T2194" s="1" t="s">
        <v>2149</v>
      </c>
    </row>
    <row r="2195" spans="1:20" x14ac:dyDescent="0.25">
      <c r="A2195" s="1">
        <v>288</v>
      </c>
      <c r="B2195" s="1">
        <v>2013</v>
      </c>
      <c r="C2195" s="6" t="str">
        <f t="shared" si="136"/>
        <v>2013.288</v>
      </c>
      <c r="D2195" s="12">
        <v>0</v>
      </c>
      <c r="E2195" s="12" t="s">
        <v>3081</v>
      </c>
      <c r="F2195" s="12">
        <v>0</v>
      </c>
      <c r="G2195" s="12" t="s">
        <v>3081</v>
      </c>
      <c r="H2195" s="12">
        <v>0</v>
      </c>
      <c r="I2195" s="12" t="s">
        <v>3081</v>
      </c>
      <c r="J2195" s="12" t="s">
        <v>3081</v>
      </c>
      <c r="K2195" s="12" t="s">
        <v>3081</v>
      </c>
      <c r="L2195" s="1">
        <v>0</v>
      </c>
      <c r="M2195" s="6" t="str">
        <f t="shared" si="137"/>
        <v/>
      </c>
      <c r="N2195" s="1">
        <v>1</v>
      </c>
      <c r="O2195" s="6" t="str">
        <f t="shared" si="138"/>
        <v>LTI</v>
      </c>
      <c r="P2195" s="6" t="str">
        <f t="shared" si="139"/>
        <v>LTI</v>
      </c>
      <c r="Q2195" s="6" t="s">
        <v>2766</v>
      </c>
      <c r="R2195" s="5" t="str">
        <f>INDEX(SAMRASS!$B:$B,MATCH(Q2195,SAMRASS!$A:$A,0))</f>
        <v>Gully scraper</v>
      </c>
      <c r="S2195" s="1" t="s">
        <v>63</v>
      </c>
      <c r="T2195" s="1" t="s">
        <v>2150</v>
      </c>
    </row>
    <row r="2196" spans="1:20" x14ac:dyDescent="0.25">
      <c r="A2196" s="1">
        <v>289</v>
      </c>
      <c r="B2196" s="1">
        <v>2013</v>
      </c>
      <c r="C2196" s="6" t="str">
        <f t="shared" si="136"/>
        <v>2013.289</v>
      </c>
      <c r="D2196" s="12">
        <v>0</v>
      </c>
      <c r="E2196" s="12" t="s">
        <v>3081</v>
      </c>
      <c r="F2196" s="12">
        <v>0</v>
      </c>
      <c r="G2196" s="12" t="s">
        <v>3081</v>
      </c>
      <c r="H2196" s="12">
        <v>0</v>
      </c>
      <c r="I2196" s="12" t="s">
        <v>3081</v>
      </c>
      <c r="J2196" s="12" t="s">
        <v>3081</v>
      </c>
      <c r="K2196" s="12" t="s">
        <v>3081</v>
      </c>
      <c r="L2196" s="1">
        <v>0</v>
      </c>
      <c r="M2196" s="6" t="str">
        <f t="shared" si="137"/>
        <v/>
      </c>
      <c r="N2196" s="1">
        <v>1</v>
      </c>
      <c r="O2196" s="6" t="str">
        <f t="shared" si="138"/>
        <v>LTI</v>
      </c>
      <c r="P2196" s="6" t="str">
        <f t="shared" si="139"/>
        <v>LTI</v>
      </c>
      <c r="Q2196" s="6" t="s">
        <v>2771</v>
      </c>
      <c r="R2196" s="5" t="str">
        <f>INDEX(SAMRASS!$B:$B,MATCH(Q2196,SAMRASS!$A:$A,0))</f>
        <v>rail switches</v>
      </c>
      <c r="S2196" s="1" t="s">
        <v>2700</v>
      </c>
      <c r="T2196" s="1" t="s">
        <v>1110</v>
      </c>
    </row>
    <row r="2197" spans="1:20" x14ac:dyDescent="0.25">
      <c r="A2197" s="1">
        <v>290</v>
      </c>
      <c r="B2197" s="1">
        <v>2013</v>
      </c>
      <c r="C2197" s="6" t="str">
        <f t="shared" si="136"/>
        <v>2013.290</v>
      </c>
      <c r="D2197" s="12">
        <v>0</v>
      </c>
      <c r="E2197" s="12" t="s">
        <v>3081</v>
      </c>
      <c r="F2197" s="12">
        <v>0</v>
      </c>
      <c r="G2197" s="12" t="s">
        <v>3081</v>
      </c>
      <c r="H2197" s="12">
        <v>0</v>
      </c>
      <c r="I2197" s="12" t="s">
        <v>3081</v>
      </c>
      <c r="J2197" s="12" t="s">
        <v>3081</v>
      </c>
      <c r="K2197" s="12" t="s">
        <v>3081</v>
      </c>
      <c r="L2197" s="1">
        <v>0</v>
      </c>
      <c r="M2197" s="6" t="str">
        <f t="shared" si="137"/>
        <v/>
      </c>
      <c r="N2197" s="1">
        <v>1</v>
      </c>
      <c r="O2197" s="6" t="str">
        <f t="shared" si="138"/>
        <v>LTI</v>
      </c>
      <c r="P2197" s="6" t="str">
        <f t="shared" si="139"/>
        <v>LTI</v>
      </c>
      <c r="Q2197" s="6" t="s">
        <v>2924</v>
      </c>
      <c r="R2197" s="5" t="str">
        <f>INDEX(SAMRASS!$B:$B,MATCH(Q2197,SAMRASS!$A:$A,0))</f>
        <v>Coupling/uncoupling</v>
      </c>
      <c r="S2197" s="1" t="s">
        <v>674</v>
      </c>
      <c r="T2197" s="1" t="s">
        <v>1111</v>
      </c>
    </row>
    <row r="2198" spans="1:20" x14ac:dyDescent="0.25">
      <c r="A2198" s="1">
        <v>291</v>
      </c>
      <c r="B2198" s="1">
        <v>2013</v>
      </c>
      <c r="C2198" s="6" t="str">
        <f t="shared" si="136"/>
        <v>2013.291</v>
      </c>
      <c r="D2198" s="12">
        <v>0</v>
      </c>
      <c r="E2198" s="12" t="s">
        <v>3081</v>
      </c>
      <c r="F2198" s="12">
        <v>0</v>
      </c>
      <c r="G2198" s="12" t="s">
        <v>3081</v>
      </c>
      <c r="H2198" s="12">
        <v>0</v>
      </c>
      <c r="I2198" s="12" t="s">
        <v>3081</v>
      </c>
      <c r="J2198" s="12" t="s">
        <v>3081</v>
      </c>
      <c r="K2198" s="12" t="s">
        <v>3081</v>
      </c>
      <c r="L2198" s="1">
        <v>0</v>
      </c>
      <c r="M2198" s="6" t="str">
        <f t="shared" si="137"/>
        <v/>
      </c>
      <c r="N2198" s="1">
        <v>1</v>
      </c>
      <c r="O2198" s="6" t="str">
        <f t="shared" si="138"/>
        <v>LTI</v>
      </c>
      <c r="P2198" s="6" t="str">
        <f t="shared" si="139"/>
        <v>LTI</v>
      </c>
      <c r="Q2198" s="6" t="s">
        <v>707</v>
      </c>
      <c r="R2198" s="5" t="str">
        <f>INDEX(SAMRASS!$B:$B,MATCH(Q2198,SAMRASS!$A:$A,0))</f>
        <v>Hopper</v>
      </c>
      <c r="S2198" s="1" t="s">
        <v>2486</v>
      </c>
      <c r="T2198" s="1" t="s">
        <v>2410</v>
      </c>
    </row>
    <row r="2199" spans="1:20" x14ac:dyDescent="0.25">
      <c r="A2199" s="1">
        <v>292</v>
      </c>
      <c r="B2199" s="1">
        <v>2013</v>
      </c>
      <c r="C2199" s="6" t="str">
        <f t="shared" si="136"/>
        <v>2013.292</v>
      </c>
      <c r="D2199" s="12">
        <v>0</v>
      </c>
      <c r="E2199" s="12" t="s">
        <v>3081</v>
      </c>
      <c r="F2199" s="12" t="s">
        <v>731</v>
      </c>
      <c r="G2199" s="12" t="s">
        <v>3081</v>
      </c>
      <c r="H2199" s="12">
        <v>0</v>
      </c>
      <c r="I2199" s="12" t="s">
        <v>3081</v>
      </c>
      <c r="J2199" s="12" t="s">
        <v>3081</v>
      </c>
      <c r="K2199" s="12" t="s">
        <v>3081</v>
      </c>
      <c r="L2199" s="1">
        <v>0</v>
      </c>
      <c r="M2199" s="6" t="str">
        <f t="shared" si="137"/>
        <v/>
      </c>
      <c r="N2199" s="1">
        <v>1</v>
      </c>
      <c r="O2199" s="6" t="str">
        <f t="shared" si="138"/>
        <v>LTI</v>
      </c>
      <c r="P2199" s="6" t="str">
        <f t="shared" si="139"/>
        <v>LTI</v>
      </c>
      <c r="Q2199" s="6" t="s">
        <v>10</v>
      </c>
      <c r="R2199" s="5" t="str">
        <f>INDEX(SAMRASS!$B:$B,MATCH(Q2199,SAMRASS!$A:$A,0))</f>
        <v>Diesel Locomotive</v>
      </c>
      <c r="S2199" s="1" t="s">
        <v>192</v>
      </c>
      <c r="T2199" s="1" t="s">
        <v>2411</v>
      </c>
    </row>
    <row r="2200" spans="1:20" x14ac:dyDescent="0.25">
      <c r="A2200" s="1">
        <v>293</v>
      </c>
      <c r="B2200" s="1">
        <v>2013</v>
      </c>
      <c r="C2200" s="6" t="str">
        <f t="shared" si="136"/>
        <v>2013.293</v>
      </c>
      <c r="D2200" s="12">
        <v>0</v>
      </c>
      <c r="E2200" s="12" t="s">
        <v>3081</v>
      </c>
      <c r="F2200" s="12">
        <v>0</v>
      </c>
      <c r="G2200" s="12" t="s">
        <v>3081</v>
      </c>
      <c r="H2200" s="12">
        <v>0</v>
      </c>
      <c r="I2200" s="12" t="s">
        <v>3081</v>
      </c>
      <c r="J2200" s="12" t="s">
        <v>3081</v>
      </c>
      <c r="K2200" s="12" t="s">
        <v>3081</v>
      </c>
      <c r="L2200" s="1">
        <v>0</v>
      </c>
      <c r="M2200" s="6" t="str">
        <f t="shared" si="137"/>
        <v/>
      </c>
      <c r="N2200" s="1">
        <v>1</v>
      </c>
      <c r="O2200" s="6" t="str">
        <f t="shared" si="138"/>
        <v>LTI</v>
      </c>
      <c r="P2200" s="6" t="str">
        <f t="shared" si="139"/>
        <v>LTI</v>
      </c>
      <c r="Q2200" s="6" t="s">
        <v>709</v>
      </c>
      <c r="R2200" s="5" t="str">
        <f>INDEX(SAMRASS!$B:$B,MATCH(Q2200,SAMRASS!$A:$A,0))</f>
        <v>Single drum winch</v>
      </c>
      <c r="S2200" s="1" t="s">
        <v>292</v>
      </c>
      <c r="T2200" s="1" t="s">
        <v>2412</v>
      </c>
    </row>
    <row r="2201" spans="1:20" x14ac:dyDescent="0.25">
      <c r="A2201" s="1">
        <v>294</v>
      </c>
      <c r="B2201" s="1">
        <v>2013</v>
      </c>
      <c r="C2201" s="6" t="str">
        <f t="shared" si="136"/>
        <v>2013.294</v>
      </c>
      <c r="D2201" s="12">
        <v>0</v>
      </c>
      <c r="E2201" s="12" t="s">
        <v>3081</v>
      </c>
      <c r="F2201" s="12">
        <v>0</v>
      </c>
      <c r="G2201" s="12" t="s">
        <v>3081</v>
      </c>
      <c r="H2201" s="12">
        <v>0</v>
      </c>
      <c r="I2201" s="12" t="s">
        <v>3081</v>
      </c>
      <c r="J2201" s="12" t="s">
        <v>3081</v>
      </c>
      <c r="K2201" s="12" t="s">
        <v>3081</v>
      </c>
      <c r="L2201" s="1">
        <v>0</v>
      </c>
      <c r="M2201" s="6" t="str">
        <f t="shared" si="137"/>
        <v/>
      </c>
      <c r="N2201" s="1">
        <v>1</v>
      </c>
      <c r="O2201" s="6" t="str">
        <f t="shared" si="138"/>
        <v>LTI</v>
      </c>
      <c r="P2201" s="6" t="str">
        <f t="shared" si="139"/>
        <v>LTI</v>
      </c>
      <c r="Q2201" s="6" t="s">
        <v>707</v>
      </c>
      <c r="R2201" s="5" t="str">
        <f>INDEX(SAMRASS!$B:$B,MATCH(Q2201,SAMRASS!$A:$A,0))</f>
        <v>Hopper</v>
      </c>
      <c r="S2201" s="1" t="s">
        <v>2486</v>
      </c>
      <c r="T2201" s="1" t="s">
        <v>3048</v>
      </c>
    </row>
    <row r="2202" spans="1:20" x14ac:dyDescent="0.25">
      <c r="A2202" s="1">
        <v>295</v>
      </c>
      <c r="B2202" s="1">
        <v>2013</v>
      </c>
      <c r="C2202" s="6" t="str">
        <f t="shared" si="136"/>
        <v>2013.295</v>
      </c>
      <c r="D2202" s="12">
        <v>0</v>
      </c>
      <c r="E2202" s="12" t="s">
        <v>3081</v>
      </c>
      <c r="F2202" s="12">
        <v>0</v>
      </c>
      <c r="G2202" s="12" t="s">
        <v>3081</v>
      </c>
      <c r="H2202" s="12">
        <v>0</v>
      </c>
      <c r="I2202" s="12" t="s">
        <v>3081</v>
      </c>
      <c r="J2202" s="12" t="s">
        <v>3081</v>
      </c>
      <c r="K2202" s="12" t="s">
        <v>3081</v>
      </c>
      <c r="L2202" s="1">
        <v>0</v>
      </c>
      <c r="M2202" s="6" t="str">
        <f t="shared" si="137"/>
        <v/>
      </c>
      <c r="N2202" s="1">
        <v>1</v>
      </c>
      <c r="O2202" s="6" t="str">
        <f t="shared" si="138"/>
        <v>LTI</v>
      </c>
      <c r="P2202" s="6" t="str">
        <f t="shared" si="139"/>
        <v>LTI</v>
      </c>
      <c r="Q2202" s="6" t="s">
        <v>1248</v>
      </c>
      <c r="R2202" s="5" t="str">
        <f>INDEX(SAMRASS!$B:$B,MATCH(Q2202,SAMRASS!$A:$A,0))</f>
        <v>Rocker arm shovel (boesman)</v>
      </c>
      <c r="S2202" s="1" t="s">
        <v>1699</v>
      </c>
      <c r="T2202" s="1" t="s">
        <v>3049</v>
      </c>
    </row>
    <row r="2203" spans="1:20" x14ac:dyDescent="0.25">
      <c r="A2203" s="1">
        <v>296</v>
      </c>
      <c r="B2203" s="1">
        <v>2013</v>
      </c>
      <c r="C2203" s="6" t="str">
        <f t="shared" si="136"/>
        <v>2013.296</v>
      </c>
      <c r="D2203" s="12">
        <v>0</v>
      </c>
      <c r="E2203" s="12" t="s">
        <v>3081</v>
      </c>
      <c r="F2203" s="12">
        <v>0</v>
      </c>
      <c r="G2203" s="12" t="s">
        <v>3081</v>
      </c>
      <c r="H2203" s="12">
        <v>0</v>
      </c>
      <c r="I2203" s="12" t="s">
        <v>3081</v>
      </c>
      <c r="J2203" s="12" t="s">
        <v>3081</v>
      </c>
      <c r="K2203" s="12" t="s">
        <v>3081</v>
      </c>
      <c r="L2203" s="1">
        <v>0</v>
      </c>
      <c r="M2203" s="6" t="str">
        <f t="shared" si="137"/>
        <v/>
      </c>
      <c r="N2203" s="1">
        <v>1</v>
      </c>
      <c r="O2203" s="6" t="str">
        <f t="shared" si="138"/>
        <v>LTI</v>
      </c>
      <c r="P2203" s="6" t="str">
        <f t="shared" si="139"/>
        <v>LTI</v>
      </c>
      <c r="Q2203" s="6" t="s">
        <v>2918</v>
      </c>
      <c r="R2203" s="5" t="str">
        <f>INDEX(SAMRASS!$B:$B,MATCH(Q2203,SAMRASS!$A:$A,0))</f>
        <v>Other (specify)</v>
      </c>
      <c r="S2203" s="1" t="s">
        <v>1500</v>
      </c>
      <c r="T2203" s="1" t="s">
        <v>2167</v>
      </c>
    </row>
    <row r="2204" spans="1:20" x14ac:dyDescent="0.25">
      <c r="A2204" s="1">
        <v>297</v>
      </c>
      <c r="B2204" s="1">
        <v>2013</v>
      </c>
      <c r="C2204" s="6" t="str">
        <f t="shared" si="136"/>
        <v>2013.297</v>
      </c>
      <c r="D2204" s="12">
        <v>0</v>
      </c>
      <c r="E2204" s="12" t="s">
        <v>3081</v>
      </c>
      <c r="F2204" s="12">
        <v>0</v>
      </c>
      <c r="G2204" s="12" t="s">
        <v>3081</v>
      </c>
      <c r="H2204" s="12">
        <v>0</v>
      </c>
      <c r="I2204" s="12" t="s">
        <v>3081</v>
      </c>
      <c r="J2204" s="12" t="s">
        <v>3081</v>
      </c>
      <c r="K2204" s="12" t="s">
        <v>3081</v>
      </c>
      <c r="L2204" s="1">
        <v>0</v>
      </c>
      <c r="M2204" s="6" t="str">
        <f t="shared" si="137"/>
        <v/>
      </c>
      <c r="N2204" s="1">
        <v>1</v>
      </c>
      <c r="O2204" s="6" t="str">
        <f t="shared" si="138"/>
        <v>LTI</v>
      </c>
      <c r="P2204" s="6" t="str">
        <f t="shared" si="139"/>
        <v>LTI</v>
      </c>
      <c r="Q2204" s="6" t="s">
        <v>1755</v>
      </c>
      <c r="R2204" s="5" t="str">
        <f>INDEX(SAMRASS!$B:$B,MATCH(Q2204,SAMRASS!$A:$A,0))</f>
        <v>Hand tramming</v>
      </c>
      <c r="S2204" s="1" t="s">
        <v>26</v>
      </c>
      <c r="T2204" s="1" t="s">
        <v>2168</v>
      </c>
    </row>
    <row r="2205" spans="1:20" x14ac:dyDescent="0.25">
      <c r="A2205" s="1">
        <v>298</v>
      </c>
      <c r="B2205" s="1">
        <v>2013</v>
      </c>
      <c r="C2205" s="6" t="str">
        <f t="shared" si="136"/>
        <v>2013.298</v>
      </c>
      <c r="D2205" s="12">
        <v>0</v>
      </c>
      <c r="E2205" s="12" t="s">
        <v>3081</v>
      </c>
      <c r="F2205" s="12">
        <v>0</v>
      </c>
      <c r="G2205" s="12" t="s">
        <v>3081</v>
      </c>
      <c r="H2205" s="12">
        <v>0</v>
      </c>
      <c r="I2205" s="12" t="s">
        <v>3081</v>
      </c>
      <c r="J2205" s="12" t="s">
        <v>3081</v>
      </c>
      <c r="K2205" s="12" t="s">
        <v>3081</v>
      </c>
      <c r="L2205" s="1">
        <v>0</v>
      </c>
      <c r="M2205" s="6" t="str">
        <f t="shared" si="137"/>
        <v/>
      </c>
      <c r="N2205" s="1">
        <v>1</v>
      </c>
      <c r="O2205" s="6" t="str">
        <f t="shared" si="138"/>
        <v>LTI</v>
      </c>
      <c r="P2205" s="6" t="str">
        <f t="shared" si="139"/>
        <v>LTI</v>
      </c>
      <c r="Q2205" s="6" t="s">
        <v>2918</v>
      </c>
      <c r="R2205" s="5" t="str">
        <f>INDEX(SAMRASS!$B:$B,MATCH(Q2205,SAMRASS!$A:$A,0))</f>
        <v>Other (specify)</v>
      </c>
      <c r="S2205" s="1" t="s">
        <v>1500</v>
      </c>
      <c r="T2205" s="1" t="s">
        <v>2169</v>
      </c>
    </row>
    <row r="2206" spans="1:20" x14ac:dyDescent="0.25">
      <c r="A2206" s="1">
        <v>299</v>
      </c>
      <c r="B2206" s="1">
        <v>2013</v>
      </c>
      <c r="C2206" s="6" t="str">
        <f t="shared" si="136"/>
        <v>2013.299</v>
      </c>
      <c r="D2206" s="12">
        <v>0</v>
      </c>
      <c r="E2206" s="12" t="s">
        <v>3081</v>
      </c>
      <c r="F2206" s="12">
        <v>0</v>
      </c>
      <c r="G2206" s="12" t="s">
        <v>3081</v>
      </c>
      <c r="H2206" s="12">
        <v>0</v>
      </c>
      <c r="I2206" s="12" t="s">
        <v>3081</v>
      </c>
      <c r="J2206" s="12" t="s">
        <v>3081</v>
      </c>
      <c r="K2206" s="12" t="s">
        <v>3081</v>
      </c>
      <c r="L2206" s="1">
        <v>0</v>
      </c>
      <c r="M2206" s="6" t="str">
        <f t="shared" si="137"/>
        <v/>
      </c>
      <c r="N2206" s="1">
        <v>1</v>
      </c>
      <c r="O2206" s="6" t="str">
        <f t="shared" si="138"/>
        <v>LTI</v>
      </c>
      <c r="P2206" s="6" t="str">
        <f t="shared" si="139"/>
        <v>LTI</v>
      </c>
      <c r="Q2206" s="6" t="s">
        <v>2918</v>
      </c>
      <c r="R2206" s="5" t="str">
        <f>INDEX(SAMRASS!$B:$B,MATCH(Q2206,SAMRASS!$A:$A,0))</f>
        <v>Other (specify)</v>
      </c>
      <c r="S2206" s="1" t="s">
        <v>1500</v>
      </c>
      <c r="T2206" s="1" t="s">
        <v>256</v>
      </c>
    </row>
    <row r="2207" spans="1:20" x14ac:dyDescent="0.25">
      <c r="A2207" s="1">
        <v>300</v>
      </c>
      <c r="B2207" s="1">
        <v>2013</v>
      </c>
      <c r="C2207" s="6" t="str">
        <f t="shared" si="136"/>
        <v>2013.300</v>
      </c>
      <c r="D2207" s="12">
        <v>0</v>
      </c>
      <c r="E2207" s="12" t="s">
        <v>3081</v>
      </c>
      <c r="F2207" s="12">
        <v>0</v>
      </c>
      <c r="G2207" s="12" t="s">
        <v>3081</v>
      </c>
      <c r="H2207" s="12">
        <v>0</v>
      </c>
      <c r="I2207" s="12" t="s">
        <v>3081</v>
      </c>
      <c r="J2207" s="12" t="s">
        <v>3081</v>
      </c>
      <c r="K2207" s="12" t="s">
        <v>3081</v>
      </c>
      <c r="L2207" s="1">
        <v>0</v>
      </c>
      <c r="M2207" s="6" t="str">
        <f t="shared" si="137"/>
        <v/>
      </c>
      <c r="N2207" s="1">
        <v>3</v>
      </c>
      <c r="O2207" s="6" t="str">
        <f t="shared" si="138"/>
        <v>LTI</v>
      </c>
      <c r="P2207" s="6" t="str">
        <f t="shared" si="139"/>
        <v>LTI</v>
      </c>
      <c r="Q2207" s="6" t="s">
        <v>2771</v>
      </c>
      <c r="R2207" s="5" t="str">
        <f>INDEX(SAMRASS!$B:$B,MATCH(Q2207,SAMRASS!$A:$A,0))</f>
        <v>rail switches</v>
      </c>
      <c r="S2207" s="1" t="s">
        <v>2700</v>
      </c>
      <c r="T2207" s="1" t="s">
        <v>257</v>
      </c>
    </row>
    <row r="2208" spans="1:20" x14ac:dyDescent="0.25">
      <c r="A2208" s="1">
        <v>301</v>
      </c>
      <c r="B2208" s="1">
        <v>2013</v>
      </c>
      <c r="C2208" s="6" t="str">
        <f t="shared" si="136"/>
        <v>2013.301</v>
      </c>
      <c r="D2208" s="12">
        <v>0</v>
      </c>
      <c r="E2208" s="12" t="s">
        <v>3081</v>
      </c>
      <c r="F2208" s="12">
        <v>0</v>
      </c>
      <c r="G2208" s="12" t="s">
        <v>3081</v>
      </c>
      <c r="H2208" s="12">
        <v>0</v>
      </c>
      <c r="I2208" s="12" t="s">
        <v>3081</v>
      </c>
      <c r="J2208" s="12" t="s">
        <v>3081</v>
      </c>
      <c r="K2208" s="12" t="s">
        <v>3081</v>
      </c>
      <c r="L2208" s="1">
        <v>0</v>
      </c>
      <c r="M2208" s="6" t="str">
        <f t="shared" si="137"/>
        <v/>
      </c>
      <c r="N2208" s="1">
        <v>1</v>
      </c>
      <c r="O2208" s="6" t="str">
        <f t="shared" si="138"/>
        <v>LTI</v>
      </c>
      <c r="P2208" s="6" t="str">
        <f t="shared" si="139"/>
        <v>LTI</v>
      </c>
      <c r="Q2208" s="6" t="s">
        <v>2771</v>
      </c>
      <c r="R2208" s="5" t="str">
        <f>INDEX(SAMRASS!$B:$B,MATCH(Q2208,SAMRASS!$A:$A,0))</f>
        <v>rail switches</v>
      </c>
      <c r="S2208" s="1" t="s">
        <v>2700</v>
      </c>
      <c r="T2208" s="1" t="s">
        <v>448</v>
      </c>
    </row>
    <row r="2209" spans="1:20" x14ac:dyDescent="0.25">
      <c r="A2209" s="1">
        <v>302</v>
      </c>
      <c r="B2209" s="1">
        <v>2013</v>
      </c>
      <c r="C2209" s="6" t="str">
        <f t="shared" si="136"/>
        <v>2013.302</v>
      </c>
      <c r="D2209" s="12">
        <v>0</v>
      </c>
      <c r="E2209" s="12" t="s">
        <v>3081</v>
      </c>
      <c r="F2209" s="12">
        <v>0</v>
      </c>
      <c r="G2209" s="12" t="s">
        <v>3081</v>
      </c>
      <c r="H2209" s="12">
        <v>0</v>
      </c>
      <c r="I2209" s="12" t="s">
        <v>3081</v>
      </c>
      <c r="J2209" s="12" t="s">
        <v>3081</v>
      </c>
      <c r="K2209" s="12" t="s">
        <v>3081</v>
      </c>
      <c r="L2209" s="1">
        <v>0</v>
      </c>
      <c r="M2209" s="6" t="str">
        <f t="shared" si="137"/>
        <v/>
      </c>
      <c r="N2209" s="1">
        <v>1</v>
      </c>
      <c r="O2209" s="6" t="str">
        <f t="shared" si="138"/>
        <v>LTI</v>
      </c>
      <c r="P2209" s="6" t="str">
        <f t="shared" si="139"/>
        <v>LTI</v>
      </c>
      <c r="Q2209" s="6" t="s">
        <v>2924</v>
      </c>
      <c r="R2209" s="5" t="str">
        <f>INDEX(SAMRASS!$B:$B,MATCH(Q2209,SAMRASS!$A:$A,0))</f>
        <v>Coupling/uncoupling</v>
      </c>
      <c r="S2209" s="1" t="s">
        <v>674</v>
      </c>
      <c r="T2209" s="1" t="s">
        <v>449</v>
      </c>
    </row>
    <row r="2210" spans="1:20" x14ac:dyDescent="0.25">
      <c r="A2210" s="1">
        <v>303</v>
      </c>
      <c r="B2210" s="1">
        <v>2013</v>
      </c>
      <c r="C2210" s="6" t="str">
        <f t="shared" si="136"/>
        <v>2013.303</v>
      </c>
      <c r="D2210" s="12">
        <v>0</v>
      </c>
      <c r="E2210" s="12" t="s">
        <v>3081</v>
      </c>
      <c r="F2210" s="12">
        <v>0</v>
      </c>
      <c r="G2210" s="12" t="s">
        <v>3081</v>
      </c>
      <c r="H2210" s="12">
        <v>0</v>
      </c>
      <c r="I2210" s="12" t="s">
        <v>3081</v>
      </c>
      <c r="J2210" s="12" t="s">
        <v>3081</v>
      </c>
      <c r="K2210" s="12" t="s">
        <v>3081</v>
      </c>
      <c r="L2210" s="1">
        <v>0</v>
      </c>
      <c r="M2210" s="6" t="str">
        <f t="shared" si="137"/>
        <v/>
      </c>
      <c r="N2210" s="1">
        <v>1</v>
      </c>
      <c r="O2210" s="6" t="str">
        <f t="shared" si="138"/>
        <v>LTI</v>
      </c>
      <c r="P2210" s="6" t="str">
        <f t="shared" si="139"/>
        <v>LTI</v>
      </c>
      <c r="Q2210" s="6" t="s">
        <v>2851</v>
      </c>
      <c r="R2210" s="5" t="str">
        <f>INDEX(SAMRASS!$B:$B,MATCH(Q2210,SAMRASS!$A:$A,0))</f>
        <v>Other (specify)</v>
      </c>
      <c r="S2210" s="1" t="s">
        <v>2962</v>
      </c>
      <c r="T2210" s="1" t="s">
        <v>398</v>
      </c>
    </row>
    <row r="2211" spans="1:20" x14ac:dyDescent="0.25">
      <c r="A2211" s="1">
        <v>304</v>
      </c>
      <c r="B2211" s="1">
        <v>2013</v>
      </c>
      <c r="C2211" s="6" t="str">
        <f t="shared" si="136"/>
        <v>2013.304</v>
      </c>
      <c r="D2211" s="12">
        <v>0</v>
      </c>
      <c r="E2211" s="12" t="s">
        <v>3081</v>
      </c>
      <c r="F2211" s="12">
        <v>0</v>
      </c>
      <c r="G2211" s="12" t="s">
        <v>3081</v>
      </c>
      <c r="H2211" s="12">
        <v>0</v>
      </c>
      <c r="I2211" s="12" t="s">
        <v>3081</v>
      </c>
      <c r="J2211" s="12" t="s">
        <v>3081</v>
      </c>
      <c r="K2211" s="12" t="s">
        <v>3081</v>
      </c>
      <c r="L2211" s="1">
        <v>0</v>
      </c>
      <c r="M2211" s="6" t="str">
        <f t="shared" si="137"/>
        <v/>
      </c>
      <c r="N2211" s="1">
        <v>1</v>
      </c>
      <c r="O2211" s="6" t="str">
        <f t="shared" si="138"/>
        <v>LTI</v>
      </c>
      <c r="P2211" s="6" t="str">
        <f t="shared" si="139"/>
        <v>LTI</v>
      </c>
      <c r="Q2211" s="6" t="s">
        <v>709</v>
      </c>
      <c r="R2211" s="5" t="str">
        <f>INDEX(SAMRASS!$B:$B,MATCH(Q2211,SAMRASS!$A:$A,0))</f>
        <v>Single drum winch</v>
      </c>
      <c r="S2211" s="1" t="s">
        <v>292</v>
      </c>
      <c r="T2211" s="1" t="s">
        <v>399</v>
      </c>
    </row>
    <row r="2212" spans="1:20" x14ac:dyDescent="0.25">
      <c r="A2212" s="1">
        <v>305</v>
      </c>
      <c r="B2212" s="1">
        <v>2013</v>
      </c>
      <c r="C2212" s="6" t="str">
        <f t="shared" si="136"/>
        <v>2013.305</v>
      </c>
      <c r="D2212" s="12">
        <v>0</v>
      </c>
      <c r="E2212" s="12" t="s">
        <v>3081</v>
      </c>
      <c r="F2212" s="12">
        <v>0</v>
      </c>
      <c r="G2212" s="12" t="s">
        <v>3081</v>
      </c>
      <c r="H2212" s="12">
        <v>0</v>
      </c>
      <c r="I2212" s="12" t="s">
        <v>3081</v>
      </c>
      <c r="J2212" s="12" t="s">
        <v>3081</v>
      </c>
      <c r="K2212" s="12" t="s">
        <v>3081</v>
      </c>
      <c r="L2212" s="1">
        <v>0</v>
      </c>
      <c r="M2212" s="6" t="str">
        <f t="shared" si="137"/>
        <v/>
      </c>
      <c r="N2212" s="1">
        <v>1</v>
      </c>
      <c r="O2212" s="6" t="str">
        <f t="shared" si="138"/>
        <v>LTI</v>
      </c>
      <c r="P2212" s="6" t="str">
        <f t="shared" si="139"/>
        <v>LTI</v>
      </c>
      <c r="Q2212" s="6" t="s">
        <v>707</v>
      </c>
      <c r="R2212" s="5" t="str">
        <f>INDEX(SAMRASS!$B:$B,MATCH(Q2212,SAMRASS!$A:$A,0))</f>
        <v>Hopper</v>
      </c>
      <c r="S2212" s="1" t="s">
        <v>2486</v>
      </c>
      <c r="T2212" s="1" t="s">
        <v>400</v>
      </c>
    </row>
    <row r="2213" spans="1:20" x14ac:dyDescent="0.25">
      <c r="A2213" s="1">
        <v>306</v>
      </c>
      <c r="B2213" s="1">
        <v>2013</v>
      </c>
      <c r="C2213" s="6" t="str">
        <f t="shared" si="136"/>
        <v>2013.306</v>
      </c>
      <c r="D2213" s="12">
        <v>0</v>
      </c>
      <c r="E2213" s="12" t="s">
        <v>3081</v>
      </c>
      <c r="F2213" s="12">
        <v>0</v>
      </c>
      <c r="G2213" s="12" t="s">
        <v>3081</v>
      </c>
      <c r="H2213" s="12">
        <v>0</v>
      </c>
      <c r="I2213" s="12" t="s">
        <v>3081</v>
      </c>
      <c r="J2213" s="12" t="s">
        <v>3081</v>
      </c>
      <c r="K2213" s="12" t="s">
        <v>3081</v>
      </c>
      <c r="L2213" s="1">
        <v>0</v>
      </c>
      <c r="M2213" s="6" t="str">
        <f t="shared" si="137"/>
        <v/>
      </c>
      <c r="N2213" s="1">
        <v>1</v>
      </c>
      <c r="O2213" s="6" t="str">
        <f t="shared" si="138"/>
        <v>LTI</v>
      </c>
      <c r="P2213" s="6" t="str">
        <f t="shared" si="139"/>
        <v>LTI</v>
      </c>
      <c r="Q2213" s="6" t="s">
        <v>2924</v>
      </c>
      <c r="R2213" s="5" t="str">
        <f>INDEX(SAMRASS!$B:$B,MATCH(Q2213,SAMRASS!$A:$A,0))</f>
        <v>Coupling/uncoupling</v>
      </c>
      <c r="S2213" s="1" t="s">
        <v>674</v>
      </c>
      <c r="T2213" s="1" t="s">
        <v>758</v>
      </c>
    </row>
    <row r="2214" spans="1:20" x14ac:dyDescent="0.25">
      <c r="A2214" s="1">
        <v>307</v>
      </c>
      <c r="B2214" s="1">
        <v>2013</v>
      </c>
      <c r="C2214" s="6" t="str">
        <f t="shared" si="136"/>
        <v>2013.307</v>
      </c>
      <c r="D2214" s="12">
        <v>0</v>
      </c>
      <c r="E2214" s="12" t="s">
        <v>3081</v>
      </c>
      <c r="F2214" s="12">
        <v>0</v>
      </c>
      <c r="G2214" s="12" t="s">
        <v>3081</v>
      </c>
      <c r="H2214" s="12">
        <v>0</v>
      </c>
      <c r="I2214" s="12" t="s">
        <v>3081</v>
      </c>
      <c r="J2214" s="12" t="s">
        <v>3081</v>
      </c>
      <c r="K2214" s="12" t="s">
        <v>3081</v>
      </c>
      <c r="L2214" s="1">
        <v>0</v>
      </c>
      <c r="M2214" s="6" t="str">
        <f t="shared" si="137"/>
        <v/>
      </c>
      <c r="N2214" s="1">
        <v>1</v>
      </c>
      <c r="O2214" s="6" t="str">
        <f t="shared" si="138"/>
        <v>LTI</v>
      </c>
      <c r="P2214" s="6" t="str">
        <f t="shared" si="139"/>
        <v>LTI</v>
      </c>
      <c r="Q2214" s="6" t="s">
        <v>707</v>
      </c>
      <c r="R2214" s="5" t="str">
        <f>INDEX(SAMRASS!$B:$B,MATCH(Q2214,SAMRASS!$A:$A,0))</f>
        <v>Hopper</v>
      </c>
      <c r="S2214" s="1" t="s">
        <v>2486</v>
      </c>
      <c r="T2214" s="1" t="s">
        <v>759</v>
      </c>
    </row>
    <row r="2215" spans="1:20" x14ac:dyDescent="0.25">
      <c r="A2215" s="1">
        <v>308</v>
      </c>
      <c r="B2215" s="1">
        <v>2013</v>
      </c>
      <c r="C2215" s="6" t="str">
        <f t="shared" si="136"/>
        <v>2013.308</v>
      </c>
      <c r="D2215" s="12">
        <v>0</v>
      </c>
      <c r="E2215" s="12" t="s">
        <v>3081</v>
      </c>
      <c r="F2215" s="12">
        <v>0</v>
      </c>
      <c r="G2215" s="12" t="s">
        <v>3081</v>
      </c>
      <c r="H2215" s="12">
        <v>0</v>
      </c>
      <c r="I2215" s="12" t="s">
        <v>3081</v>
      </c>
      <c r="J2215" s="12" t="s">
        <v>3081</v>
      </c>
      <c r="K2215" s="12" t="s">
        <v>3081</v>
      </c>
      <c r="L2215" s="1">
        <v>0</v>
      </c>
      <c r="M2215" s="6" t="str">
        <f t="shared" si="137"/>
        <v/>
      </c>
      <c r="N2215" s="1">
        <v>1</v>
      </c>
      <c r="O2215" s="6" t="str">
        <f t="shared" si="138"/>
        <v>LTI</v>
      </c>
      <c r="P2215" s="6" t="str">
        <f t="shared" si="139"/>
        <v>LTI</v>
      </c>
      <c r="Q2215" s="6" t="s">
        <v>2919</v>
      </c>
      <c r="R2215" s="5" t="str">
        <f>INDEX(SAMRASS!$B:$B,MATCH(Q2215,SAMRASS!$A:$A,0))</f>
        <v>Rerailing</v>
      </c>
      <c r="S2215" s="1" t="s">
        <v>2433</v>
      </c>
      <c r="T2215" s="1" t="s">
        <v>2471</v>
      </c>
    </row>
    <row r="2216" spans="1:20" x14ac:dyDescent="0.25">
      <c r="A2216" s="1">
        <v>309</v>
      </c>
      <c r="B2216" s="1">
        <v>2013</v>
      </c>
      <c r="C2216" s="6" t="str">
        <f t="shared" si="136"/>
        <v>2013.309</v>
      </c>
      <c r="D2216" s="12">
        <v>0</v>
      </c>
      <c r="E2216" s="12" t="s">
        <v>3081</v>
      </c>
      <c r="F2216" s="12">
        <v>0</v>
      </c>
      <c r="G2216" s="12" t="s">
        <v>3081</v>
      </c>
      <c r="H2216" s="12">
        <v>0</v>
      </c>
      <c r="I2216" s="12" t="s">
        <v>3081</v>
      </c>
      <c r="J2216" s="12" t="s">
        <v>3081</v>
      </c>
      <c r="K2216" s="12" t="s">
        <v>3081</v>
      </c>
      <c r="L2216" s="1">
        <v>0</v>
      </c>
      <c r="M2216" s="6" t="str">
        <f t="shared" si="137"/>
        <v/>
      </c>
      <c r="N2216" s="1">
        <v>1</v>
      </c>
      <c r="O2216" s="6" t="str">
        <f t="shared" si="138"/>
        <v>LTI</v>
      </c>
      <c r="P2216" s="6" t="str">
        <f t="shared" si="139"/>
        <v>LTI</v>
      </c>
      <c r="Q2216" s="6" t="s">
        <v>2919</v>
      </c>
      <c r="R2216" s="5" t="str">
        <f>INDEX(SAMRASS!$B:$B,MATCH(Q2216,SAMRASS!$A:$A,0))</f>
        <v>Rerailing</v>
      </c>
      <c r="S2216" s="1" t="s">
        <v>2433</v>
      </c>
      <c r="T2216" s="1" t="s">
        <v>2472</v>
      </c>
    </row>
    <row r="2217" spans="1:20" x14ac:dyDescent="0.25">
      <c r="A2217" s="1">
        <v>310</v>
      </c>
      <c r="B2217" s="1">
        <v>2013</v>
      </c>
      <c r="C2217" s="6" t="str">
        <f t="shared" si="136"/>
        <v>2013.310</v>
      </c>
      <c r="D2217" s="12" t="s">
        <v>880</v>
      </c>
      <c r="E2217" s="12" t="s">
        <v>3081</v>
      </c>
      <c r="F2217" s="12">
        <v>0</v>
      </c>
      <c r="G2217" s="12" t="s">
        <v>3081</v>
      </c>
      <c r="H2217" s="12">
        <v>0</v>
      </c>
      <c r="I2217" s="12" t="s">
        <v>3081</v>
      </c>
      <c r="J2217" s="12" t="s">
        <v>3081</v>
      </c>
      <c r="K2217" s="12" t="s">
        <v>3081</v>
      </c>
      <c r="L2217" s="1">
        <v>0</v>
      </c>
      <c r="M2217" s="6" t="str">
        <f t="shared" si="137"/>
        <v/>
      </c>
      <c r="N2217" s="1">
        <v>1</v>
      </c>
      <c r="O2217" s="6" t="str">
        <f t="shared" si="138"/>
        <v>LTI</v>
      </c>
      <c r="P2217" s="6" t="str">
        <f t="shared" si="139"/>
        <v>LTI</v>
      </c>
      <c r="Q2217" s="6" t="s">
        <v>2767</v>
      </c>
      <c r="R2217" s="5" t="str">
        <f>INDEX(SAMRASS!$B:$B,MATCH(Q2217,SAMRASS!$A:$A,0))</f>
        <v>Front end loader</v>
      </c>
      <c r="S2217" s="1" t="s">
        <v>443</v>
      </c>
      <c r="T2217" s="1" t="s">
        <v>510</v>
      </c>
    </row>
    <row r="2218" spans="1:20" x14ac:dyDescent="0.25">
      <c r="A2218" s="1">
        <v>311</v>
      </c>
      <c r="B2218" s="1">
        <v>2013</v>
      </c>
      <c r="C2218" s="6" t="str">
        <f t="shared" si="136"/>
        <v>2013.311</v>
      </c>
      <c r="D2218" s="12">
        <v>0</v>
      </c>
      <c r="E2218" s="12" t="s">
        <v>3081</v>
      </c>
      <c r="F2218" s="12">
        <v>0</v>
      </c>
      <c r="G2218" s="12" t="s">
        <v>3081</v>
      </c>
      <c r="H2218" s="12" t="s">
        <v>3066</v>
      </c>
      <c r="I2218" s="12" t="s">
        <v>3081</v>
      </c>
      <c r="J2218" s="12" t="s">
        <v>3081</v>
      </c>
      <c r="K2218" s="12" t="s">
        <v>3081</v>
      </c>
      <c r="L2218" s="1">
        <v>0</v>
      </c>
      <c r="M2218" s="6" t="str">
        <f t="shared" si="137"/>
        <v/>
      </c>
      <c r="N2218" s="1">
        <v>1</v>
      </c>
      <c r="O2218" s="6" t="str">
        <f t="shared" si="138"/>
        <v>LTI</v>
      </c>
      <c r="P2218" s="6" t="str">
        <f t="shared" si="139"/>
        <v>LTI</v>
      </c>
      <c r="Q2218" s="6" t="s">
        <v>2850</v>
      </c>
      <c r="R2218" s="5" t="str">
        <f>INDEX(SAMRASS!$B:$B,MATCH(Q2218,SAMRASS!$A:$A,0))</f>
        <v>Hydraulic drill rig</v>
      </c>
      <c r="S2218" s="1" t="s">
        <v>64</v>
      </c>
      <c r="T2218" s="1" t="s">
        <v>511</v>
      </c>
    </row>
    <row r="2219" spans="1:20" x14ac:dyDescent="0.25">
      <c r="A2219" s="1">
        <v>312</v>
      </c>
      <c r="B2219" s="1">
        <v>2013</v>
      </c>
      <c r="C2219" s="6" t="str">
        <f t="shared" si="136"/>
        <v>2013.312</v>
      </c>
      <c r="D2219" s="12">
        <v>0</v>
      </c>
      <c r="E2219" s="12" t="s">
        <v>3081</v>
      </c>
      <c r="F2219" s="12" t="s">
        <v>731</v>
      </c>
      <c r="G2219" s="12" t="s">
        <v>3076</v>
      </c>
      <c r="H2219" s="12" t="s">
        <v>3066</v>
      </c>
      <c r="I2219" s="12" t="s">
        <v>3076</v>
      </c>
      <c r="J2219" s="12" t="s">
        <v>3081</v>
      </c>
      <c r="K2219" s="12" t="s">
        <v>3076</v>
      </c>
      <c r="L2219" s="1">
        <v>0</v>
      </c>
      <c r="M2219" s="6" t="str">
        <f t="shared" si="137"/>
        <v/>
      </c>
      <c r="N2219" s="1">
        <v>1</v>
      </c>
      <c r="O2219" s="6" t="str">
        <f t="shared" si="138"/>
        <v>LTI</v>
      </c>
      <c r="P2219" s="6" t="str">
        <f t="shared" si="139"/>
        <v>LTI</v>
      </c>
      <c r="Q2219" s="6" t="s">
        <v>2906</v>
      </c>
      <c r="R2219" s="5" t="str">
        <f>INDEX(SAMRASS!$B:$B,MATCH(Q2219,SAMRASS!$A:$A,0))</f>
        <v>LHD Unit</v>
      </c>
      <c r="S2219" s="1" t="s">
        <v>572</v>
      </c>
      <c r="T2219" s="1" t="s">
        <v>2589</v>
      </c>
    </row>
    <row r="2220" spans="1:20" x14ac:dyDescent="0.25">
      <c r="A2220" s="1">
        <v>313</v>
      </c>
      <c r="B2220" s="1">
        <v>2013</v>
      </c>
      <c r="C2220" s="6" t="str">
        <f t="shared" si="136"/>
        <v>2013.313</v>
      </c>
      <c r="D2220" s="12">
        <v>0</v>
      </c>
      <c r="E2220" s="12" t="s">
        <v>3081</v>
      </c>
      <c r="F2220" s="12">
        <v>0</v>
      </c>
      <c r="G2220" s="12" t="s">
        <v>3081</v>
      </c>
      <c r="H2220" s="12">
        <v>0</v>
      </c>
      <c r="I2220" s="12" t="s">
        <v>3081</v>
      </c>
      <c r="J2220" s="12" t="s">
        <v>3081</v>
      </c>
      <c r="K2220" s="12" t="s">
        <v>3081</v>
      </c>
      <c r="L2220" s="1">
        <v>0</v>
      </c>
      <c r="M2220" s="6" t="str">
        <f t="shared" si="137"/>
        <v/>
      </c>
      <c r="N2220" s="1">
        <v>1</v>
      </c>
      <c r="O2220" s="6" t="str">
        <f t="shared" si="138"/>
        <v>LTI</v>
      </c>
      <c r="P2220" s="6" t="str">
        <f t="shared" si="139"/>
        <v>LTI</v>
      </c>
      <c r="Q2220" s="6" t="s">
        <v>2924</v>
      </c>
      <c r="R2220" s="5" t="str">
        <f>INDEX(SAMRASS!$B:$B,MATCH(Q2220,SAMRASS!$A:$A,0))</f>
        <v>Coupling/uncoupling</v>
      </c>
      <c r="S2220" s="1" t="s">
        <v>674</v>
      </c>
      <c r="T2220" s="1" t="s">
        <v>512</v>
      </c>
    </row>
    <row r="2221" spans="1:20" x14ac:dyDescent="0.25">
      <c r="A2221" s="1">
        <v>314</v>
      </c>
      <c r="B2221" s="1">
        <v>2013</v>
      </c>
      <c r="C2221" s="6" t="str">
        <f t="shared" si="136"/>
        <v>2013.314</v>
      </c>
      <c r="D2221" s="12">
        <v>0</v>
      </c>
      <c r="E2221" s="12" t="s">
        <v>3081</v>
      </c>
      <c r="F2221" s="12">
        <v>0</v>
      </c>
      <c r="G2221" s="12" t="s">
        <v>3081</v>
      </c>
      <c r="H2221" s="12">
        <v>0</v>
      </c>
      <c r="I2221" s="12" t="s">
        <v>3081</v>
      </c>
      <c r="J2221" s="12" t="s">
        <v>3081</v>
      </c>
      <c r="K2221" s="12" t="s">
        <v>3081</v>
      </c>
      <c r="L2221" s="1">
        <v>0</v>
      </c>
      <c r="M2221" s="6" t="str">
        <f t="shared" si="137"/>
        <v/>
      </c>
      <c r="N2221" s="1">
        <v>1</v>
      </c>
      <c r="O2221" s="6" t="str">
        <f t="shared" si="138"/>
        <v>LTI</v>
      </c>
      <c r="P2221" s="6" t="str">
        <f t="shared" si="139"/>
        <v>LTI</v>
      </c>
      <c r="Q2221" s="6" t="s">
        <v>2772</v>
      </c>
      <c r="R2221" s="5" t="str">
        <f>INDEX(SAMRASS!$B:$B,MATCH(Q2221,SAMRASS!$A:$A,0))</f>
        <v>Other (specify)</v>
      </c>
      <c r="S2221" s="1" t="s">
        <v>2883</v>
      </c>
      <c r="T2221" s="1" t="s">
        <v>2861</v>
      </c>
    </row>
    <row r="2222" spans="1:20" x14ac:dyDescent="0.25">
      <c r="A2222" s="1">
        <v>315</v>
      </c>
      <c r="B2222" s="1">
        <v>2013</v>
      </c>
      <c r="C2222" s="6" t="str">
        <f t="shared" si="136"/>
        <v>2013.315</v>
      </c>
      <c r="D2222" s="12">
        <v>0</v>
      </c>
      <c r="E2222" s="12" t="s">
        <v>3081</v>
      </c>
      <c r="F2222" s="12">
        <v>0</v>
      </c>
      <c r="G2222" s="12" t="s">
        <v>3081</v>
      </c>
      <c r="H2222" s="12">
        <v>0</v>
      </c>
      <c r="I2222" s="12" t="s">
        <v>3081</v>
      </c>
      <c r="J2222" s="12" t="s">
        <v>3081</v>
      </c>
      <c r="K2222" s="12" t="s">
        <v>3081</v>
      </c>
      <c r="L2222" s="1">
        <v>0</v>
      </c>
      <c r="M2222" s="6" t="str">
        <f t="shared" si="137"/>
        <v/>
      </c>
      <c r="N2222" s="1">
        <v>1</v>
      </c>
      <c r="O2222" s="6" t="str">
        <f t="shared" si="138"/>
        <v>LTI</v>
      </c>
      <c r="P2222" s="6" t="str">
        <f t="shared" si="139"/>
        <v>LTI</v>
      </c>
      <c r="Q2222" s="6" t="s">
        <v>2924</v>
      </c>
      <c r="R2222" s="5" t="str">
        <f>INDEX(SAMRASS!$B:$B,MATCH(Q2222,SAMRASS!$A:$A,0))</f>
        <v>Coupling/uncoupling</v>
      </c>
      <c r="S2222" s="1" t="s">
        <v>674</v>
      </c>
      <c r="T2222" s="1" t="s">
        <v>2862</v>
      </c>
    </row>
    <row r="2223" spans="1:20" x14ac:dyDescent="0.25">
      <c r="A2223" s="1">
        <v>316</v>
      </c>
      <c r="B2223" s="1">
        <v>2013</v>
      </c>
      <c r="C2223" s="6" t="str">
        <f t="shared" si="136"/>
        <v>2013.316</v>
      </c>
      <c r="D2223" s="12">
        <v>0</v>
      </c>
      <c r="E2223" s="12" t="s">
        <v>3081</v>
      </c>
      <c r="F2223" s="12">
        <v>0</v>
      </c>
      <c r="G2223" s="12" t="s">
        <v>3081</v>
      </c>
      <c r="H2223" s="12">
        <v>0</v>
      </c>
      <c r="I2223" s="12" t="s">
        <v>3081</v>
      </c>
      <c r="J2223" s="12" t="s">
        <v>3081</v>
      </c>
      <c r="K2223" s="12" t="s">
        <v>3081</v>
      </c>
      <c r="L2223" s="1">
        <v>0</v>
      </c>
      <c r="M2223" s="6" t="str">
        <f t="shared" si="137"/>
        <v/>
      </c>
      <c r="N2223" s="1">
        <v>1</v>
      </c>
      <c r="O2223" s="6" t="str">
        <f t="shared" si="138"/>
        <v>LTI</v>
      </c>
      <c r="P2223" s="6" t="str">
        <f t="shared" si="139"/>
        <v>LTI</v>
      </c>
      <c r="Q2223" s="6" t="s">
        <v>727</v>
      </c>
      <c r="R2223" s="5" t="str">
        <f>INDEX(SAMRASS!$B:$B,MATCH(Q2223,SAMRASS!$A:$A,0))</f>
        <v>Battery</v>
      </c>
      <c r="S2223" s="1" t="s">
        <v>939</v>
      </c>
      <c r="T2223" s="1" t="s">
        <v>2863</v>
      </c>
    </row>
    <row r="2224" spans="1:20" x14ac:dyDescent="0.25">
      <c r="A2224" s="1">
        <v>317</v>
      </c>
      <c r="B2224" s="1">
        <v>2013</v>
      </c>
      <c r="C2224" s="6" t="str">
        <f t="shared" si="136"/>
        <v>2013.317</v>
      </c>
      <c r="D2224" s="12">
        <v>0</v>
      </c>
      <c r="E2224" s="12" t="s">
        <v>3081</v>
      </c>
      <c r="F2224" s="12">
        <v>0</v>
      </c>
      <c r="G2224" s="12" t="s">
        <v>3081</v>
      </c>
      <c r="H2224" s="12">
        <v>0</v>
      </c>
      <c r="I2224" s="12" t="s">
        <v>3081</v>
      </c>
      <c r="J2224" s="12" t="s">
        <v>3081</v>
      </c>
      <c r="K2224" s="12" t="s">
        <v>3081</v>
      </c>
      <c r="L2224" s="1">
        <v>0</v>
      </c>
      <c r="M2224" s="6" t="str">
        <f t="shared" si="137"/>
        <v/>
      </c>
      <c r="N2224" s="1">
        <v>1</v>
      </c>
      <c r="O2224" s="6" t="str">
        <f t="shared" si="138"/>
        <v>LTI</v>
      </c>
      <c r="P2224" s="6" t="str">
        <f t="shared" si="139"/>
        <v>LTI</v>
      </c>
      <c r="Q2224" s="6" t="s">
        <v>1758</v>
      </c>
      <c r="R2224" s="5" t="str">
        <f>INDEX(SAMRASS!$B:$B,MATCH(Q2224,SAMRASS!$A:$A,0))</f>
        <v>Mono-rope installation</v>
      </c>
      <c r="S2224" s="1" t="s">
        <v>1423</v>
      </c>
      <c r="T2224" s="1" t="s">
        <v>2066</v>
      </c>
    </row>
    <row r="2225" spans="1:20" x14ac:dyDescent="0.25">
      <c r="A2225" s="1">
        <v>318</v>
      </c>
      <c r="B2225" s="1">
        <v>2013</v>
      </c>
      <c r="C2225" s="6" t="str">
        <f t="shared" si="136"/>
        <v>2013.318</v>
      </c>
      <c r="D2225" s="12">
        <v>0</v>
      </c>
      <c r="E2225" s="12" t="s">
        <v>3081</v>
      </c>
      <c r="F2225" s="12">
        <v>0</v>
      </c>
      <c r="G2225" s="12" t="s">
        <v>3081</v>
      </c>
      <c r="H2225" s="12">
        <v>0</v>
      </c>
      <c r="I2225" s="12" t="s">
        <v>3081</v>
      </c>
      <c r="J2225" s="12" t="s">
        <v>3081</v>
      </c>
      <c r="K2225" s="12" t="s">
        <v>3081</v>
      </c>
      <c r="L2225" s="1">
        <v>0</v>
      </c>
      <c r="M2225" s="6" t="str">
        <f t="shared" si="137"/>
        <v/>
      </c>
      <c r="N2225" s="1">
        <v>1</v>
      </c>
      <c r="O2225" s="6" t="str">
        <f t="shared" si="138"/>
        <v>LTI</v>
      </c>
      <c r="P2225" s="6" t="str">
        <f t="shared" si="139"/>
        <v>LTI</v>
      </c>
      <c r="Q2225" s="6" t="s">
        <v>2766</v>
      </c>
      <c r="R2225" s="5" t="str">
        <f>INDEX(SAMRASS!$B:$B,MATCH(Q2225,SAMRASS!$A:$A,0))</f>
        <v>Gully scraper</v>
      </c>
      <c r="S2225" s="1" t="s">
        <v>63</v>
      </c>
      <c r="T2225" s="1" t="s">
        <v>658</v>
      </c>
    </row>
    <row r="2226" spans="1:20" x14ac:dyDescent="0.25">
      <c r="A2226" s="1">
        <v>319</v>
      </c>
      <c r="B2226" s="1">
        <v>2013</v>
      </c>
      <c r="C2226" s="6" t="str">
        <f t="shared" si="136"/>
        <v>2013.319</v>
      </c>
      <c r="D2226" s="12" t="s">
        <v>880</v>
      </c>
      <c r="E2226" s="12" t="s">
        <v>3081</v>
      </c>
      <c r="F2226" s="12">
        <v>0</v>
      </c>
      <c r="G2226" s="12" t="s">
        <v>3081</v>
      </c>
      <c r="H2226" s="12" t="s">
        <v>3066</v>
      </c>
      <c r="I2226" s="12" t="s">
        <v>3081</v>
      </c>
      <c r="J2226" s="12" t="s">
        <v>3081</v>
      </c>
      <c r="K2226" s="12" t="s">
        <v>3081</v>
      </c>
      <c r="L2226" s="1">
        <v>0</v>
      </c>
      <c r="M2226" s="6" t="str">
        <f t="shared" si="137"/>
        <v/>
      </c>
      <c r="N2226" s="1">
        <v>1</v>
      </c>
      <c r="O2226" s="6" t="str">
        <f t="shared" si="138"/>
        <v>LTI</v>
      </c>
      <c r="P2226" s="6" t="str">
        <f t="shared" si="139"/>
        <v>LTI</v>
      </c>
      <c r="Q2226" s="6" t="s">
        <v>1333</v>
      </c>
      <c r="R2226" s="5" t="str">
        <f>INDEX(SAMRASS!$B:$B,MATCH(Q2226,SAMRASS!$A:$A,0))</f>
        <v>Forklift</v>
      </c>
      <c r="S2226" s="1" t="s">
        <v>1202</v>
      </c>
      <c r="T2226" s="1" t="s">
        <v>657</v>
      </c>
    </row>
    <row r="2227" spans="1:20" x14ac:dyDescent="0.25">
      <c r="A2227" s="1">
        <v>320</v>
      </c>
      <c r="B2227" s="1">
        <v>2013</v>
      </c>
      <c r="C2227" s="6" t="str">
        <f t="shared" si="136"/>
        <v>2013.320</v>
      </c>
      <c r="D2227" s="12">
        <v>0</v>
      </c>
      <c r="E2227" s="12" t="s">
        <v>3081</v>
      </c>
      <c r="F2227" s="12">
        <v>0</v>
      </c>
      <c r="G2227" s="12" t="s">
        <v>3081</v>
      </c>
      <c r="H2227" s="12">
        <v>0</v>
      </c>
      <c r="I2227" s="12" t="s">
        <v>3081</v>
      </c>
      <c r="J2227" s="12" t="s">
        <v>3081</v>
      </c>
      <c r="K2227" s="12" t="s">
        <v>3081</v>
      </c>
      <c r="L2227" s="1">
        <v>0</v>
      </c>
      <c r="M2227" s="6" t="str">
        <f t="shared" si="137"/>
        <v/>
      </c>
      <c r="N2227" s="1">
        <v>1</v>
      </c>
      <c r="O2227" s="6" t="str">
        <f t="shared" si="138"/>
        <v>LTI</v>
      </c>
      <c r="P2227" s="6" t="str">
        <f t="shared" si="139"/>
        <v>LTI</v>
      </c>
      <c r="Q2227" s="6" t="s">
        <v>2766</v>
      </c>
      <c r="R2227" s="5" t="str">
        <f>INDEX(SAMRASS!$B:$B,MATCH(Q2227,SAMRASS!$A:$A,0))</f>
        <v>Gully scraper</v>
      </c>
      <c r="S2227" s="1" t="s">
        <v>63</v>
      </c>
      <c r="T2227" s="1" t="s">
        <v>548</v>
      </c>
    </row>
    <row r="2228" spans="1:20" x14ac:dyDescent="0.25">
      <c r="A2228" s="1">
        <v>321</v>
      </c>
      <c r="B2228" s="1">
        <v>2013</v>
      </c>
      <c r="C2228" s="6" t="str">
        <f t="shared" si="136"/>
        <v>2013.321</v>
      </c>
      <c r="D2228" s="12">
        <v>0</v>
      </c>
      <c r="E2228" s="12" t="s">
        <v>3081</v>
      </c>
      <c r="F2228" s="12">
        <v>0</v>
      </c>
      <c r="G2228" s="12" t="s">
        <v>3081</v>
      </c>
      <c r="H2228" s="12">
        <v>0</v>
      </c>
      <c r="I2228" s="12" t="s">
        <v>3081</v>
      </c>
      <c r="J2228" s="12" t="s">
        <v>3081</v>
      </c>
      <c r="K2228" s="12" t="s">
        <v>3081</v>
      </c>
      <c r="L2228" s="1">
        <v>0</v>
      </c>
      <c r="M2228" s="6" t="str">
        <f t="shared" si="137"/>
        <v/>
      </c>
      <c r="N2228" s="1">
        <v>1</v>
      </c>
      <c r="O2228" s="6" t="str">
        <f t="shared" si="138"/>
        <v>LTI</v>
      </c>
      <c r="P2228" s="6" t="str">
        <f t="shared" si="139"/>
        <v>LTI</v>
      </c>
      <c r="Q2228" s="6" t="s">
        <v>2924</v>
      </c>
      <c r="R2228" s="5" t="str">
        <f>INDEX(SAMRASS!$B:$B,MATCH(Q2228,SAMRASS!$A:$A,0))</f>
        <v>Coupling/uncoupling</v>
      </c>
      <c r="S2228" s="1" t="s">
        <v>674</v>
      </c>
      <c r="T2228" s="1" t="s">
        <v>549</v>
      </c>
    </row>
    <row r="2229" spans="1:20" x14ac:dyDescent="0.25">
      <c r="A2229" s="1">
        <v>322</v>
      </c>
      <c r="B2229" s="1">
        <v>2013</v>
      </c>
      <c r="C2229" s="6" t="str">
        <f t="shared" si="136"/>
        <v>2013.322</v>
      </c>
      <c r="D2229" s="12">
        <v>0</v>
      </c>
      <c r="E2229" s="12" t="s">
        <v>3081</v>
      </c>
      <c r="F2229" s="12">
        <v>0</v>
      </c>
      <c r="G2229" s="12" t="s">
        <v>3081</v>
      </c>
      <c r="H2229" s="12">
        <v>0</v>
      </c>
      <c r="I2229" s="12" t="s">
        <v>3081</v>
      </c>
      <c r="J2229" s="12" t="s">
        <v>3081</v>
      </c>
      <c r="K2229" s="12" t="s">
        <v>3081</v>
      </c>
      <c r="L2229" s="1">
        <v>0</v>
      </c>
      <c r="M2229" s="6" t="str">
        <f t="shared" si="137"/>
        <v/>
      </c>
      <c r="N2229" s="1">
        <v>1</v>
      </c>
      <c r="O2229" s="6" t="str">
        <f t="shared" si="138"/>
        <v>LTI</v>
      </c>
      <c r="P2229" s="6" t="str">
        <f t="shared" si="139"/>
        <v>LTI</v>
      </c>
      <c r="Q2229" s="6" t="s">
        <v>1755</v>
      </c>
      <c r="R2229" s="5" t="str">
        <f>INDEX(SAMRASS!$B:$B,MATCH(Q2229,SAMRASS!$A:$A,0))</f>
        <v>Hand tramming</v>
      </c>
      <c r="S2229" s="1" t="s">
        <v>26</v>
      </c>
      <c r="T2229" s="1" t="s">
        <v>2067</v>
      </c>
    </row>
    <row r="2230" spans="1:20" x14ac:dyDescent="0.25">
      <c r="A2230" s="1">
        <v>323</v>
      </c>
      <c r="B2230" s="1">
        <v>2013</v>
      </c>
      <c r="C2230" s="6" t="str">
        <f t="shared" si="136"/>
        <v>2013.323</v>
      </c>
      <c r="D2230" s="12">
        <v>0</v>
      </c>
      <c r="E2230" s="12" t="s">
        <v>3081</v>
      </c>
      <c r="F2230" s="12" t="s">
        <v>731</v>
      </c>
      <c r="G2230" s="12" t="s">
        <v>3081</v>
      </c>
      <c r="H2230" s="12" t="s">
        <v>3066</v>
      </c>
      <c r="I2230" s="12" t="s">
        <v>3081</v>
      </c>
      <c r="J2230" s="12" t="s">
        <v>3081</v>
      </c>
      <c r="K2230" s="12" t="s">
        <v>3081</v>
      </c>
      <c r="L2230" s="1">
        <v>0</v>
      </c>
      <c r="M2230" s="6" t="str">
        <f t="shared" si="137"/>
        <v/>
      </c>
      <c r="N2230" s="1">
        <v>1</v>
      </c>
      <c r="O2230" s="6" t="str">
        <f t="shared" si="138"/>
        <v>LTI</v>
      </c>
      <c r="P2230" s="6" t="str">
        <f t="shared" si="139"/>
        <v>LTI</v>
      </c>
      <c r="Q2230" s="6" t="s">
        <v>2604</v>
      </c>
      <c r="R2230" s="5" t="str">
        <f>INDEX(SAMRASS!$B:$B,MATCH(Q2230,SAMRASS!$A:$A,0))</f>
        <v>Roofbolter</v>
      </c>
      <c r="S2230" s="1" t="s">
        <v>2650</v>
      </c>
      <c r="T2230" s="1" t="s">
        <v>659</v>
      </c>
    </row>
    <row r="2231" spans="1:20" x14ac:dyDescent="0.25">
      <c r="A2231" s="1">
        <v>324</v>
      </c>
      <c r="B2231" s="1">
        <v>2013</v>
      </c>
      <c r="C2231" s="6" t="str">
        <f t="shared" si="136"/>
        <v>2013.324</v>
      </c>
      <c r="D2231" s="12">
        <v>0</v>
      </c>
      <c r="E2231" s="12" t="s">
        <v>3081</v>
      </c>
      <c r="F2231" s="12">
        <v>0</v>
      </c>
      <c r="G2231" s="12" t="s">
        <v>3081</v>
      </c>
      <c r="H2231" s="12">
        <v>0</v>
      </c>
      <c r="I2231" s="12" t="s">
        <v>3081</v>
      </c>
      <c r="J2231" s="12" t="s">
        <v>3081</v>
      </c>
      <c r="K2231" s="12" t="s">
        <v>3081</v>
      </c>
      <c r="L2231" s="1">
        <v>0</v>
      </c>
      <c r="M2231" s="6" t="str">
        <f t="shared" si="137"/>
        <v/>
      </c>
      <c r="N2231" s="1">
        <v>1</v>
      </c>
      <c r="O2231" s="6" t="str">
        <f t="shared" si="138"/>
        <v>LTI</v>
      </c>
      <c r="P2231" s="6" t="str">
        <f t="shared" si="139"/>
        <v>LTI</v>
      </c>
      <c r="Q2231" s="6" t="s">
        <v>1248</v>
      </c>
      <c r="R2231" s="5" t="str">
        <f>INDEX(SAMRASS!$B:$B,MATCH(Q2231,SAMRASS!$A:$A,0))</f>
        <v>Rocker arm shovel (boesman)</v>
      </c>
      <c r="S2231" s="1" t="s">
        <v>1699</v>
      </c>
      <c r="T2231" s="1" t="s">
        <v>2328</v>
      </c>
    </row>
    <row r="2232" spans="1:20" x14ac:dyDescent="0.25">
      <c r="A2232" s="1">
        <v>325</v>
      </c>
      <c r="B2232" s="1">
        <v>2013</v>
      </c>
      <c r="C2232" s="6" t="str">
        <f t="shared" si="136"/>
        <v>2013.325</v>
      </c>
      <c r="D2232" s="12">
        <v>0</v>
      </c>
      <c r="E2232" s="12" t="s">
        <v>3081</v>
      </c>
      <c r="F2232" s="12">
        <v>0</v>
      </c>
      <c r="G2232" s="12" t="s">
        <v>3081</v>
      </c>
      <c r="H2232" s="12">
        <v>0</v>
      </c>
      <c r="I2232" s="12" t="s">
        <v>3081</v>
      </c>
      <c r="J2232" s="12" t="s">
        <v>3081</v>
      </c>
      <c r="K2232" s="12" t="s">
        <v>3081</v>
      </c>
      <c r="L2232" s="1">
        <v>0</v>
      </c>
      <c r="M2232" s="6" t="str">
        <f t="shared" si="137"/>
        <v/>
      </c>
      <c r="N2232" s="1">
        <v>1</v>
      </c>
      <c r="O2232" s="6" t="str">
        <f t="shared" si="138"/>
        <v>LTI</v>
      </c>
      <c r="P2232" s="6" t="str">
        <f t="shared" si="139"/>
        <v>LTI</v>
      </c>
      <c r="Q2232" s="6" t="s">
        <v>709</v>
      </c>
      <c r="R2232" s="5" t="str">
        <f>INDEX(SAMRASS!$B:$B,MATCH(Q2232,SAMRASS!$A:$A,0))</f>
        <v>Single drum winch</v>
      </c>
      <c r="S2232" s="1" t="s">
        <v>292</v>
      </c>
      <c r="T2232" s="1" t="s">
        <v>1992</v>
      </c>
    </row>
    <row r="2233" spans="1:20" x14ac:dyDescent="0.25">
      <c r="A2233" s="1">
        <v>326</v>
      </c>
      <c r="B2233" s="1">
        <v>2013</v>
      </c>
      <c r="C2233" s="6" t="str">
        <f t="shared" si="136"/>
        <v>2013.326</v>
      </c>
      <c r="D2233" s="12">
        <v>0</v>
      </c>
      <c r="E2233" s="12" t="s">
        <v>3081</v>
      </c>
      <c r="F2233" s="12">
        <v>0</v>
      </c>
      <c r="G2233" s="12" t="s">
        <v>3081</v>
      </c>
      <c r="H2233" s="12">
        <v>0</v>
      </c>
      <c r="I2233" s="12" t="s">
        <v>3081</v>
      </c>
      <c r="J2233" s="12" t="s">
        <v>3081</v>
      </c>
      <c r="K2233" s="12" t="s">
        <v>3081</v>
      </c>
      <c r="L2233" s="1">
        <v>0</v>
      </c>
      <c r="M2233" s="6" t="str">
        <f t="shared" si="137"/>
        <v/>
      </c>
      <c r="N2233" s="1">
        <v>1</v>
      </c>
      <c r="O2233" s="6" t="str">
        <f t="shared" si="138"/>
        <v>LTI</v>
      </c>
      <c r="P2233" s="6" t="str">
        <f t="shared" si="139"/>
        <v>LTI</v>
      </c>
      <c r="Q2233" s="6" t="s">
        <v>848</v>
      </c>
      <c r="R2233" s="5" t="str">
        <f>INDEX(SAMRASS!$B:$B,MATCH(Q2233,SAMRASS!$A:$A,0))</f>
        <v>Face scraper</v>
      </c>
      <c r="S2233" s="1" t="s">
        <v>2432</v>
      </c>
      <c r="T2233" s="1" t="s">
        <v>1993</v>
      </c>
    </row>
    <row r="2234" spans="1:20" x14ac:dyDescent="0.25">
      <c r="A2234" s="1">
        <v>327</v>
      </c>
      <c r="B2234" s="1">
        <v>2013</v>
      </c>
      <c r="C2234" s="6" t="str">
        <f t="shared" si="136"/>
        <v>2013.327</v>
      </c>
      <c r="D2234" s="12">
        <v>0</v>
      </c>
      <c r="E2234" s="12" t="s">
        <v>3081</v>
      </c>
      <c r="F2234" s="12">
        <v>0</v>
      </c>
      <c r="G2234" s="12" t="s">
        <v>3081</v>
      </c>
      <c r="H2234" s="12">
        <v>0</v>
      </c>
      <c r="I2234" s="12" t="s">
        <v>3081</v>
      </c>
      <c r="J2234" s="12" t="s">
        <v>3081</v>
      </c>
      <c r="K2234" s="12" t="s">
        <v>3081</v>
      </c>
      <c r="L2234" s="1">
        <v>0</v>
      </c>
      <c r="M2234" s="6" t="str">
        <f t="shared" si="137"/>
        <v/>
      </c>
      <c r="N2234" s="1">
        <v>1</v>
      </c>
      <c r="O2234" s="6" t="str">
        <f t="shared" si="138"/>
        <v>LTI</v>
      </c>
      <c r="P2234" s="6" t="str">
        <f t="shared" si="139"/>
        <v>LTI</v>
      </c>
      <c r="Q2234" s="6" t="s">
        <v>707</v>
      </c>
      <c r="R2234" s="5" t="str">
        <f>INDEX(SAMRASS!$B:$B,MATCH(Q2234,SAMRASS!$A:$A,0))</f>
        <v>Hopper</v>
      </c>
      <c r="S2234" s="1" t="s">
        <v>2486</v>
      </c>
      <c r="T2234" s="1" t="s">
        <v>977</v>
      </c>
    </row>
    <row r="2235" spans="1:20" x14ac:dyDescent="0.25">
      <c r="A2235" s="1">
        <v>328</v>
      </c>
      <c r="B2235" s="1">
        <v>2013</v>
      </c>
      <c r="C2235" s="6" t="str">
        <f t="shared" si="136"/>
        <v>2013.328</v>
      </c>
      <c r="D2235" s="12">
        <v>0</v>
      </c>
      <c r="E2235" s="12" t="s">
        <v>3081</v>
      </c>
      <c r="F2235" s="12">
        <v>0</v>
      </c>
      <c r="G2235" s="12" t="s">
        <v>3081</v>
      </c>
      <c r="H2235" s="12">
        <v>0</v>
      </c>
      <c r="I2235" s="12" t="s">
        <v>3081</v>
      </c>
      <c r="J2235" s="12" t="s">
        <v>3081</v>
      </c>
      <c r="K2235" s="12" t="s">
        <v>3081</v>
      </c>
      <c r="L2235" s="1">
        <v>0</v>
      </c>
      <c r="M2235" s="6" t="str">
        <f t="shared" si="137"/>
        <v/>
      </c>
      <c r="N2235" s="1">
        <v>1</v>
      </c>
      <c r="O2235" s="6" t="str">
        <f t="shared" si="138"/>
        <v>LTI</v>
      </c>
      <c r="P2235" s="6" t="str">
        <f t="shared" si="139"/>
        <v>LTI</v>
      </c>
      <c r="Q2235" s="6" t="s">
        <v>727</v>
      </c>
      <c r="R2235" s="5" t="str">
        <f>INDEX(SAMRASS!$B:$B,MATCH(Q2235,SAMRASS!$A:$A,0))</f>
        <v>Battery</v>
      </c>
      <c r="S2235" s="1" t="s">
        <v>939</v>
      </c>
      <c r="T2235" s="1" t="s">
        <v>2329</v>
      </c>
    </row>
    <row r="2236" spans="1:20" x14ac:dyDescent="0.25">
      <c r="A2236" s="1">
        <v>329</v>
      </c>
      <c r="B2236" s="1">
        <v>2013</v>
      </c>
      <c r="C2236" s="6" t="str">
        <f t="shared" si="136"/>
        <v>2013.329</v>
      </c>
      <c r="D2236" s="12">
        <v>0</v>
      </c>
      <c r="E2236" s="12" t="s">
        <v>3081</v>
      </c>
      <c r="F2236" s="12">
        <v>0</v>
      </c>
      <c r="G2236" s="12" t="s">
        <v>3081</v>
      </c>
      <c r="H2236" s="12">
        <v>0</v>
      </c>
      <c r="I2236" s="12" t="s">
        <v>3081</v>
      </c>
      <c r="J2236" s="12" t="s">
        <v>3081</v>
      </c>
      <c r="K2236" s="12" t="s">
        <v>3081</v>
      </c>
      <c r="L2236" s="1">
        <v>0</v>
      </c>
      <c r="M2236" s="6" t="str">
        <f t="shared" si="137"/>
        <v/>
      </c>
      <c r="N2236" s="1">
        <v>1</v>
      </c>
      <c r="O2236" s="6" t="str">
        <f t="shared" si="138"/>
        <v>LTI</v>
      </c>
      <c r="P2236" s="6" t="str">
        <f t="shared" si="139"/>
        <v>LTI</v>
      </c>
      <c r="Q2236" s="6" t="s">
        <v>2919</v>
      </c>
      <c r="R2236" s="5" t="str">
        <f>INDEX(SAMRASS!$B:$B,MATCH(Q2236,SAMRASS!$A:$A,0))</f>
        <v>Rerailing</v>
      </c>
      <c r="S2236" s="1" t="s">
        <v>2433</v>
      </c>
      <c r="T2236" s="1" t="s">
        <v>2330</v>
      </c>
    </row>
    <row r="2237" spans="1:20" x14ac:dyDescent="0.25">
      <c r="A2237" s="1">
        <v>330</v>
      </c>
      <c r="B2237" s="1">
        <v>2013</v>
      </c>
      <c r="C2237" s="6" t="str">
        <f t="shared" si="136"/>
        <v>2013.330</v>
      </c>
      <c r="D2237" s="12">
        <v>0</v>
      </c>
      <c r="E2237" s="12" t="s">
        <v>3081</v>
      </c>
      <c r="F2237" s="12">
        <v>0</v>
      </c>
      <c r="G2237" s="12" t="s">
        <v>3081</v>
      </c>
      <c r="H2237" s="12">
        <v>0</v>
      </c>
      <c r="I2237" s="12" t="s">
        <v>3081</v>
      </c>
      <c r="J2237" s="12" t="s">
        <v>3081</v>
      </c>
      <c r="K2237" s="12" t="s">
        <v>3081</v>
      </c>
      <c r="L2237" s="1">
        <v>0</v>
      </c>
      <c r="M2237" s="6" t="str">
        <f t="shared" si="137"/>
        <v/>
      </c>
      <c r="N2237" s="1">
        <v>1</v>
      </c>
      <c r="O2237" s="6" t="str">
        <f t="shared" si="138"/>
        <v>LTI</v>
      </c>
      <c r="P2237" s="6" t="str">
        <f t="shared" si="139"/>
        <v>LTI</v>
      </c>
      <c r="Q2237" s="6" t="s">
        <v>2766</v>
      </c>
      <c r="R2237" s="5" t="str">
        <f>INDEX(SAMRASS!$B:$B,MATCH(Q2237,SAMRASS!$A:$A,0))</f>
        <v>Gully scraper</v>
      </c>
      <c r="S2237" s="1" t="s">
        <v>63</v>
      </c>
      <c r="T2237" s="1" t="s">
        <v>874</v>
      </c>
    </row>
    <row r="2238" spans="1:20" x14ac:dyDescent="0.25">
      <c r="A2238" s="1">
        <v>331</v>
      </c>
      <c r="B2238" s="1">
        <v>2013</v>
      </c>
      <c r="C2238" s="6" t="str">
        <f t="shared" si="136"/>
        <v>2013.331</v>
      </c>
      <c r="D2238" s="12">
        <v>0</v>
      </c>
      <c r="E2238" s="12" t="s">
        <v>3081</v>
      </c>
      <c r="F2238" s="12">
        <v>0</v>
      </c>
      <c r="G2238" s="12" t="s">
        <v>3081</v>
      </c>
      <c r="H2238" s="12">
        <v>0</v>
      </c>
      <c r="I2238" s="12" t="s">
        <v>3081</v>
      </c>
      <c r="J2238" s="12" t="s">
        <v>3081</v>
      </c>
      <c r="K2238" s="12" t="s">
        <v>3081</v>
      </c>
      <c r="L2238" s="1">
        <v>0</v>
      </c>
      <c r="M2238" s="6" t="str">
        <f t="shared" si="137"/>
        <v/>
      </c>
      <c r="N2238" s="1">
        <v>1</v>
      </c>
      <c r="O2238" s="6" t="str">
        <f t="shared" si="138"/>
        <v>LTI</v>
      </c>
      <c r="P2238" s="6" t="str">
        <f t="shared" si="139"/>
        <v>LTI</v>
      </c>
      <c r="Q2238" s="6" t="s">
        <v>707</v>
      </c>
      <c r="R2238" s="5" t="str">
        <f>INDEX(SAMRASS!$B:$B,MATCH(Q2238,SAMRASS!$A:$A,0))</f>
        <v>Hopper</v>
      </c>
      <c r="S2238" s="1" t="s">
        <v>2486</v>
      </c>
      <c r="T2238" s="1" t="s">
        <v>875</v>
      </c>
    </row>
    <row r="2239" spans="1:20" x14ac:dyDescent="0.25">
      <c r="A2239" s="1">
        <v>332</v>
      </c>
      <c r="B2239" s="1">
        <v>2013</v>
      </c>
      <c r="C2239" s="6" t="str">
        <f t="shared" si="136"/>
        <v>2013.332</v>
      </c>
      <c r="D2239" s="12">
        <v>0</v>
      </c>
      <c r="E2239" s="12" t="s">
        <v>3081</v>
      </c>
      <c r="F2239" s="12">
        <v>0</v>
      </c>
      <c r="G2239" s="12" t="s">
        <v>3081</v>
      </c>
      <c r="H2239" s="12">
        <v>0</v>
      </c>
      <c r="I2239" s="12" t="s">
        <v>3081</v>
      </c>
      <c r="J2239" s="12" t="s">
        <v>3081</v>
      </c>
      <c r="K2239" s="12" t="s">
        <v>3081</v>
      </c>
      <c r="L2239" s="1">
        <v>0</v>
      </c>
      <c r="M2239" s="6" t="str">
        <f t="shared" si="137"/>
        <v/>
      </c>
      <c r="N2239" s="1">
        <v>1</v>
      </c>
      <c r="O2239" s="6" t="str">
        <f t="shared" si="138"/>
        <v>LTI</v>
      </c>
      <c r="P2239" s="6" t="str">
        <f t="shared" si="139"/>
        <v>LTI</v>
      </c>
      <c r="Q2239" s="6" t="s">
        <v>2924</v>
      </c>
      <c r="R2239" s="5" t="str">
        <f>INDEX(SAMRASS!$B:$B,MATCH(Q2239,SAMRASS!$A:$A,0))</f>
        <v>Coupling/uncoupling</v>
      </c>
      <c r="S2239" s="1" t="s">
        <v>674</v>
      </c>
      <c r="T2239" s="1" t="s">
        <v>1994</v>
      </c>
    </row>
    <row r="2240" spans="1:20" x14ac:dyDescent="0.25">
      <c r="A2240" s="1">
        <v>333</v>
      </c>
      <c r="B2240" s="1">
        <v>2013</v>
      </c>
      <c r="C2240" s="6" t="str">
        <f t="shared" si="136"/>
        <v>2013.333</v>
      </c>
      <c r="D2240" s="12">
        <v>0</v>
      </c>
      <c r="E2240" s="12" t="s">
        <v>3081</v>
      </c>
      <c r="F2240" s="12">
        <v>0</v>
      </c>
      <c r="G2240" s="12" t="s">
        <v>3081</v>
      </c>
      <c r="H2240" s="12">
        <v>0</v>
      </c>
      <c r="I2240" s="12" t="s">
        <v>3081</v>
      </c>
      <c r="J2240" s="12" t="s">
        <v>3081</v>
      </c>
      <c r="K2240" s="12" t="s">
        <v>3081</v>
      </c>
      <c r="L2240" s="1">
        <v>0</v>
      </c>
      <c r="M2240" s="6" t="str">
        <f t="shared" si="137"/>
        <v/>
      </c>
      <c r="N2240" s="1">
        <v>1</v>
      </c>
      <c r="O2240" s="6" t="str">
        <f t="shared" si="138"/>
        <v>LTI</v>
      </c>
      <c r="P2240" s="6" t="str">
        <f t="shared" si="139"/>
        <v>LTI</v>
      </c>
      <c r="Q2240" s="6" t="s">
        <v>1755</v>
      </c>
      <c r="R2240" s="5" t="str">
        <f>INDEX(SAMRASS!$B:$B,MATCH(Q2240,SAMRASS!$A:$A,0))</f>
        <v>Hand tramming</v>
      </c>
      <c r="S2240" s="1" t="s">
        <v>26</v>
      </c>
      <c r="T2240" s="1" t="s">
        <v>978</v>
      </c>
    </row>
    <row r="2241" spans="1:20" x14ac:dyDescent="0.25">
      <c r="A2241" s="1">
        <v>334</v>
      </c>
      <c r="B2241" s="1">
        <v>2013</v>
      </c>
      <c r="C2241" s="6" t="str">
        <f t="shared" si="136"/>
        <v>2013.334</v>
      </c>
      <c r="D2241" s="12">
        <v>0</v>
      </c>
      <c r="E2241" s="12" t="s">
        <v>3081</v>
      </c>
      <c r="F2241" s="12">
        <v>0</v>
      </c>
      <c r="G2241" s="12" t="s">
        <v>3081</v>
      </c>
      <c r="H2241" s="12">
        <v>0</v>
      </c>
      <c r="I2241" s="12" t="s">
        <v>3081</v>
      </c>
      <c r="J2241" s="12" t="s">
        <v>3081</v>
      </c>
      <c r="K2241" s="12" t="s">
        <v>3081</v>
      </c>
      <c r="L2241" s="1">
        <v>0</v>
      </c>
      <c r="M2241" s="6" t="str">
        <f t="shared" si="137"/>
        <v/>
      </c>
      <c r="N2241" s="1">
        <v>1</v>
      </c>
      <c r="O2241" s="6" t="str">
        <f t="shared" si="138"/>
        <v>LTI</v>
      </c>
      <c r="P2241" s="6" t="str">
        <f t="shared" si="139"/>
        <v>LTI</v>
      </c>
      <c r="Q2241" s="6" t="s">
        <v>848</v>
      </c>
      <c r="R2241" s="5" t="str">
        <f>INDEX(SAMRASS!$B:$B,MATCH(Q2241,SAMRASS!$A:$A,0))</f>
        <v>Face scraper</v>
      </c>
      <c r="S2241" s="1" t="s">
        <v>2432</v>
      </c>
      <c r="T2241" s="1" t="s">
        <v>876</v>
      </c>
    </row>
    <row r="2242" spans="1:20" x14ac:dyDescent="0.25">
      <c r="A2242" s="1">
        <v>335</v>
      </c>
      <c r="B2242" s="1">
        <v>2013</v>
      </c>
      <c r="C2242" s="6" t="str">
        <f t="shared" si="136"/>
        <v>2013.335</v>
      </c>
      <c r="D2242" s="12">
        <v>0</v>
      </c>
      <c r="E2242" s="12" t="s">
        <v>3081</v>
      </c>
      <c r="F2242" s="12">
        <v>0</v>
      </c>
      <c r="G2242" s="12" t="s">
        <v>3081</v>
      </c>
      <c r="H2242" s="12">
        <v>0</v>
      </c>
      <c r="I2242" s="12" t="s">
        <v>3081</v>
      </c>
      <c r="J2242" s="12" t="s">
        <v>3081</v>
      </c>
      <c r="K2242" s="12" t="s">
        <v>3081</v>
      </c>
      <c r="L2242" s="1">
        <v>0</v>
      </c>
      <c r="M2242" s="6" t="str">
        <f t="shared" si="137"/>
        <v/>
      </c>
      <c r="N2242" s="1">
        <v>1</v>
      </c>
      <c r="O2242" s="6" t="str">
        <f t="shared" si="138"/>
        <v>LTI</v>
      </c>
      <c r="P2242" s="6" t="str">
        <f t="shared" si="139"/>
        <v>LTI</v>
      </c>
      <c r="Q2242" s="6" t="s">
        <v>2924</v>
      </c>
      <c r="R2242" s="5" t="str">
        <f>INDEX(SAMRASS!$B:$B,MATCH(Q2242,SAMRASS!$A:$A,0))</f>
        <v>Coupling/uncoupling</v>
      </c>
      <c r="S2242" s="1" t="s">
        <v>674</v>
      </c>
      <c r="T2242" s="1" t="s">
        <v>1488</v>
      </c>
    </row>
    <row r="2243" spans="1:20" x14ac:dyDescent="0.25">
      <c r="A2243" s="1">
        <v>336</v>
      </c>
      <c r="B2243" s="1">
        <v>2013</v>
      </c>
      <c r="C2243" s="6" t="str">
        <f t="shared" si="136"/>
        <v>2013.336</v>
      </c>
      <c r="D2243" s="12">
        <v>0</v>
      </c>
      <c r="E2243" s="12" t="s">
        <v>3081</v>
      </c>
      <c r="F2243" s="12">
        <v>0</v>
      </c>
      <c r="G2243" s="12" t="s">
        <v>3081</v>
      </c>
      <c r="H2243" s="12">
        <v>0</v>
      </c>
      <c r="I2243" s="12" t="s">
        <v>3081</v>
      </c>
      <c r="J2243" s="12" t="s">
        <v>3081</v>
      </c>
      <c r="K2243" s="12" t="s">
        <v>3081</v>
      </c>
      <c r="L2243" s="1">
        <v>0</v>
      </c>
      <c r="M2243" s="6" t="str">
        <f t="shared" si="137"/>
        <v/>
      </c>
      <c r="N2243" s="1">
        <v>1</v>
      </c>
      <c r="O2243" s="6" t="str">
        <f t="shared" si="138"/>
        <v>LTI</v>
      </c>
      <c r="P2243" s="6" t="str">
        <f t="shared" si="139"/>
        <v>LTI</v>
      </c>
      <c r="Q2243" s="6" t="s">
        <v>707</v>
      </c>
      <c r="R2243" s="5" t="str">
        <f>INDEX(SAMRASS!$B:$B,MATCH(Q2243,SAMRASS!$A:$A,0))</f>
        <v>Hopper</v>
      </c>
      <c r="S2243" s="1" t="s">
        <v>2486</v>
      </c>
      <c r="T2243" s="1" t="s">
        <v>1143</v>
      </c>
    </row>
    <row r="2244" spans="1:20" x14ac:dyDescent="0.25">
      <c r="A2244" s="1">
        <v>337</v>
      </c>
      <c r="B2244" s="1">
        <v>2013</v>
      </c>
      <c r="C2244" s="6" t="str">
        <f t="shared" si="136"/>
        <v>2013.337</v>
      </c>
      <c r="D2244" s="12">
        <v>0</v>
      </c>
      <c r="E2244" s="12" t="s">
        <v>3081</v>
      </c>
      <c r="F2244" s="12">
        <v>0</v>
      </c>
      <c r="G2244" s="12" t="s">
        <v>3081</v>
      </c>
      <c r="H2244" s="12">
        <v>0</v>
      </c>
      <c r="I2244" s="12" t="s">
        <v>3081</v>
      </c>
      <c r="J2244" s="12" t="s">
        <v>3081</v>
      </c>
      <c r="K2244" s="12" t="s">
        <v>3081</v>
      </c>
      <c r="L2244" s="1">
        <v>0</v>
      </c>
      <c r="M2244" s="6" t="str">
        <f t="shared" si="137"/>
        <v/>
      </c>
      <c r="N2244" s="1">
        <v>1</v>
      </c>
      <c r="O2244" s="6" t="str">
        <f t="shared" si="138"/>
        <v>LTI</v>
      </c>
      <c r="P2244" s="6" t="str">
        <f t="shared" si="139"/>
        <v>LTI</v>
      </c>
      <c r="Q2244" s="6" t="s">
        <v>707</v>
      </c>
      <c r="R2244" s="5" t="str">
        <f>INDEX(SAMRASS!$B:$B,MATCH(Q2244,SAMRASS!$A:$A,0))</f>
        <v>Hopper</v>
      </c>
      <c r="S2244" s="1" t="s">
        <v>2486</v>
      </c>
      <c r="T2244" s="1" t="s">
        <v>1489</v>
      </c>
    </row>
    <row r="2245" spans="1:20" x14ac:dyDescent="0.25">
      <c r="A2245" s="1">
        <v>338</v>
      </c>
      <c r="B2245" s="1">
        <v>2013</v>
      </c>
      <c r="C2245" s="6" t="str">
        <f t="shared" si="136"/>
        <v>2013.338</v>
      </c>
      <c r="D2245" s="12">
        <v>0</v>
      </c>
      <c r="E2245" s="12" t="s">
        <v>3081</v>
      </c>
      <c r="F2245" s="12">
        <v>0</v>
      </c>
      <c r="G2245" s="12" t="s">
        <v>3081</v>
      </c>
      <c r="H2245" s="12">
        <v>0</v>
      </c>
      <c r="I2245" s="12" t="s">
        <v>3081</v>
      </c>
      <c r="J2245" s="12" t="s">
        <v>3081</v>
      </c>
      <c r="K2245" s="12" t="s">
        <v>3081</v>
      </c>
      <c r="L2245" s="1">
        <v>0</v>
      </c>
      <c r="M2245" s="6" t="str">
        <f t="shared" si="137"/>
        <v/>
      </c>
      <c r="N2245" s="1">
        <v>1</v>
      </c>
      <c r="O2245" s="6" t="str">
        <f t="shared" si="138"/>
        <v>LTI</v>
      </c>
      <c r="P2245" s="6" t="str">
        <f t="shared" si="139"/>
        <v>LTI</v>
      </c>
      <c r="Q2245" s="6" t="s">
        <v>2924</v>
      </c>
      <c r="R2245" s="5" t="str">
        <f>INDEX(SAMRASS!$B:$B,MATCH(Q2245,SAMRASS!$A:$A,0))</f>
        <v>Coupling/uncoupling</v>
      </c>
      <c r="S2245" s="1" t="s">
        <v>674</v>
      </c>
      <c r="T2245" s="1" t="s">
        <v>1462</v>
      </c>
    </row>
    <row r="2246" spans="1:20" x14ac:dyDescent="0.25">
      <c r="A2246" s="1">
        <v>339</v>
      </c>
      <c r="B2246" s="1">
        <v>2013</v>
      </c>
      <c r="C2246" s="6" t="str">
        <f t="shared" si="136"/>
        <v>2013.339</v>
      </c>
      <c r="D2246" s="12">
        <v>0</v>
      </c>
      <c r="E2246" s="12" t="s">
        <v>3081</v>
      </c>
      <c r="F2246" s="12">
        <v>0</v>
      </c>
      <c r="G2246" s="12" t="s">
        <v>3081</v>
      </c>
      <c r="H2246" s="12">
        <v>0</v>
      </c>
      <c r="I2246" s="12" t="s">
        <v>3081</v>
      </c>
      <c r="J2246" s="12" t="s">
        <v>3081</v>
      </c>
      <c r="K2246" s="12" t="s">
        <v>3081</v>
      </c>
      <c r="L2246" s="1">
        <v>0</v>
      </c>
      <c r="M2246" s="6" t="str">
        <f t="shared" si="137"/>
        <v/>
      </c>
      <c r="N2246" s="1">
        <v>1</v>
      </c>
      <c r="O2246" s="6" t="str">
        <f t="shared" si="138"/>
        <v>LTI</v>
      </c>
      <c r="P2246" s="6" t="str">
        <f t="shared" si="139"/>
        <v>LTI</v>
      </c>
      <c r="Q2246" s="6" t="s">
        <v>2766</v>
      </c>
      <c r="R2246" s="5" t="str">
        <f>INDEX(SAMRASS!$B:$B,MATCH(Q2246,SAMRASS!$A:$A,0))</f>
        <v>Gully scraper</v>
      </c>
      <c r="S2246" s="1" t="s">
        <v>63</v>
      </c>
      <c r="T2246" s="1" t="s">
        <v>1729</v>
      </c>
    </row>
    <row r="2247" spans="1:20" x14ac:dyDescent="0.25">
      <c r="A2247" s="1">
        <v>340</v>
      </c>
      <c r="B2247" s="1">
        <v>2013</v>
      </c>
      <c r="C2247" s="6" t="str">
        <f t="shared" si="136"/>
        <v>2013.340</v>
      </c>
      <c r="D2247" s="12">
        <v>0</v>
      </c>
      <c r="E2247" s="12" t="s">
        <v>3081</v>
      </c>
      <c r="F2247" s="12">
        <v>0</v>
      </c>
      <c r="G2247" s="12" t="s">
        <v>3081</v>
      </c>
      <c r="H2247" s="12">
        <v>0</v>
      </c>
      <c r="I2247" s="12" t="s">
        <v>3081</v>
      </c>
      <c r="J2247" s="12" t="s">
        <v>3081</v>
      </c>
      <c r="K2247" s="12" t="s">
        <v>3081</v>
      </c>
      <c r="L2247" s="1">
        <v>0</v>
      </c>
      <c r="M2247" s="6" t="str">
        <f t="shared" si="137"/>
        <v/>
      </c>
      <c r="N2247" s="1">
        <v>1</v>
      </c>
      <c r="O2247" s="6" t="str">
        <f t="shared" si="138"/>
        <v>LTI</v>
      </c>
      <c r="P2247" s="6" t="str">
        <f t="shared" si="139"/>
        <v>LTI</v>
      </c>
      <c r="Q2247" s="6" t="s">
        <v>1970</v>
      </c>
      <c r="R2247" s="5" t="str">
        <f>INDEX(SAMRASS!$B:$B,MATCH(Q2247,SAMRASS!$A:$A,0))</f>
        <v>Overhead crane</v>
      </c>
      <c r="S2247" s="1" t="s">
        <v>24</v>
      </c>
      <c r="T2247" s="1" t="s">
        <v>1730</v>
      </c>
    </row>
    <row r="2248" spans="1:20" x14ac:dyDescent="0.25">
      <c r="A2248" s="1">
        <v>341</v>
      </c>
      <c r="B2248" s="1">
        <v>2013</v>
      </c>
      <c r="C2248" s="6" t="str">
        <f t="shared" ref="C2248:C2311" si="140">B2248&amp;"."&amp;RIGHT("00"&amp;A2248,3)</f>
        <v>2013.341</v>
      </c>
      <c r="D2248" s="12">
        <v>0</v>
      </c>
      <c r="E2248" s="12" t="s">
        <v>3081</v>
      </c>
      <c r="F2248" s="12">
        <v>0</v>
      </c>
      <c r="G2248" s="12" t="s">
        <v>3081</v>
      </c>
      <c r="H2248" s="12">
        <v>0</v>
      </c>
      <c r="I2248" s="12" t="s">
        <v>3081</v>
      </c>
      <c r="J2248" s="12" t="s">
        <v>3081</v>
      </c>
      <c r="K2248" s="12" t="s">
        <v>3081</v>
      </c>
      <c r="L2248" s="1">
        <v>0</v>
      </c>
      <c r="M2248" s="6" t="str">
        <f t="shared" ref="M2248:M2311" si="141">IF(L2248&gt;1,"MFI",IF(L2248&gt;0,"SFI",""))</f>
        <v/>
      </c>
      <c r="N2248" s="1">
        <v>1</v>
      </c>
      <c r="O2248" s="6" t="str">
        <f t="shared" ref="O2248:O2311" si="142">IF(N2248&gt;0,"LTI","")</f>
        <v>LTI</v>
      </c>
      <c r="P2248" s="6" t="str">
        <f t="shared" ref="P2248:P2311" si="143">IF(M2248&lt;&gt;"",M2248,O2248)</f>
        <v>LTI</v>
      </c>
      <c r="Q2248" s="6" t="s">
        <v>2766</v>
      </c>
      <c r="R2248" s="5" t="str">
        <f>INDEX(SAMRASS!$B:$B,MATCH(Q2248,SAMRASS!$A:$A,0))</f>
        <v>Gully scraper</v>
      </c>
      <c r="S2248" s="1" t="s">
        <v>63</v>
      </c>
      <c r="T2248" s="1" t="s">
        <v>1731</v>
      </c>
    </row>
    <row r="2249" spans="1:20" x14ac:dyDescent="0.25">
      <c r="A2249" s="1">
        <v>342</v>
      </c>
      <c r="B2249" s="1">
        <v>2013</v>
      </c>
      <c r="C2249" s="6" t="str">
        <f t="shared" si="140"/>
        <v>2013.342</v>
      </c>
      <c r="D2249" s="12">
        <v>0</v>
      </c>
      <c r="E2249" s="12" t="s">
        <v>3081</v>
      </c>
      <c r="F2249" s="12">
        <v>0</v>
      </c>
      <c r="G2249" s="12" t="s">
        <v>3081</v>
      </c>
      <c r="H2249" s="12">
        <v>0</v>
      </c>
      <c r="I2249" s="12" t="s">
        <v>3081</v>
      </c>
      <c r="J2249" s="12" t="s">
        <v>3081</v>
      </c>
      <c r="K2249" s="12" t="s">
        <v>3081</v>
      </c>
      <c r="L2249" s="1">
        <v>0</v>
      </c>
      <c r="M2249" s="6" t="str">
        <f t="shared" si="141"/>
        <v/>
      </c>
      <c r="N2249" s="1">
        <v>1</v>
      </c>
      <c r="O2249" s="6" t="str">
        <f t="shared" si="142"/>
        <v>LTI</v>
      </c>
      <c r="P2249" s="6" t="str">
        <f t="shared" si="143"/>
        <v>LTI</v>
      </c>
      <c r="Q2249" s="6" t="s">
        <v>709</v>
      </c>
      <c r="R2249" s="5" t="str">
        <f>INDEX(SAMRASS!$B:$B,MATCH(Q2249,SAMRASS!$A:$A,0))</f>
        <v>Single drum winch</v>
      </c>
      <c r="S2249" s="1" t="s">
        <v>292</v>
      </c>
      <c r="T2249" s="1" t="s">
        <v>2548</v>
      </c>
    </row>
    <row r="2250" spans="1:20" x14ac:dyDescent="0.25">
      <c r="A2250" s="1">
        <v>343</v>
      </c>
      <c r="B2250" s="1">
        <v>2013</v>
      </c>
      <c r="C2250" s="6" t="str">
        <f t="shared" si="140"/>
        <v>2013.343</v>
      </c>
      <c r="D2250" s="12">
        <v>0</v>
      </c>
      <c r="E2250" s="12" t="s">
        <v>3081</v>
      </c>
      <c r="F2250" s="12">
        <v>0</v>
      </c>
      <c r="G2250" s="12" t="s">
        <v>3081</v>
      </c>
      <c r="H2250" s="12">
        <v>0</v>
      </c>
      <c r="I2250" s="12" t="s">
        <v>3081</v>
      </c>
      <c r="J2250" s="12" t="s">
        <v>3081</v>
      </c>
      <c r="K2250" s="12" t="s">
        <v>3081</v>
      </c>
      <c r="L2250" s="1">
        <v>0</v>
      </c>
      <c r="M2250" s="6" t="str">
        <f t="shared" si="141"/>
        <v/>
      </c>
      <c r="N2250" s="1">
        <v>1</v>
      </c>
      <c r="O2250" s="6" t="str">
        <f t="shared" si="142"/>
        <v>LTI</v>
      </c>
      <c r="P2250" s="6" t="str">
        <f t="shared" si="143"/>
        <v>LTI</v>
      </c>
      <c r="Q2250" s="6" t="s">
        <v>2924</v>
      </c>
      <c r="R2250" s="5" t="str">
        <f>INDEX(SAMRASS!$B:$B,MATCH(Q2250,SAMRASS!$A:$A,0))</f>
        <v>Coupling/uncoupling</v>
      </c>
      <c r="S2250" s="1" t="s">
        <v>674</v>
      </c>
      <c r="T2250" s="1" t="s">
        <v>1461</v>
      </c>
    </row>
    <row r="2251" spans="1:20" x14ac:dyDescent="0.25">
      <c r="A2251" s="1">
        <v>344</v>
      </c>
      <c r="B2251" s="1">
        <v>2013</v>
      </c>
      <c r="C2251" s="6" t="str">
        <f t="shared" si="140"/>
        <v>2013.344</v>
      </c>
      <c r="D2251" s="12">
        <v>0</v>
      </c>
      <c r="E2251" s="12" t="s">
        <v>3081</v>
      </c>
      <c r="F2251" s="12">
        <v>0</v>
      </c>
      <c r="G2251" s="12" t="s">
        <v>3081</v>
      </c>
      <c r="H2251" s="12">
        <v>0</v>
      </c>
      <c r="I2251" s="12" t="s">
        <v>3081</v>
      </c>
      <c r="J2251" s="12" t="s">
        <v>3081</v>
      </c>
      <c r="K2251" s="12" t="s">
        <v>3081</v>
      </c>
      <c r="L2251" s="1">
        <v>0</v>
      </c>
      <c r="M2251" s="6" t="str">
        <f t="shared" si="141"/>
        <v/>
      </c>
      <c r="N2251" s="1">
        <v>1</v>
      </c>
      <c r="O2251" s="6" t="str">
        <f t="shared" si="142"/>
        <v>LTI</v>
      </c>
      <c r="P2251" s="6" t="str">
        <f t="shared" si="143"/>
        <v>LTI</v>
      </c>
      <c r="Q2251" s="6" t="s">
        <v>2924</v>
      </c>
      <c r="R2251" s="5" t="str">
        <f>INDEX(SAMRASS!$B:$B,MATCH(Q2251,SAMRASS!$A:$A,0))</f>
        <v>Coupling/uncoupling</v>
      </c>
      <c r="S2251" s="1" t="s">
        <v>674</v>
      </c>
      <c r="T2251" s="1" t="s">
        <v>2550</v>
      </c>
    </row>
    <row r="2252" spans="1:20" x14ac:dyDescent="0.25">
      <c r="A2252" s="1">
        <v>345</v>
      </c>
      <c r="B2252" s="1">
        <v>2013</v>
      </c>
      <c r="C2252" s="6" t="str">
        <f t="shared" si="140"/>
        <v>2013.345</v>
      </c>
      <c r="D2252" s="12">
        <v>0</v>
      </c>
      <c r="E2252" s="12" t="s">
        <v>3081</v>
      </c>
      <c r="F2252" s="12">
        <v>0</v>
      </c>
      <c r="G2252" s="12" t="s">
        <v>3081</v>
      </c>
      <c r="H2252" s="12">
        <v>0</v>
      </c>
      <c r="I2252" s="12" t="s">
        <v>3081</v>
      </c>
      <c r="J2252" s="12" t="s">
        <v>3081</v>
      </c>
      <c r="K2252" s="12" t="s">
        <v>3081</v>
      </c>
      <c r="L2252" s="1">
        <v>0</v>
      </c>
      <c r="M2252" s="6" t="str">
        <f t="shared" si="141"/>
        <v/>
      </c>
      <c r="N2252" s="1">
        <v>1</v>
      </c>
      <c r="O2252" s="6" t="str">
        <f t="shared" si="142"/>
        <v>LTI</v>
      </c>
      <c r="P2252" s="6" t="str">
        <f t="shared" si="143"/>
        <v>LTI</v>
      </c>
      <c r="Q2252" s="6" t="s">
        <v>2918</v>
      </c>
      <c r="R2252" s="5" t="str">
        <f>INDEX(SAMRASS!$B:$B,MATCH(Q2252,SAMRASS!$A:$A,0))</f>
        <v>Other (specify)</v>
      </c>
      <c r="S2252" s="1" t="s">
        <v>1500</v>
      </c>
      <c r="T2252" s="1" t="s">
        <v>1145</v>
      </c>
    </row>
    <row r="2253" spans="1:20" x14ac:dyDescent="0.25">
      <c r="A2253" s="1">
        <v>346</v>
      </c>
      <c r="B2253" s="1">
        <v>2013</v>
      </c>
      <c r="C2253" s="6" t="str">
        <f t="shared" si="140"/>
        <v>2013.346</v>
      </c>
      <c r="D2253" s="12">
        <v>0</v>
      </c>
      <c r="E2253" s="12" t="s">
        <v>3081</v>
      </c>
      <c r="F2253" s="12">
        <v>0</v>
      </c>
      <c r="G2253" s="12" t="s">
        <v>3081</v>
      </c>
      <c r="H2253" s="12">
        <v>0</v>
      </c>
      <c r="I2253" s="12" t="s">
        <v>3081</v>
      </c>
      <c r="J2253" s="12" t="s">
        <v>3081</v>
      </c>
      <c r="K2253" s="12" t="s">
        <v>3081</v>
      </c>
      <c r="L2253" s="1">
        <v>0</v>
      </c>
      <c r="M2253" s="6" t="str">
        <f t="shared" si="141"/>
        <v/>
      </c>
      <c r="N2253" s="1">
        <v>1</v>
      </c>
      <c r="O2253" s="6" t="str">
        <f t="shared" si="142"/>
        <v>LTI</v>
      </c>
      <c r="P2253" s="6" t="str">
        <f t="shared" si="143"/>
        <v>LTI</v>
      </c>
      <c r="Q2253" s="6" t="s">
        <v>1755</v>
      </c>
      <c r="R2253" s="5" t="str">
        <f>INDEX(SAMRASS!$B:$B,MATCH(Q2253,SAMRASS!$A:$A,0))</f>
        <v>Hand tramming</v>
      </c>
      <c r="S2253" s="1" t="s">
        <v>26</v>
      </c>
      <c r="T2253" s="1" t="s">
        <v>690</v>
      </c>
    </row>
    <row r="2254" spans="1:20" x14ac:dyDescent="0.25">
      <c r="A2254" s="1">
        <v>347</v>
      </c>
      <c r="B2254" s="1">
        <v>2013</v>
      </c>
      <c r="C2254" s="6" t="str">
        <f t="shared" si="140"/>
        <v>2013.347</v>
      </c>
      <c r="D2254" s="12">
        <v>0</v>
      </c>
      <c r="E2254" s="12" t="s">
        <v>3081</v>
      </c>
      <c r="F2254" s="12">
        <v>0</v>
      </c>
      <c r="G2254" s="12" t="s">
        <v>3081</v>
      </c>
      <c r="H2254" s="12">
        <v>0</v>
      </c>
      <c r="I2254" s="12" t="s">
        <v>3081</v>
      </c>
      <c r="J2254" s="12" t="s">
        <v>3081</v>
      </c>
      <c r="K2254" s="12" t="s">
        <v>3081</v>
      </c>
      <c r="L2254" s="1">
        <v>0</v>
      </c>
      <c r="M2254" s="6" t="str">
        <f t="shared" si="141"/>
        <v/>
      </c>
      <c r="N2254" s="1">
        <v>1</v>
      </c>
      <c r="O2254" s="6" t="str">
        <f t="shared" si="142"/>
        <v>LTI</v>
      </c>
      <c r="P2254" s="6" t="str">
        <f t="shared" si="143"/>
        <v>LTI</v>
      </c>
      <c r="Q2254" s="6" t="s">
        <v>707</v>
      </c>
      <c r="R2254" s="5" t="str">
        <f>INDEX(SAMRASS!$B:$B,MATCH(Q2254,SAMRASS!$A:$A,0))</f>
        <v>Hopper</v>
      </c>
      <c r="S2254" s="1" t="s">
        <v>2486</v>
      </c>
      <c r="T2254" s="1" t="s">
        <v>691</v>
      </c>
    </row>
    <row r="2255" spans="1:20" x14ac:dyDescent="0.25">
      <c r="A2255" s="1">
        <v>348</v>
      </c>
      <c r="B2255" s="1">
        <v>2013</v>
      </c>
      <c r="C2255" s="6" t="str">
        <f t="shared" si="140"/>
        <v>2013.348</v>
      </c>
      <c r="D2255" s="12">
        <v>0</v>
      </c>
      <c r="E2255" s="12" t="s">
        <v>3081</v>
      </c>
      <c r="F2255" s="12">
        <v>0</v>
      </c>
      <c r="G2255" s="12" t="s">
        <v>3081</v>
      </c>
      <c r="H2255" s="12" t="s">
        <v>3066</v>
      </c>
      <c r="I2255" s="12" t="s">
        <v>3081</v>
      </c>
      <c r="J2255" s="12" t="s">
        <v>3081</v>
      </c>
      <c r="K2255" s="12" t="s">
        <v>3081</v>
      </c>
      <c r="L2255" s="1">
        <v>1</v>
      </c>
      <c r="M2255" s="6" t="str">
        <f t="shared" si="141"/>
        <v>SFI</v>
      </c>
      <c r="N2255" s="1">
        <v>0</v>
      </c>
      <c r="O2255" s="6" t="str">
        <f t="shared" si="142"/>
        <v/>
      </c>
      <c r="P2255" s="6" t="str">
        <f t="shared" si="143"/>
        <v>SFI</v>
      </c>
      <c r="Q2255" s="6" t="s">
        <v>2905</v>
      </c>
      <c r="R2255" s="5" t="str">
        <f>INDEX(SAMRASS!$B:$B,MATCH(Q2255,SAMRASS!$A:$A,0))</f>
        <v>Personnel transporter</v>
      </c>
      <c r="S2255" s="1" t="s">
        <v>1745</v>
      </c>
      <c r="T2255" s="1" t="s">
        <v>1144</v>
      </c>
    </row>
    <row r="2256" spans="1:20" x14ac:dyDescent="0.25">
      <c r="A2256" s="1">
        <v>349</v>
      </c>
      <c r="B2256" s="1">
        <v>2013</v>
      </c>
      <c r="C2256" s="6" t="str">
        <f t="shared" si="140"/>
        <v>2013.349</v>
      </c>
      <c r="D2256" s="12">
        <v>0</v>
      </c>
      <c r="E2256" s="12" t="s">
        <v>3081</v>
      </c>
      <c r="F2256" s="12">
        <v>0</v>
      </c>
      <c r="G2256" s="12" t="s">
        <v>3081</v>
      </c>
      <c r="H2256" s="12">
        <v>0</v>
      </c>
      <c r="I2256" s="12" t="s">
        <v>3081</v>
      </c>
      <c r="J2256" s="12" t="s">
        <v>3081</v>
      </c>
      <c r="K2256" s="12" t="s">
        <v>3081</v>
      </c>
      <c r="L2256" s="1">
        <v>0</v>
      </c>
      <c r="M2256" s="6" t="str">
        <f t="shared" si="141"/>
        <v/>
      </c>
      <c r="N2256" s="1">
        <v>1</v>
      </c>
      <c r="O2256" s="6" t="str">
        <f t="shared" si="142"/>
        <v>LTI</v>
      </c>
      <c r="P2256" s="6" t="str">
        <f t="shared" si="143"/>
        <v>LTI</v>
      </c>
      <c r="Q2256" s="6" t="s">
        <v>707</v>
      </c>
      <c r="R2256" s="5" t="str">
        <f>INDEX(SAMRASS!$B:$B,MATCH(Q2256,SAMRASS!$A:$A,0))</f>
        <v>Hopper</v>
      </c>
      <c r="S2256" s="1" t="s">
        <v>2486</v>
      </c>
      <c r="T2256" s="1" t="s">
        <v>2792</v>
      </c>
    </row>
    <row r="2257" spans="1:20" x14ac:dyDescent="0.25">
      <c r="A2257" s="1">
        <v>350</v>
      </c>
      <c r="B2257" s="1">
        <v>2013</v>
      </c>
      <c r="C2257" s="6" t="str">
        <f t="shared" si="140"/>
        <v>2013.350</v>
      </c>
      <c r="D2257" s="12" t="s">
        <v>880</v>
      </c>
      <c r="E2257" s="12" t="s">
        <v>3081</v>
      </c>
      <c r="F2257" s="12">
        <v>0</v>
      </c>
      <c r="G2257" s="12" t="s">
        <v>3081</v>
      </c>
      <c r="H2257" s="12" t="s">
        <v>3066</v>
      </c>
      <c r="I2257" s="12" t="s">
        <v>3081</v>
      </c>
      <c r="J2257" s="12" t="s">
        <v>3081</v>
      </c>
      <c r="K2257" s="12" t="s">
        <v>3081</v>
      </c>
      <c r="L2257" s="1">
        <v>1</v>
      </c>
      <c r="M2257" s="6" t="str">
        <f t="shared" si="141"/>
        <v>SFI</v>
      </c>
      <c r="N2257" s="1">
        <v>0</v>
      </c>
      <c r="O2257" s="6" t="str">
        <f t="shared" si="142"/>
        <v/>
      </c>
      <c r="P2257" s="6" t="str">
        <f t="shared" si="143"/>
        <v>SFI</v>
      </c>
      <c r="Q2257" s="6" t="s">
        <v>1333</v>
      </c>
      <c r="R2257" s="5" t="str">
        <f>INDEX(SAMRASS!$B:$B,MATCH(Q2257,SAMRASS!$A:$A,0))</f>
        <v>Forklift</v>
      </c>
      <c r="S2257" s="1" t="s">
        <v>1202</v>
      </c>
      <c r="T2257" s="1" t="s">
        <v>2793</v>
      </c>
    </row>
    <row r="2258" spans="1:20" x14ac:dyDescent="0.25">
      <c r="A2258" s="1">
        <v>351</v>
      </c>
      <c r="B2258" s="1">
        <v>2013</v>
      </c>
      <c r="C2258" s="6" t="str">
        <f t="shared" si="140"/>
        <v>2013.351</v>
      </c>
      <c r="D2258" s="12">
        <v>0</v>
      </c>
      <c r="E2258" s="12" t="s">
        <v>3081</v>
      </c>
      <c r="F2258" s="12" t="s">
        <v>731</v>
      </c>
      <c r="G2258" s="12" t="s">
        <v>3076</v>
      </c>
      <c r="H2258" s="12" t="s">
        <v>3066</v>
      </c>
      <c r="I2258" s="12" t="s">
        <v>3076</v>
      </c>
      <c r="J2258" s="12" t="s">
        <v>3081</v>
      </c>
      <c r="K2258" s="12" t="s">
        <v>3076</v>
      </c>
      <c r="L2258" s="1">
        <v>0</v>
      </c>
      <c r="M2258" s="6" t="str">
        <f t="shared" si="141"/>
        <v/>
      </c>
      <c r="N2258" s="1">
        <v>1</v>
      </c>
      <c r="O2258" s="6" t="str">
        <f t="shared" si="142"/>
        <v>LTI</v>
      </c>
      <c r="P2258" s="6" t="str">
        <f t="shared" si="143"/>
        <v>LTI</v>
      </c>
      <c r="Q2258" s="6" t="s">
        <v>2041</v>
      </c>
      <c r="R2258" s="5" t="str">
        <f>INDEX(SAMRASS!$B:$B,MATCH(Q2258,SAMRASS!$A:$A,0))</f>
        <v>Tractor</v>
      </c>
      <c r="S2258" s="1" t="s">
        <v>883</v>
      </c>
      <c r="T2258" s="1" t="s">
        <v>386</v>
      </c>
    </row>
    <row r="2259" spans="1:20" x14ac:dyDescent="0.25">
      <c r="A2259" s="1">
        <v>352</v>
      </c>
      <c r="B2259" s="1">
        <v>2013</v>
      </c>
      <c r="C2259" s="6" t="str">
        <f t="shared" si="140"/>
        <v>2013.352</v>
      </c>
      <c r="D2259" s="12">
        <v>0</v>
      </c>
      <c r="E2259" s="12" t="s">
        <v>3081</v>
      </c>
      <c r="F2259" s="12">
        <v>0</v>
      </c>
      <c r="G2259" s="12" t="s">
        <v>3081</v>
      </c>
      <c r="H2259" s="12">
        <v>0</v>
      </c>
      <c r="I2259" s="12" t="s">
        <v>3081</v>
      </c>
      <c r="J2259" s="12" t="s">
        <v>3081</v>
      </c>
      <c r="K2259" s="12" t="s">
        <v>3081</v>
      </c>
      <c r="L2259" s="1">
        <v>0</v>
      </c>
      <c r="M2259" s="6" t="str">
        <f t="shared" si="141"/>
        <v/>
      </c>
      <c r="N2259" s="1">
        <v>1</v>
      </c>
      <c r="O2259" s="6" t="str">
        <f t="shared" si="142"/>
        <v>LTI</v>
      </c>
      <c r="P2259" s="6" t="str">
        <f t="shared" si="143"/>
        <v>LTI</v>
      </c>
      <c r="Q2259" s="6" t="s">
        <v>1248</v>
      </c>
      <c r="R2259" s="5" t="str">
        <f>INDEX(SAMRASS!$B:$B,MATCH(Q2259,SAMRASS!$A:$A,0))</f>
        <v>Rocker arm shovel (boesman)</v>
      </c>
      <c r="S2259" s="1" t="s">
        <v>1699</v>
      </c>
      <c r="T2259" s="1" t="s">
        <v>2549</v>
      </c>
    </row>
    <row r="2260" spans="1:20" x14ac:dyDescent="0.25">
      <c r="A2260" s="1">
        <v>353</v>
      </c>
      <c r="B2260" s="1">
        <v>2013</v>
      </c>
      <c r="C2260" s="6" t="str">
        <f t="shared" si="140"/>
        <v>2013.353</v>
      </c>
      <c r="D2260" s="12">
        <v>0</v>
      </c>
      <c r="E2260" s="12" t="s">
        <v>3081</v>
      </c>
      <c r="F2260" s="12">
        <v>0</v>
      </c>
      <c r="G2260" s="12" t="s">
        <v>3081</v>
      </c>
      <c r="H2260" s="12">
        <v>0</v>
      </c>
      <c r="I2260" s="12" t="s">
        <v>3081</v>
      </c>
      <c r="J2260" s="12" t="s">
        <v>3081</v>
      </c>
      <c r="K2260" s="12" t="s">
        <v>3081</v>
      </c>
      <c r="L2260" s="1">
        <v>0</v>
      </c>
      <c r="M2260" s="6" t="str">
        <f t="shared" si="141"/>
        <v/>
      </c>
      <c r="N2260" s="1">
        <v>1</v>
      </c>
      <c r="O2260" s="6" t="str">
        <f t="shared" si="142"/>
        <v>LTI</v>
      </c>
      <c r="P2260" s="6" t="str">
        <f t="shared" si="143"/>
        <v>LTI</v>
      </c>
      <c r="Q2260" s="6" t="s">
        <v>707</v>
      </c>
      <c r="R2260" s="5" t="str">
        <f>INDEX(SAMRASS!$B:$B,MATCH(Q2260,SAMRASS!$A:$A,0))</f>
        <v>Hopper</v>
      </c>
      <c r="S2260" s="1" t="s">
        <v>2486</v>
      </c>
      <c r="T2260" s="1" t="s">
        <v>692</v>
      </c>
    </row>
    <row r="2261" spans="1:20" x14ac:dyDescent="0.25">
      <c r="A2261" s="1">
        <v>354</v>
      </c>
      <c r="B2261" s="1">
        <v>2013</v>
      </c>
      <c r="C2261" s="6" t="str">
        <f t="shared" si="140"/>
        <v>2013.354</v>
      </c>
      <c r="D2261" s="12">
        <v>0</v>
      </c>
      <c r="E2261" s="12" t="s">
        <v>3081</v>
      </c>
      <c r="F2261" s="12">
        <v>0</v>
      </c>
      <c r="G2261" s="12" t="s">
        <v>3081</v>
      </c>
      <c r="H2261" s="12">
        <v>0</v>
      </c>
      <c r="I2261" s="12" t="s">
        <v>3081</v>
      </c>
      <c r="J2261" s="12" t="s">
        <v>3081</v>
      </c>
      <c r="K2261" s="12" t="s">
        <v>3081</v>
      </c>
      <c r="L2261" s="1">
        <v>0</v>
      </c>
      <c r="M2261" s="6" t="str">
        <f t="shared" si="141"/>
        <v/>
      </c>
      <c r="N2261" s="1">
        <v>1</v>
      </c>
      <c r="O2261" s="6" t="str">
        <f t="shared" si="142"/>
        <v>LTI</v>
      </c>
      <c r="P2261" s="6" t="str">
        <f t="shared" si="143"/>
        <v>LTI</v>
      </c>
      <c r="Q2261" s="6" t="s">
        <v>727</v>
      </c>
      <c r="R2261" s="5" t="str">
        <f>INDEX(SAMRASS!$B:$B,MATCH(Q2261,SAMRASS!$A:$A,0))</f>
        <v>Battery</v>
      </c>
      <c r="S2261" s="1" t="s">
        <v>939</v>
      </c>
      <c r="T2261" s="1" t="s">
        <v>295</v>
      </c>
    </row>
    <row r="2262" spans="1:20" x14ac:dyDescent="0.25">
      <c r="A2262" s="1">
        <v>355</v>
      </c>
      <c r="B2262" s="1">
        <v>2013</v>
      </c>
      <c r="C2262" s="6" t="str">
        <f t="shared" si="140"/>
        <v>2013.355</v>
      </c>
      <c r="D2262" s="12">
        <v>0</v>
      </c>
      <c r="E2262" s="12" t="s">
        <v>3081</v>
      </c>
      <c r="F2262" s="12">
        <v>0</v>
      </c>
      <c r="G2262" s="12" t="s">
        <v>3081</v>
      </c>
      <c r="H2262" s="12">
        <v>0</v>
      </c>
      <c r="I2262" s="12" t="s">
        <v>3081</v>
      </c>
      <c r="J2262" s="12" t="s">
        <v>3081</v>
      </c>
      <c r="K2262" s="12" t="s">
        <v>3081</v>
      </c>
      <c r="L2262" s="1">
        <v>1</v>
      </c>
      <c r="M2262" s="6" t="str">
        <f t="shared" si="141"/>
        <v>SFI</v>
      </c>
      <c r="N2262" s="1">
        <v>0</v>
      </c>
      <c r="O2262" s="6" t="str">
        <f t="shared" si="142"/>
        <v/>
      </c>
      <c r="P2262" s="6" t="str">
        <f t="shared" si="143"/>
        <v>SFI</v>
      </c>
      <c r="Q2262" s="6" t="s">
        <v>2766</v>
      </c>
      <c r="R2262" s="5" t="str">
        <f>INDEX(SAMRASS!$B:$B,MATCH(Q2262,SAMRASS!$A:$A,0))</f>
        <v>Gully scraper</v>
      </c>
      <c r="S2262" s="1" t="s">
        <v>63</v>
      </c>
      <c r="T2262" s="1" t="s">
        <v>1955</v>
      </c>
    </row>
    <row r="2263" spans="1:20" x14ac:dyDescent="0.25">
      <c r="A2263" s="1">
        <v>356</v>
      </c>
      <c r="B2263" s="1">
        <v>2013</v>
      </c>
      <c r="C2263" s="6" t="str">
        <f t="shared" si="140"/>
        <v>2013.356</v>
      </c>
      <c r="D2263" s="12">
        <v>0</v>
      </c>
      <c r="E2263" s="12" t="s">
        <v>3081</v>
      </c>
      <c r="F2263" s="12">
        <v>0</v>
      </c>
      <c r="G2263" s="12" t="s">
        <v>3081</v>
      </c>
      <c r="H2263" s="12">
        <v>0</v>
      </c>
      <c r="I2263" s="12" t="s">
        <v>3081</v>
      </c>
      <c r="J2263" s="12" t="s">
        <v>3081</v>
      </c>
      <c r="K2263" s="12" t="s">
        <v>3081</v>
      </c>
      <c r="L2263" s="1">
        <v>0</v>
      </c>
      <c r="M2263" s="6" t="str">
        <f t="shared" si="141"/>
        <v/>
      </c>
      <c r="N2263" s="1">
        <v>1</v>
      </c>
      <c r="O2263" s="6" t="str">
        <f t="shared" si="142"/>
        <v>LTI</v>
      </c>
      <c r="P2263" s="6" t="str">
        <f t="shared" si="143"/>
        <v>LTI</v>
      </c>
      <c r="Q2263" s="6" t="s">
        <v>2919</v>
      </c>
      <c r="R2263" s="5" t="str">
        <f>INDEX(SAMRASS!$B:$B,MATCH(Q2263,SAMRASS!$A:$A,0))</f>
        <v>Rerailing</v>
      </c>
      <c r="S2263" s="1" t="s">
        <v>2433</v>
      </c>
      <c r="T2263" s="1" t="s">
        <v>1956</v>
      </c>
    </row>
    <row r="2264" spans="1:20" x14ac:dyDescent="0.25">
      <c r="A2264" s="1">
        <v>357</v>
      </c>
      <c r="B2264" s="1">
        <v>2013</v>
      </c>
      <c r="C2264" s="6" t="str">
        <f t="shared" si="140"/>
        <v>2013.357</v>
      </c>
      <c r="D2264" s="12">
        <v>0</v>
      </c>
      <c r="E2264" s="12" t="s">
        <v>3081</v>
      </c>
      <c r="F2264" s="12">
        <v>0</v>
      </c>
      <c r="G2264" s="12" t="s">
        <v>3081</v>
      </c>
      <c r="H2264" s="12">
        <v>0</v>
      </c>
      <c r="I2264" s="12" t="s">
        <v>3081</v>
      </c>
      <c r="J2264" s="12" t="s">
        <v>3081</v>
      </c>
      <c r="K2264" s="12" t="s">
        <v>3081</v>
      </c>
      <c r="L2264" s="1">
        <v>0</v>
      </c>
      <c r="M2264" s="6" t="str">
        <f t="shared" si="141"/>
        <v/>
      </c>
      <c r="N2264" s="1">
        <v>1</v>
      </c>
      <c r="O2264" s="6" t="str">
        <f t="shared" si="142"/>
        <v>LTI</v>
      </c>
      <c r="P2264" s="6" t="str">
        <f t="shared" si="143"/>
        <v>LTI</v>
      </c>
      <c r="Q2264" s="6" t="s">
        <v>2771</v>
      </c>
      <c r="R2264" s="5" t="str">
        <f>INDEX(SAMRASS!$B:$B,MATCH(Q2264,SAMRASS!$A:$A,0))</f>
        <v>rail switches</v>
      </c>
      <c r="S2264" s="1" t="s">
        <v>2700</v>
      </c>
      <c r="T2264" s="1" t="s">
        <v>2791</v>
      </c>
    </row>
    <row r="2265" spans="1:20" x14ac:dyDescent="0.25">
      <c r="A2265" s="1">
        <v>358</v>
      </c>
      <c r="B2265" s="1">
        <v>2013</v>
      </c>
      <c r="C2265" s="6" t="str">
        <f t="shared" si="140"/>
        <v>2013.358</v>
      </c>
      <c r="D2265" s="12">
        <v>0</v>
      </c>
      <c r="E2265" s="12" t="s">
        <v>3081</v>
      </c>
      <c r="F2265" s="12">
        <v>0</v>
      </c>
      <c r="G2265" s="12" t="s">
        <v>3081</v>
      </c>
      <c r="H2265" s="12">
        <v>0</v>
      </c>
      <c r="I2265" s="12" t="s">
        <v>3081</v>
      </c>
      <c r="J2265" s="12" t="s">
        <v>3081</v>
      </c>
      <c r="K2265" s="12" t="s">
        <v>3081</v>
      </c>
      <c r="L2265" s="1">
        <v>0</v>
      </c>
      <c r="M2265" s="6" t="str">
        <f t="shared" si="141"/>
        <v/>
      </c>
      <c r="N2265" s="1">
        <v>1</v>
      </c>
      <c r="O2265" s="6" t="str">
        <f t="shared" si="142"/>
        <v>LTI</v>
      </c>
      <c r="P2265" s="6" t="str">
        <f t="shared" si="143"/>
        <v>LTI</v>
      </c>
      <c r="Q2265" s="6" t="s">
        <v>2924</v>
      </c>
      <c r="R2265" s="5" t="str">
        <f>INDEX(SAMRASS!$B:$B,MATCH(Q2265,SAMRASS!$A:$A,0))</f>
        <v>Coupling/uncoupling</v>
      </c>
      <c r="S2265" s="1" t="s">
        <v>674</v>
      </c>
      <c r="T2265" s="1" t="s">
        <v>2070</v>
      </c>
    </row>
    <row r="2266" spans="1:20" x14ac:dyDescent="0.25">
      <c r="A2266" s="1">
        <v>359</v>
      </c>
      <c r="B2266" s="1">
        <v>2013</v>
      </c>
      <c r="C2266" s="6" t="str">
        <f t="shared" si="140"/>
        <v>2013.359</v>
      </c>
      <c r="D2266" s="12">
        <v>0</v>
      </c>
      <c r="E2266" s="12" t="s">
        <v>3081</v>
      </c>
      <c r="F2266" s="12">
        <v>0</v>
      </c>
      <c r="G2266" s="12" t="s">
        <v>3081</v>
      </c>
      <c r="H2266" s="12">
        <v>0</v>
      </c>
      <c r="I2266" s="12" t="s">
        <v>3081</v>
      </c>
      <c r="J2266" s="12" t="s">
        <v>3081</v>
      </c>
      <c r="K2266" s="12" t="s">
        <v>3081</v>
      </c>
      <c r="L2266" s="1">
        <v>0</v>
      </c>
      <c r="M2266" s="6" t="str">
        <f t="shared" si="141"/>
        <v/>
      </c>
      <c r="N2266" s="1">
        <v>1</v>
      </c>
      <c r="O2266" s="6" t="str">
        <f t="shared" si="142"/>
        <v>LTI</v>
      </c>
      <c r="P2266" s="6" t="str">
        <f t="shared" si="143"/>
        <v>LTI</v>
      </c>
      <c r="Q2266" s="6" t="s">
        <v>707</v>
      </c>
      <c r="R2266" s="5" t="str">
        <f>INDEX(SAMRASS!$B:$B,MATCH(Q2266,SAMRASS!$A:$A,0))</f>
        <v>Hopper</v>
      </c>
      <c r="S2266" s="1" t="s">
        <v>2486</v>
      </c>
      <c r="T2266" s="1" t="s">
        <v>1957</v>
      </c>
    </row>
    <row r="2267" spans="1:20" x14ac:dyDescent="0.25">
      <c r="A2267" s="1">
        <v>360</v>
      </c>
      <c r="B2267" s="1">
        <v>2013</v>
      </c>
      <c r="C2267" s="6" t="str">
        <f t="shared" si="140"/>
        <v>2013.360</v>
      </c>
      <c r="D2267" s="12">
        <v>0</v>
      </c>
      <c r="E2267" s="12" t="s">
        <v>3081</v>
      </c>
      <c r="F2267" s="12">
        <v>0</v>
      </c>
      <c r="G2267" s="12" t="s">
        <v>3081</v>
      </c>
      <c r="H2267" s="12">
        <v>0</v>
      </c>
      <c r="I2267" s="12" t="s">
        <v>3081</v>
      </c>
      <c r="J2267" s="12" t="s">
        <v>3081</v>
      </c>
      <c r="K2267" s="12" t="s">
        <v>3081</v>
      </c>
      <c r="L2267" s="1">
        <v>0</v>
      </c>
      <c r="M2267" s="6" t="str">
        <f t="shared" si="141"/>
        <v/>
      </c>
      <c r="N2267" s="1">
        <v>1</v>
      </c>
      <c r="O2267" s="6" t="str">
        <f t="shared" si="142"/>
        <v>LTI</v>
      </c>
      <c r="P2267" s="6" t="str">
        <f t="shared" si="143"/>
        <v>LTI</v>
      </c>
      <c r="Q2267" s="6" t="s">
        <v>727</v>
      </c>
      <c r="R2267" s="5" t="str">
        <f>INDEX(SAMRASS!$B:$B,MATCH(Q2267,SAMRASS!$A:$A,0))</f>
        <v>Battery</v>
      </c>
      <c r="S2267" s="1" t="s">
        <v>939</v>
      </c>
      <c r="T2267" s="1" t="s">
        <v>2724</v>
      </c>
    </row>
    <row r="2268" spans="1:20" x14ac:dyDescent="0.25">
      <c r="A2268" s="1">
        <v>361</v>
      </c>
      <c r="B2268" s="1">
        <v>2013</v>
      </c>
      <c r="C2268" s="6" t="str">
        <f t="shared" si="140"/>
        <v>2013.361</v>
      </c>
      <c r="D2268" s="12">
        <v>0</v>
      </c>
      <c r="E2268" s="12" t="s">
        <v>3081</v>
      </c>
      <c r="F2268" s="12">
        <v>0</v>
      </c>
      <c r="G2268" s="12" t="s">
        <v>3081</v>
      </c>
      <c r="H2268" s="12">
        <v>0</v>
      </c>
      <c r="I2268" s="12" t="s">
        <v>3081</v>
      </c>
      <c r="J2268" s="12" t="s">
        <v>3081</v>
      </c>
      <c r="K2268" s="12" t="s">
        <v>3081</v>
      </c>
      <c r="L2268" s="1">
        <v>0</v>
      </c>
      <c r="M2268" s="6" t="str">
        <f t="shared" si="141"/>
        <v/>
      </c>
      <c r="N2268" s="1">
        <v>1</v>
      </c>
      <c r="O2268" s="6" t="str">
        <f t="shared" si="142"/>
        <v>LTI</v>
      </c>
      <c r="P2268" s="6" t="str">
        <f t="shared" si="143"/>
        <v>LTI</v>
      </c>
      <c r="Q2268" s="6" t="s">
        <v>2921</v>
      </c>
      <c r="R2268" s="5" t="str">
        <f>INDEX(SAMRASS!$B:$B,MATCH(Q2268,SAMRASS!$A:$A,0))</f>
        <v>Bicycle</v>
      </c>
      <c r="S2268" s="1" t="s">
        <v>2106</v>
      </c>
      <c r="T2268" s="1" t="s">
        <v>296</v>
      </c>
    </row>
    <row r="2269" spans="1:20" x14ac:dyDescent="0.25">
      <c r="A2269" s="1">
        <v>362</v>
      </c>
      <c r="B2269" s="1">
        <v>2013</v>
      </c>
      <c r="C2269" s="6" t="str">
        <f t="shared" si="140"/>
        <v>2013.362</v>
      </c>
      <c r="D2269" s="12">
        <v>0</v>
      </c>
      <c r="E2269" s="12" t="s">
        <v>3081</v>
      </c>
      <c r="F2269" s="12">
        <v>0</v>
      </c>
      <c r="G2269" s="12" t="s">
        <v>3081</v>
      </c>
      <c r="H2269" s="12">
        <v>0</v>
      </c>
      <c r="I2269" s="12" t="s">
        <v>3081</v>
      </c>
      <c r="J2269" s="12" t="s">
        <v>3081</v>
      </c>
      <c r="K2269" s="12" t="s">
        <v>3081</v>
      </c>
      <c r="L2269" s="1">
        <v>0</v>
      </c>
      <c r="M2269" s="6" t="str">
        <f t="shared" si="141"/>
        <v/>
      </c>
      <c r="N2269" s="1">
        <v>1</v>
      </c>
      <c r="O2269" s="6" t="str">
        <f t="shared" si="142"/>
        <v>LTI</v>
      </c>
      <c r="P2269" s="6" t="str">
        <f t="shared" si="143"/>
        <v>LTI</v>
      </c>
      <c r="Q2269" s="6" t="s">
        <v>2924</v>
      </c>
      <c r="R2269" s="5" t="str">
        <f>INDEX(SAMRASS!$B:$B,MATCH(Q2269,SAMRASS!$A:$A,0))</f>
        <v>Coupling/uncoupling</v>
      </c>
      <c r="S2269" s="1" t="s">
        <v>674</v>
      </c>
      <c r="T2269" s="1" t="s">
        <v>297</v>
      </c>
    </row>
    <row r="2270" spans="1:20" x14ac:dyDescent="0.25">
      <c r="A2270" s="1">
        <v>363</v>
      </c>
      <c r="B2270" s="1">
        <v>2013</v>
      </c>
      <c r="C2270" s="6" t="str">
        <f t="shared" si="140"/>
        <v>2013.363</v>
      </c>
      <c r="D2270" s="12">
        <v>0</v>
      </c>
      <c r="E2270" s="12" t="s">
        <v>3081</v>
      </c>
      <c r="F2270" s="12" t="s">
        <v>731</v>
      </c>
      <c r="G2270" s="12" t="s">
        <v>3081</v>
      </c>
      <c r="H2270" s="12">
        <v>0</v>
      </c>
      <c r="I2270" s="12" t="s">
        <v>3081</v>
      </c>
      <c r="J2270" s="12" t="s">
        <v>3081</v>
      </c>
      <c r="K2270" s="12" t="s">
        <v>3081</v>
      </c>
      <c r="L2270" s="1">
        <v>0</v>
      </c>
      <c r="M2270" s="6" t="str">
        <f t="shared" si="141"/>
        <v/>
      </c>
      <c r="N2270" s="1">
        <v>1</v>
      </c>
      <c r="O2270" s="6" t="str">
        <f t="shared" si="142"/>
        <v>LTI</v>
      </c>
      <c r="P2270" s="6" t="str">
        <f t="shared" si="143"/>
        <v>LTI</v>
      </c>
      <c r="Q2270" s="6" t="s">
        <v>10</v>
      </c>
      <c r="R2270" s="5" t="str">
        <f>INDEX(SAMRASS!$B:$B,MATCH(Q2270,SAMRASS!$A:$A,0))</f>
        <v>Diesel Locomotive</v>
      </c>
      <c r="S2270" s="1" t="s">
        <v>192</v>
      </c>
      <c r="T2270" s="1" t="s">
        <v>2723</v>
      </c>
    </row>
    <row r="2271" spans="1:20" x14ac:dyDescent="0.25">
      <c r="A2271" s="1">
        <v>364</v>
      </c>
      <c r="B2271" s="1">
        <v>2013</v>
      </c>
      <c r="C2271" s="6" t="str">
        <f t="shared" si="140"/>
        <v>2013.364</v>
      </c>
      <c r="D2271" s="12">
        <v>0</v>
      </c>
      <c r="E2271" s="12" t="s">
        <v>3081</v>
      </c>
      <c r="F2271" s="12">
        <v>0</v>
      </c>
      <c r="G2271" s="12" t="s">
        <v>3081</v>
      </c>
      <c r="H2271" s="12">
        <v>0</v>
      </c>
      <c r="I2271" s="12" t="s">
        <v>3081</v>
      </c>
      <c r="J2271" s="12" t="s">
        <v>3081</v>
      </c>
      <c r="K2271" s="12" t="s">
        <v>3081</v>
      </c>
      <c r="L2271" s="1">
        <v>0</v>
      </c>
      <c r="M2271" s="6" t="str">
        <f t="shared" si="141"/>
        <v/>
      </c>
      <c r="N2271" s="1">
        <v>1</v>
      </c>
      <c r="O2271" s="6" t="str">
        <f t="shared" si="142"/>
        <v>LTI</v>
      </c>
      <c r="P2271" s="6" t="str">
        <f t="shared" si="143"/>
        <v>LTI</v>
      </c>
      <c r="Q2271" s="6" t="s">
        <v>2766</v>
      </c>
      <c r="R2271" s="5" t="str">
        <f>INDEX(SAMRASS!$B:$B,MATCH(Q2271,SAMRASS!$A:$A,0))</f>
        <v>Gully scraper</v>
      </c>
      <c r="S2271" s="1" t="s">
        <v>63</v>
      </c>
      <c r="T2271" s="1" t="s">
        <v>2072</v>
      </c>
    </row>
    <row r="2272" spans="1:20" x14ac:dyDescent="0.25">
      <c r="A2272" s="1">
        <v>365</v>
      </c>
      <c r="B2272" s="1">
        <v>2013</v>
      </c>
      <c r="C2272" s="6" t="str">
        <f t="shared" si="140"/>
        <v>2013.365</v>
      </c>
      <c r="D2272" s="12">
        <v>0</v>
      </c>
      <c r="E2272" s="12" t="s">
        <v>3081</v>
      </c>
      <c r="F2272" s="12">
        <v>0</v>
      </c>
      <c r="G2272" s="12" t="s">
        <v>3081</v>
      </c>
      <c r="H2272" s="12">
        <v>0</v>
      </c>
      <c r="I2272" s="12" t="s">
        <v>3081</v>
      </c>
      <c r="J2272" s="12" t="s">
        <v>3081</v>
      </c>
      <c r="K2272" s="12" t="s">
        <v>3081</v>
      </c>
      <c r="L2272" s="1">
        <v>0</v>
      </c>
      <c r="M2272" s="6" t="str">
        <f t="shared" si="141"/>
        <v/>
      </c>
      <c r="N2272" s="1">
        <v>1</v>
      </c>
      <c r="O2272" s="6" t="str">
        <f t="shared" si="142"/>
        <v>LTI</v>
      </c>
      <c r="P2272" s="6" t="str">
        <f t="shared" si="143"/>
        <v>LTI</v>
      </c>
      <c r="Q2272" s="6" t="s">
        <v>727</v>
      </c>
      <c r="R2272" s="5" t="str">
        <f>INDEX(SAMRASS!$B:$B,MATCH(Q2272,SAMRASS!$A:$A,0))</f>
        <v>Battery</v>
      </c>
      <c r="S2272" s="1" t="s">
        <v>939</v>
      </c>
      <c r="T2272" s="1" t="s">
        <v>2071</v>
      </c>
    </row>
    <row r="2273" spans="1:20" x14ac:dyDescent="0.25">
      <c r="A2273" s="1">
        <v>366</v>
      </c>
      <c r="B2273" s="1">
        <v>2013</v>
      </c>
      <c r="C2273" s="6" t="str">
        <f t="shared" si="140"/>
        <v>2013.366</v>
      </c>
      <c r="D2273" s="12">
        <v>0</v>
      </c>
      <c r="E2273" s="12" t="s">
        <v>3081</v>
      </c>
      <c r="F2273" s="12">
        <v>0</v>
      </c>
      <c r="G2273" s="12" t="s">
        <v>3081</v>
      </c>
      <c r="H2273" s="12">
        <v>0</v>
      </c>
      <c r="I2273" s="12" t="s">
        <v>3081</v>
      </c>
      <c r="J2273" s="12" t="s">
        <v>3081</v>
      </c>
      <c r="K2273" s="12" t="s">
        <v>3081</v>
      </c>
      <c r="L2273" s="1">
        <v>0</v>
      </c>
      <c r="M2273" s="6" t="str">
        <f t="shared" si="141"/>
        <v/>
      </c>
      <c r="N2273" s="1">
        <v>1</v>
      </c>
      <c r="O2273" s="6" t="str">
        <f t="shared" si="142"/>
        <v>LTI</v>
      </c>
      <c r="P2273" s="6" t="str">
        <f t="shared" si="143"/>
        <v>LTI</v>
      </c>
      <c r="Q2273" s="6" t="s">
        <v>848</v>
      </c>
      <c r="R2273" s="5" t="str">
        <f>INDEX(SAMRASS!$B:$B,MATCH(Q2273,SAMRASS!$A:$A,0))</f>
        <v>Face scraper</v>
      </c>
      <c r="S2273" s="1" t="s">
        <v>2432</v>
      </c>
      <c r="T2273" s="1" t="s">
        <v>2725</v>
      </c>
    </row>
    <row r="2274" spans="1:20" x14ac:dyDescent="0.25">
      <c r="A2274" s="1">
        <v>367</v>
      </c>
      <c r="B2274" s="1">
        <v>2013</v>
      </c>
      <c r="C2274" s="6" t="str">
        <f t="shared" si="140"/>
        <v>2013.367</v>
      </c>
      <c r="D2274" s="12">
        <v>0</v>
      </c>
      <c r="E2274" s="12" t="s">
        <v>3081</v>
      </c>
      <c r="F2274" s="12">
        <v>0</v>
      </c>
      <c r="G2274" s="12" t="s">
        <v>3081</v>
      </c>
      <c r="H2274" s="12">
        <v>0</v>
      </c>
      <c r="I2274" s="12" t="s">
        <v>3081</v>
      </c>
      <c r="J2274" s="12" t="s">
        <v>3081</v>
      </c>
      <c r="K2274" s="12" t="s">
        <v>3081</v>
      </c>
      <c r="L2274" s="1">
        <v>0</v>
      </c>
      <c r="M2274" s="6" t="str">
        <f t="shared" si="141"/>
        <v/>
      </c>
      <c r="N2274" s="1">
        <v>1</v>
      </c>
      <c r="O2274" s="6" t="str">
        <f t="shared" si="142"/>
        <v>LTI</v>
      </c>
      <c r="P2274" s="6" t="str">
        <f t="shared" si="143"/>
        <v>LTI</v>
      </c>
      <c r="Q2274" s="6" t="s">
        <v>2772</v>
      </c>
      <c r="R2274" s="5" t="str">
        <f>INDEX(SAMRASS!$B:$B,MATCH(Q2274,SAMRASS!$A:$A,0))</f>
        <v>Other (specify)</v>
      </c>
      <c r="S2274" s="1" t="s">
        <v>2883</v>
      </c>
      <c r="T2274" s="1" t="s">
        <v>941</v>
      </c>
    </row>
    <row r="2275" spans="1:20" x14ac:dyDescent="0.25">
      <c r="A2275" s="1">
        <v>368</v>
      </c>
      <c r="B2275" s="1">
        <v>2013</v>
      </c>
      <c r="C2275" s="6" t="str">
        <f t="shared" si="140"/>
        <v>2013.368</v>
      </c>
      <c r="D2275" s="12">
        <v>0</v>
      </c>
      <c r="E2275" s="12" t="s">
        <v>3081</v>
      </c>
      <c r="F2275" s="12">
        <v>0</v>
      </c>
      <c r="G2275" s="12" t="s">
        <v>3081</v>
      </c>
      <c r="H2275" s="12">
        <v>0</v>
      </c>
      <c r="I2275" s="12" t="s">
        <v>3081</v>
      </c>
      <c r="J2275" s="12" t="s">
        <v>3081</v>
      </c>
      <c r="K2275" s="12" t="s">
        <v>3081</v>
      </c>
      <c r="L2275" s="1">
        <v>0</v>
      </c>
      <c r="M2275" s="6" t="str">
        <f t="shared" si="141"/>
        <v/>
      </c>
      <c r="N2275" s="1">
        <v>1</v>
      </c>
      <c r="O2275" s="6" t="str">
        <f t="shared" si="142"/>
        <v>LTI</v>
      </c>
      <c r="P2275" s="6" t="str">
        <f t="shared" si="143"/>
        <v>LTI</v>
      </c>
      <c r="Q2275" s="6" t="s">
        <v>848</v>
      </c>
      <c r="R2275" s="5" t="str">
        <f>INDEX(SAMRASS!$B:$B,MATCH(Q2275,SAMRASS!$A:$A,0))</f>
        <v>Face scraper</v>
      </c>
      <c r="S2275" s="1" t="s">
        <v>2432</v>
      </c>
      <c r="T2275" s="1" t="s">
        <v>942</v>
      </c>
    </row>
    <row r="2276" spans="1:20" x14ac:dyDescent="0.25">
      <c r="A2276" s="1">
        <v>369</v>
      </c>
      <c r="B2276" s="1">
        <v>2013</v>
      </c>
      <c r="C2276" s="6" t="str">
        <f t="shared" si="140"/>
        <v>2013.369</v>
      </c>
      <c r="D2276" s="12">
        <v>0</v>
      </c>
      <c r="E2276" s="12" t="s">
        <v>3081</v>
      </c>
      <c r="F2276" s="12">
        <v>0</v>
      </c>
      <c r="G2276" s="12" t="s">
        <v>3081</v>
      </c>
      <c r="H2276" s="12">
        <v>0</v>
      </c>
      <c r="I2276" s="12" t="s">
        <v>3081</v>
      </c>
      <c r="J2276" s="12" t="s">
        <v>3081</v>
      </c>
      <c r="K2276" s="12" t="s">
        <v>3081</v>
      </c>
      <c r="L2276" s="1">
        <v>0</v>
      </c>
      <c r="M2276" s="6" t="str">
        <f t="shared" si="141"/>
        <v/>
      </c>
      <c r="N2276" s="1">
        <v>1</v>
      </c>
      <c r="O2276" s="6" t="str">
        <f t="shared" si="142"/>
        <v>LTI</v>
      </c>
      <c r="P2276" s="6" t="str">
        <f t="shared" si="143"/>
        <v>LTI</v>
      </c>
      <c r="Q2276" s="6" t="s">
        <v>709</v>
      </c>
      <c r="R2276" s="5" t="str">
        <f>INDEX(SAMRASS!$B:$B,MATCH(Q2276,SAMRASS!$A:$A,0))</f>
        <v>Single drum winch</v>
      </c>
      <c r="S2276" s="1" t="s">
        <v>292</v>
      </c>
      <c r="T2276" s="1" t="s">
        <v>943</v>
      </c>
    </row>
    <row r="2277" spans="1:20" x14ac:dyDescent="0.25">
      <c r="A2277" s="1">
        <v>370</v>
      </c>
      <c r="B2277" s="1">
        <v>2013</v>
      </c>
      <c r="C2277" s="6" t="str">
        <f t="shared" si="140"/>
        <v>2013.370</v>
      </c>
      <c r="D2277" s="12">
        <v>0</v>
      </c>
      <c r="E2277" s="12" t="s">
        <v>3081</v>
      </c>
      <c r="F2277" s="12">
        <v>0</v>
      </c>
      <c r="G2277" s="12" t="s">
        <v>3081</v>
      </c>
      <c r="H2277" s="12">
        <v>0</v>
      </c>
      <c r="I2277" s="12" t="s">
        <v>3081</v>
      </c>
      <c r="J2277" s="12" t="s">
        <v>3081</v>
      </c>
      <c r="K2277" s="12" t="s">
        <v>3081</v>
      </c>
      <c r="L2277" s="1">
        <v>0</v>
      </c>
      <c r="M2277" s="6" t="str">
        <f t="shared" si="141"/>
        <v/>
      </c>
      <c r="N2277" s="1">
        <v>1</v>
      </c>
      <c r="O2277" s="6" t="str">
        <f t="shared" si="142"/>
        <v>LTI</v>
      </c>
      <c r="P2277" s="6" t="str">
        <f t="shared" si="143"/>
        <v>LTI</v>
      </c>
      <c r="Q2277" s="6" t="s">
        <v>2766</v>
      </c>
      <c r="R2277" s="5" t="str">
        <f>INDEX(SAMRASS!$B:$B,MATCH(Q2277,SAMRASS!$A:$A,0))</f>
        <v>Gully scraper</v>
      </c>
      <c r="S2277" s="1" t="s">
        <v>63</v>
      </c>
      <c r="T2277" s="1" t="s">
        <v>1358</v>
      </c>
    </row>
    <row r="2278" spans="1:20" x14ac:dyDescent="0.25">
      <c r="A2278" s="1">
        <v>371</v>
      </c>
      <c r="B2278" s="1">
        <v>2013</v>
      </c>
      <c r="C2278" s="6" t="str">
        <f t="shared" si="140"/>
        <v>2013.371</v>
      </c>
      <c r="D2278" s="12">
        <v>0</v>
      </c>
      <c r="E2278" s="12" t="s">
        <v>3081</v>
      </c>
      <c r="F2278" s="12">
        <v>0</v>
      </c>
      <c r="G2278" s="12" t="s">
        <v>3081</v>
      </c>
      <c r="H2278" s="12">
        <v>0</v>
      </c>
      <c r="I2278" s="12" t="s">
        <v>3081</v>
      </c>
      <c r="J2278" s="12" t="s">
        <v>3081</v>
      </c>
      <c r="K2278" s="12" t="s">
        <v>3081</v>
      </c>
      <c r="L2278" s="1">
        <v>0</v>
      </c>
      <c r="M2278" s="6" t="str">
        <f t="shared" si="141"/>
        <v/>
      </c>
      <c r="N2278" s="1">
        <v>1</v>
      </c>
      <c r="O2278" s="6" t="str">
        <f t="shared" si="142"/>
        <v>LTI</v>
      </c>
      <c r="P2278" s="6" t="str">
        <f t="shared" si="143"/>
        <v>LTI</v>
      </c>
      <c r="Q2278" s="6" t="s">
        <v>727</v>
      </c>
      <c r="R2278" s="5" t="str">
        <f>INDEX(SAMRASS!$B:$B,MATCH(Q2278,SAMRASS!$A:$A,0))</f>
        <v>Battery</v>
      </c>
      <c r="S2278" s="1" t="s">
        <v>939</v>
      </c>
      <c r="T2278" s="1" t="s">
        <v>1359</v>
      </c>
    </row>
    <row r="2279" spans="1:20" x14ac:dyDescent="0.25">
      <c r="A2279" s="1">
        <v>372</v>
      </c>
      <c r="B2279" s="1">
        <v>2013</v>
      </c>
      <c r="C2279" s="6" t="str">
        <f t="shared" si="140"/>
        <v>2013.372</v>
      </c>
      <c r="D2279" s="12">
        <v>0</v>
      </c>
      <c r="E2279" s="12" t="s">
        <v>3081</v>
      </c>
      <c r="F2279" s="12">
        <v>0</v>
      </c>
      <c r="G2279" s="12" t="s">
        <v>3081</v>
      </c>
      <c r="H2279" s="12">
        <v>0</v>
      </c>
      <c r="I2279" s="12" t="s">
        <v>3081</v>
      </c>
      <c r="J2279" s="12" t="s">
        <v>3081</v>
      </c>
      <c r="K2279" s="12" t="s">
        <v>3081</v>
      </c>
      <c r="L2279" s="1">
        <v>0</v>
      </c>
      <c r="M2279" s="6" t="str">
        <f t="shared" si="141"/>
        <v/>
      </c>
      <c r="N2279" s="1">
        <v>1</v>
      </c>
      <c r="O2279" s="6" t="str">
        <f t="shared" si="142"/>
        <v>LTI</v>
      </c>
      <c r="P2279" s="6" t="str">
        <f t="shared" si="143"/>
        <v>LTI</v>
      </c>
      <c r="Q2279" s="6" t="s">
        <v>1248</v>
      </c>
      <c r="R2279" s="5" t="str">
        <f>INDEX(SAMRASS!$B:$B,MATCH(Q2279,SAMRASS!$A:$A,0))</f>
        <v>Rocker arm shovel (boesman)</v>
      </c>
      <c r="S2279" s="1" t="s">
        <v>1699</v>
      </c>
      <c r="T2279" s="1" t="s">
        <v>1360</v>
      </c>
    </row>
    <row r="2280" spans="1:20" x14ac:dyDescent="0.25">
      <c r="A2280" s="1">
        <v>373</v>
      </c>
      <c r="B2280" s="1">
        <v>2013</v>
      </c>
      <c r="C2280" s="6" t="str">
        <f t="shared" si="140"/>
        <v>2013.373</v>
      </c>
      <c r="D2280" s="12">
        <v>0</v>
      </c>
      <c r="E2280" s="12" t="s">
        <v>3081</v>
      </c>
      <c r="F2280" s="12">
        <v>0</v>
      </c>
      <c r="G2280" s="12" t="s">
        <v>3081</v>
      </c>
      <c r="H2280" s="12" t="s">
        <v>3066</v>
      </c>
      <c r="I2280" s="12" t="s">
        <v>3081</v>
      </c>
      <c r="J2280" s="12" t="s">
        <v>3081</v>
      </c>
      <c r="K2280" s="12" t="s">
        <v>3081</v>
      </c>
      <c r="L2280" s="1">
        <v>0</v>
      </c>
      <c r="M2280" s="6" t="str">
        <f t="shared" si="141"/>
        <v/>
      </c>
      <c r="N2280" s="1">
        <v>1</v>
      </c>
      <c r="O2280" s="6" t="str">
        <f t="shared" si="142"/>
        <v>LTI</v>
      </c>
      <c r="P2280" s="6" t="str">
        <f t="shared" si="143"/>
        <v>LTI</v>
      </c>
      <c r="Q2280" s="6" t="s">
        <v>74</v>
      </c>
      <c r="R2280" s="5" t="str">
        <f>INDEX(SAMRASS!$B:$B,MATCH(Q2280,SAMRASS!$A:$A,0))</f>
        <v>Drawn by a vehicle</v>
      </c>
      <c r="S2280" s="1" t="s">
        <v>2557</v>
      </c>
      <c r="T2280" s="1" t="s">
        <v>2608</v>
      </c>
    </row>
    <row r="2281" spans="1:20" x14ac:dyDescent="0.25">
      <c r="A2281" s="1">
        <v>374</v>
      </c>
      <c r="B2281" s="1">
        <v>2013</v>
      </c>
      <c r="C2281" s="6" t="str">
        <f t="shared" si="140"/>
        <v>2013.374</v>
      </c>
      <c r="D2281" s="12">
        <v>0</v>
      </c>
      <c r="E2281" s="12" t="s">
        <v>3081</v>
      </c>
      <c r="F2281" s="12">
        <v>0</v>
      </c>
      <c r="G2281" s="12" t="s">
        <v>3081</v>
      </c>
      <c r="H2281" s="12">
        <v>0</v>
      </c>
      <c r="I2281" s="12" t="s">
        <v>3081</v>
      </c>
      <c r="J2281" s="12" t="s">
        <v>3081</v>
      </c>
      <c r="K2281" s="12" t="s">
        <v>3081</v>
      </c>
      <c r="L2281" s="1">
        <v>0</v>
      </c>
      <c r="M2281" s="6" t="str">
        <f t="shared" si="141"/>
        <v/>
      </c>
      <c r="N2281" s="1">
        <v>1</v>
      </c>
      <c r="O2281" s="6" t="str">
        <f t="shared" si="142"/>
        <v>LTI</v>
      </c>
      <c r="P2281" s="6" t="str">
        <f t="shared" si="143"/>
        <v>LTI</v>
      </c>
      <c r="Q2281" s="6" t="s">
        <v>2772</v>
      </c>
      <c r="R2281" s="5" t="str">
        <f>INDEX(SAMRASS!$B:$B,MATCH(Q2281,SAMRASS!$A:$A,0))</f>
        <v>Other (specify)</v>
      </c>
      <c r="S2281" s="1" t="s">
        <v>2883</v>
      </c>
      <c r="T2281" s="1" t="s">
        <v>2609</v>
      </c>
    </row>
    <row r="2282" spans="1:20" x14ac:dyDescent="0.25">
      <c r="A2282" s="1">
        <v>375</v>
      </c>
      <c r="B2282" s="1">
        <v>2013</v>
      </c>
      <c r="C2282" s="6" t="str">
        <f t="shared" si="140"/>
        <v>2013.375</v>
      </c>
      <c r="D2282" s="12">
        <v>0</v>
      </c>
      <c r="E2282" s="12" t="s">
        <v>3081</v>
      </c>
      <c r="F2282" s="12">
        <v>0</v>
      </c>
      <c r="G2282" s="12" t="s">
        <v>3081</v>
      </c>
      <c r="H2282" s="12">
        <v>0</v>
      </c>
      <c r="I2282" s="12" t="s">
        <v>3081</v>
      </c>
      <c r="J2282" s="12" t="s">
        <v>3081</v>
      </c>
      <c r="K2282" s="12" t="s">
        <v>3081</v>
      </c>
      <c r="L2282" s="1">
        <v>0</v>
      </c>
      <c r="M2282" s="6" t="str">
        <f t="shared" si="141"/>
        <v/>
      </c>
      <c r="N2282" s="1">
        <v>1</v>
      </c>
      <c r="O2282" s="6" t="str">
        <f t="shared" si="142"/>
        <v>LTI</v>
      </c>
      <c r="P2282" s="6" t="str">
        <f t="shared" si="143"/>
        <v>LTI</v>
      </c>
      <c r="Q2282" s="6" t="s">
        <v>2921</v>
      </c>
      <c r="R2282" s="5" t="str">
        <f>INDEX(SAMRASS!$B:$B,MATCH(Q2282,SAMRASS!$A:$A,0))</f>
        <v>Bicycle</v>
      </c>
      <c r="S2282" s="1" t="s">
        <v>2106</v>
      </c>
      <c r="T2282" s="1" t="s">
        <v>2610</v>
      </c>
    </row>
    <row r="2283" spans="1:20" x14ac:dyDescent="0.25">
      <c r="A2283" s="1">
        <v>376</v>
      </c>
      <c r="B2283" s="1">
        <v>2013</v>
      </c>
      <c r="C2283" s="6" t="str">
        <f t="shared" si="140"/>
        <v>2013.376</v>
      </c>
      <c r="D2283" s="12">
        <v>0</v>
      </c>
      <c r="E2283" s="12" t="s">
        <v>3081</v>
      </c>
      <c r="F2283" s="12" t="s">
        <v>731</v>
      </c>
      <c r="G2283" s="12" t="s">
        <v>3081</v>
      </c>
      <c r="H2283" s="12" t="s">
        <v>3066</v>
      </c>
      <c r="I2283" s="12" t="s">
        <v>3081</v>
      </c>
      <c r="J2283" s="12" t="s">
        <v>3081</v>
      </c>
      <c r="K2283" s="12" t="s">
        <v>3081</v>
      </c>
      <c r="L2283" s="1">
        <v>0</v>
      </c>
      <c r="M2283" s="6" t="str">
        <f t="shared" si="141"/>
        <v/>
      </c>
      <c r="N2283" s="1">
        <v>1</v>
      </c>
      <c r="O2283" s="6" t="str">
        <f t="shared" si="142"/>
        <v>LTI</v>
      </c>
      <c r="P2283" s="6" t="str">
        <f t="shared" si="143"/>
        <v>LTI</v>
      </c>
      <c r="Q2283" s="6" t="s">
        <v>2604</v>
      </c>
      <c r="R2283" s="5" t="str">
        <f>INDEX(SAMRASS!$B:$B,MATCH(Q2283,SAMRASS!$A:$A,0))</f>
        <v>Roofbolter</v>
      </c>
      <c r="S2283" s="1" t="s">
        <v>2650</v>
      </c>
      <c r="T2283" s="1" t="s">
        <v>2435</v>
      </c>
    </row>
    <row r="2284" spans="1:20" x14ac:dyDescent="0.25">
      <c r="A2284" s="1">
        <v>377</v>
      </c>
      <c r="B2284" s="1">
        <v>2013</v>
      </c>
      <c r="C2284" s="6" t="str">
        <f t="shared" si="140"/>
        <v>2013.377</v>
      </c>
      <c r="D2284" s="12">
        <v>0</v>
      </c>
      <c r="E2284" s="12" t="s">
        <v>3081</v>
      </c>
      <c r="F2284" s="12">
        <v>0</v>
      </c>
      <c r="G2284" s="12" t="s">
        <v>3081</v>
      </c>
      <c r="H2284" s="12" t="s">
        <v>3066</v>
      </c>
      <c r="I2284" s="12" t="s">
        <v>3081</v>
      </c>
      <c r="J2284" s="12" t="s">
        <v>3081</v>
      </c>
      <c r="K2284" s="12" t="s">
        <v>3081</v>
      </c>
      <c r="L2284" s="1">
        <v>0</v>
      </c>
      <c r="M2284" s="6" t="str">
        <f t="shared" si="141"/>
        <v/>
      </c>
      <c r="N2284" s="1">
        <v>1</v>
      </c>
      <c r="O2284" s="6" t="str">
        <f t="shared" si="142"/>
        <v>LTI</v>
      </c>
      <c r="P2284" s="6" t="str">
        <f t="shared" si="143"/>
        <v>LTI</v>
      </c>
      <c r="Q2284" s="6" t="s">
        <v>2850</v>
      </c>
      <c r="R2284" s="5" t="str">
        <f>INDEX(SAMRASS!$B:$B,MATCH(Q2284,SAMRASS!$A:$A,0))</f>
        <v>Hydraulic drill rig</v>
      </c>
      <c r="S2284" s="1" t="s">
        <v>64</v>
      </c>
      <c r="T2284" s="1" t="s">
        <v>2436</v>
      </c>
    </row>
    <row r="2285" spans="1:20" x14ac:dyDescent="0.25">
      <c r="A2285" s="1">
        <v>378</v>
      </c>
      <c r="B2285" s="1">
        <v>2013</v>
      </c>
      <c r="C2285" s="6" t="str">
        <f t="shared" si="140"/>
        <v>2013.378</v>
      </c>
      <c r="D2285" s="12">
        <v>0</v>
      </c>
      <c r="E2285" s="12" t="s">
        <v>3081</v>
      </c>
      <c r="F2285" s="12">
        <v>0</v>
      </c>
      <c r="G2285" s="12" t="s">
        <v>3081</v>
      </c>
      <c r="H2285" s="12">
        <v>0</v>
      </c>
      <c r="I2285" s="12" t="s">
        <v>3081</v>
      </c>
      <c r="J2285" s="12" t="s">
        <v>3081</v>
      </c>
      <c r="K2285" s="12" t="s">
        <v>3081</v>
      </c>
      <c r="L2285" s="1">
        <v>0</v>
      </c>
      <c r="M2285" s="6" t="str">
        <f t="shared" si="141"/>
        <v/>
      </c>
      <c r="N2285" s="1">
        <v>1</v>
      </c>
      <c r="O2285" s="6" t="str">
        <f t="shared" si="142"/>
        <v>LTI</v>
      </c>
      <c r="P2285" s="6" t="str">
        <f t="shared" si="143"/>
        <v>LTI</v>
      </c>
      <c r="Q2285" s="6" t="s">
        <v>2924</v>
      </c>
      <c r="R2285" s="5" t="str">
        <f>INDEX(SAMRASS!$B:$B,MATCH(Q2285,SAMRASS!$A:$A,0))</f>
        <v>Coupling/uncoupling</v>
      </c>
      <c r="S2285" s="1" t="s">
        <v>674</v>
      </c>
      <c r="T2285" s="1" t="s">
        <v>2437</v>
      </c>
    </row>
    <row r="2286" spans="1:20" x14ac:dyDescent="0.25">
      <c r="A2286" s="1">
        <v>379</v>
      </c>
      <c r="B2286" s="1">
        <v>2013</v>
      </c>
      <c r="C2286" s="6" t="str">
        <f t="shared" si="140"/>
        <v>2013.379</v>
      </c>
      <c r="D2286" s="12">
        <v>0</v>
      </c>
      <c r="E2286" s="12" t="s">
        <v>3081</v>
      </c>
      <c r="F2286" s="12">
        <v>0</v>
      </c>
      <c r="G2286" s="12" t="s">
        <v>3081</v>
      </c>
      <c r="H2286" s="12" t="s">
        <v>3066</v>
      </c>
      <c r="I2286" s="12" t="s">
        <v>3081</v>
      </c>
      <c r="J2286" s="12" t="s">
        <v>3081</v>
      </c>
      <c r="K2286" s="12" t="s">
        <v>3081</v>
      </c>
      <c r="L2286" s="1">
        <v>0</v>
      </c>
      <c r="M2286" s="6" t="str">
        <f t="shared" si="141"/>
        <v/>
      </c>
      <c r="N2286" s="1">
        <v>1</v>
      </c>
      <c r="O2286" s="6" t="str">
        <f t="shared" si="142"/>
        <v>LTI</v>
      </c>
      <c r="P2286" s="6" t="str">
        <f t="shared" si="143"/>
        <v>LTI</v>
      </c>
      <c r="Q2286" s="6" t="s">
        <v>2850</v>
      </c>
      <c r="R2286" s="5" t="str">
        <f>INDEX(SAMRASS!$B:$B,MATCH(Q2286,SAMRASS!$A:$A,0))</f>
        <v>Hydraulic drill rig</v>
      </c>
      <c r="S2286" s="1" t="s">
        <v>64</v>
      </c>
      <c r="T2286" s="1" t="s">
        <v>630</v>
      </c>
    </row>
    <row r="2287" spans="1:20" x14ac:dyDescent="0.25">
      <c r="A2287" s="1">
        <v>380</v>
      </c>
      <c r="B2287" s="1">
        <v>2013</v>
      </c>
      <c r="C2287" s="6" t="str">
        <f t="shared" si="140"/>
        <v>2013.380</v>
      </c>
      <c r="D2287" s="12">
        <v>0</v>
      </c>
      <c r="E2287" s="12" t="s">
        <v>3081</v>
      </c>
      <c r="F2287" s="12" t="s">
        <v>731</v>
      </c>
      <c r="G2287" s="12" t="s">
        <v>3081</v>
      </c>
      <c r="H2287" s="12" t="s">
        <v>3066</v>
      </c>
      <c r="I2287" s="12" t="s">
        <v>3081</v>
      </c>
      <c r="J2287" s="12" t="s">
        <v>3081</v>
      </c>
      <c r="K2287" s="12" t="s">
        <v>3081</v>
      </c>
      <c r="L2287" s="1">
        <v>0</v>
      </c>
      <c r="M2287" s="6" t="str">
        <f t="shared" si="141"/>
        <v/>
      </c>
      <c r="N2287" s="1">
        <v>1</v>
      </c>
      <c r="O2287" s="6" t="str">
        <f t="shared" si="142"/>
        <v>LTI</v>
      </c>
      <c r="P2287" s="6" t="str">
        <f t="shared" si="143"/>
        <v>LTI</v>
      </c>
      <c r="Q2287" s="6" t="s">
        <v>2604</v>
      </c>
      <c r="R2287" s="5" t="str">
        <f>INDEX(SAMRASS!$B:$B,MATCH(Q2287,SAMRASS!$A:$A,0))</f>
        <v>Roofbolter</v>
      </c>
      <c r="S2287" s="1" t="s">
        <v>2650</v>
      </c>
      <c r="T2287" s="1" t="s">
        <v>631</v>
      </c>
    </row>
    <row r="2288" spans="1:20" x14ac:dyDescent="0.25">
      <c r="A2288" s="1">
        <v>381</v>
      </c>
      <c r="B2288" s="1">
        <v>2013</v>
      </c>
      <c r="C2288" s="6" t="str">
        <f t="shared" si="140"/>
        <v>2013.381</v>
      </c>
      <c r="D2288" s="12">
        <v>0</v>
      </c>
      <c r="E2288" s="12" t="s">
        <v>3081</v>
      </c>
      <c r="F2288" s="12" t="s">
        <v>731</v>
      </c>
      <c r="G2288" s="12" t="s">
        <v>3076</v>
      </c>
      <c r="H2288" s="12" t="s">
        <v>3066</v>
      </c>
      <c r="I2288" s="12" t="s">
        <v>3076</v>
      </c>
      <c r="J2288" s="12" t="s">
        <v>3081</v>
      </c>
      <c r="K2288" s="12" t="s">
        <v>3076</v>
      </c>
      <c r="L2288" s="1">
        <v>1</v>
      </c>
      <c r="M2288" s="6" t="str">
        <f t="shared" si="141"/>
        <v>SFI</v>
      </c>
      <c r="N2288" s="1">
        <v>0</v>
      </c>
      <c r="O2288" s="6" t="str">
        <f t="shared" si="142"/>
        <v/>
      </c>
      <c r="P2288" s="6" t="str">
        <f t="shared" si="143"/>
        <v>SFI</v>
      </c>
      <c r="Q2288" s="6" t="s">
        <v>2906</v>
      </c>
      <c r="R2288" s="5" t="str">
        <f>INDEX(SAMRASS!$B:$B,MATCH(Q2288,SAMRASS!$A:$A,0))</f>
        <v>LHD Unit</v>
      </c>
      <c r="S2288" s="1" t="s">
        <v>572</v>
      </c>
      <c r="T2288" s="1" t="s">
        <v>1274</v>
      </c>
    </row>
    <row r="2289" spans="1:20" x14ac:dyDescent="0.25">
      <c r="A2289" s="1">
        <v>382</v>
      </c>
      <c r="B2289" s="1">
        <v>2013</v>
      </c>
      <c r="C2289" s="6" t="str">
        <f t="shared" si="140"/>
        <v>2013.382</v>
      </c>
      <c r="D2289" s="12">
        <v>0</v>
      </c>
      <c r="E2289" s="12" t="s">
        <v>3081</v>
      </c>
      <c r="F2289" s="12">
        <v>0</v>
      </c>
      <c r="G2289" s="12" t="s">
        <v>3081</v>
      </c>
      <c r="H2289" s="12">
        <v>0</v>
      </c>
      <c r="I2289" s="12" t="s">
        <v>3081</v>
      </c>
      <c r="J2289" s="12" t="s">
        <v>3081</v>
      </c>
      <c r="K2289" s="12" t="s">
        <v>3081</v>
      </c>
      <c r="L2289" s="1">
        <v>0</v>
      </c>
      <c r="M2289" s="6" t="str">
        <f t="shared" si="141"/>
        <v/>
      </c>
      <c r="N2289" s="1">
        <v>1</v>
      </c>
      <c r="O2289" s="6" t="str">
        <f t="shared" si="142"/>
        <v>LTI</v>
      </c>
      <c r="P2289" s="6" t="str">
        <f t="shared" si="143"/>
        <v>LTI</v>
      </c>
      <c r="Q2289" s="6" t="s">
        <v>2766</v>
      </c>
      <c r="R2289" s="5" t="str">
        <f>INDEX(SAMRASS!$B:$B,MATCH(Q2289,SAMRASS!$A:$A,0))</f>
        <v>Gully scraper</v>
      </c>
      <c r="S2289" s="1" t="s">
        <v>63</v>
      </c>
      <c r="T2289" s="1" t="s">
        <v>517</v>
      </c>
    </row>
    <row r="2290" spans="1:20" x14ac:dyDescent="0.25">
      <c r="A2290" s="1">
        <v>383</v>
      </c>
      <c r="B2290" s="1">
        <v>2013</v>
      </c>
      <c r="C2290" s="6" t="str">
        <f t="shared" si="140"/>
        <v>2013.383</v>
      </c>
      <c r="D2290" s="12">
        <v>0</v>
      </c>
      <c r="E2290" s="12" t="s">
        <v>3081</v>
      </c>
      <c r="F2290" s="12">
        <v>0</v>
      </c>
      <c r="G2290" s="12" t="s">
        <v>3081</v>
      </c>
      <c r="H2290" s="12">
        <v>0</v>
      </c>
      <c r="I2290" s="12" t="s">
        <v>3081</v>
      </c>
      <c r="J2290" s="12" t="s">
        <v>3081</v>
      </c>
      <c r="K2290" s="12" t="s">
        <v>3081</v>
      </c>
      <c r="L2290" s="1">
        <v>0</v>
      </c>
      <c r="M2290" s="6" t="str">
        <f t="shared" si="141"/>
        <v/>
      </c>
      <c r="N2290" s="1">
        <v>1</v>
      </c>
      <c r="O2290" s="6" t="str">
        <f t="shared" si="142"/>
        <v>LTI</v>
      </c>
      <c r="P2290" s="6" t="str">
        <f t="shared" si="143"/>
        <v>LTI</v>
      </c>
      <c r="Q2290" s="6" t="s">
        <v>709</v>
      </c>
      <c r="R2290" s="5" t="str">
        <f>INDEX(SAMRASS!$B:$B,MATCH(Q2290,SAMRASS!$A:$A,0))</f>
        <v>Single drum winch</v>
      </c>
      <c r="S2290" s="1" t="s">
        <v>292</v>
      </c>
      <c r="T2290" s="1" t="s">
        <v>518</v>
      </c>
    </row>
    <row r="2291" spans="1:20" x14ac:dyDescent="0.25">
      <c r="A2291" s="1">
        <v>384</v>
      </c>
      <c r="B2291" s="1">
        <v>2013</v>
      </c>
      <c r="C2291" s="6" t="str">
        <f t="shared" si="140"/>
        <v>2013.384</v>
      </c>
      <c r="D2291" s="12">
        <v>0</v>
      </c>
      <c r="E2291" s="12" t="s">
        <v>3081</v>
      </c>
      <c r="F2291" s="12">
        <v>0</v>
      </c>
      <c r="G2291" s="12" t="s">
        <v>3081</v>
      </c>
      <c r="H2291" s="12">
        <v>0</v>
      </c>
      <c r="I2291" s="12" t="s">
        <v>3081</v>
      </c>
      <c r="J2291" s="12" t="s">
        <v>3081</v>
      </c>
      <c r="K2291" s="12" t="s">
        <v>3081</v>
      </c>
      <c r="L2291" s="1">
        <v>0</v>
      </c>
      <c r="M2291" s="6" t="str">
        <f t="shared" si="141"/>
        <v/>
      </c>
      <c r="N2291" s="1">
        <v>1</v>
      </c>
      <c r="O2291" s="6" t="str">
        <f t="shared" si="142"/>
        <v>LTI</v>
      </c>
      <c r="P2291" s="6" t="str">
        <f t="shared" si="143"/>
        <v>LTI</v>
      </c>
      <c r="Q2291" s="6" t="s">
        <v>2918</v>
      </c>
      <c r="R2291" s="5" t="str">
        <f>INDEX(SAMRASS!$B:$B,MATCH(Q2291,SAMRASS!$A:$A,0))</f>
        <v>Other (specify)</v>
      </c>
      <c r="S2291" s="1" t="s">
        <v>1500</v>
      </c>
      <c r="T2291" s="1" t="s">
        <v>519</v>
      </c>
    </row>
    <row r="2292" spans="1:20" x14ac:dyDescent="0.25">
      <c r="A2292" s="1">
        <v>385</v>
      </c>
      <c r="B2292" s="1">
        <v>2013</v>
      </c>
      <c r="C2292" s="6" t="str">
        <f t="shared" si="140"/>
        <v>2013.385</v>
      </c>
      <c r="D2292" s="12">
        <v>0</v>
      </c>
      <c r="E2292" s="12" t="s">
        <v>3081</v>
      </c>
      <c r="F2292" s="12">
        <v>0</v>
      </c>
      <c r="G2292" s="12" t="s">
        <v>3081</v>
      </c>
      <c r="H2292" s="12">
        <v>0</v>
      </c>
      <c r="I2292" s="12" t="s">
        <v>3081</v>
      </c>
      <c r="J2292" s="12" t="s">
        <v>3081</v>
      </c>
      <c r="K2292" s="12" t="s">
        <v>3081</v>
      </c>
      <c r="L2292" s="1">
        <v>0</v>
      </c>
      <c r="M2292" s="6" t="str">
        <f t="shared" si="141"/>
        <v/>
      </c>
      <c r="N2292" s="1">
        <v>1</v>
      </c>
      <c r="O2292" s="6" t="str">
        <f t="shared" si="142"/>
        <v>LTI</v>
      </c>
      <c r="P2292" s="6" t="str">
        <f t="shared" si="143"/>
        <v>LTI</v>
      </c>
      <c r="Q2292" s="6" t="s">
        <v>2924</v>
      </c>
      <c r="R2292" s="5" t="str">
        <f>INDEX(SAMRASS!$B:$B,MATCH(Q2292,SAMRASS!$A:$A,0))</f>
        <v>Coupling/uncoupling</v>
      </c>
      <c r="S2292" s="1" t="s">
        <v>674</v>
      </c>
      <c r="T2292" s="1" t="s">
        <v>1136</v>
      </c>
    </row>
    <row r="2293" spans="1:20" x14ac:dyDescent="0.25">
      <c r="A2293" s="1">
        <v>386</v>
      </c>
      <c r="B2293" s="1">
        <v>2013</v>
      </c>
      <c r="C2293" s="6" t="str">
        <f t="shared" si="140"/>
        <v>2013.386</v>
      </c>
      <c r="D2293" s="12">
        <v>0</v>
      </c>
      <c r="E2293" s="12" t="s">
        <v>3081</v>
      </c>
      <c r="F2293" s="12">
        <v>0</v>
      </c>
      <c r="G2293" s="12" t="s">
        <v>3081</v>
      </c>
      <c r="H2293" s="12">
        <v>0</v>
      </c>
      <c r="I2293" s="12" t="s">
        <v>3081</v>
      </c>
      <c r="J2293" s="12" t="s">
        <v>3081</v>
      </c>
      <c r="K2293" s="12" t="s">
        <v>3081</v>
      </c>
      <c r="L2293" s="1">
        <v>0</v>
      </c>
      <c r="M2293" s="6" t="str">
        <f t="shared" si="141"/>
        <v/>
      </c>
      <c r="N2293" s="1">
        <v>1</v>
      </c>
      <c r="O2293" s="6" t="str">
        <f t="shared" si="142"/>
        <v>LTI</v>
      </c>
      <c r="P2293" s="6" t="str">
        <f t="shared" si="143"/>
        <v>LTI</v>
      </c>
      <c r="Q2293" s="6" t="s">
        <v>2772</v>
      </c>
      <c r="R2293" s="5" t="str">
        <f>INDEX(SAMRASS!$B:$B,MATCH(Q2293,SAMRASS!$A:$A,0))</f>
        <v>Other (specify)</v>
      </c>
      <c r="S2293" s="1" t="s">
        <v>2883</v>
      </c>
      <c r="T2293" s="1" t="s">
        <v>1137</v>
      </c>
    </row>
    <row r="2294" spans="1:20" x14ac:dyDescent="0.25">
      <c r="A2294" s="1">
        <v>387</v>
      </c>
      <c r="B2294" s="1">
        <v>2013</v>
      </c>
      <c r="C2294" s="6" t="str">
        <f t="shared" si="140"/>
        <v>2013.387</v>
      </c>
      <c r="D2294" s="12" t="s">
        <v>880</v>
      </c>
      <c r="E2294" s="12" t="s">
        <v>3079</v>
      </c>
      <c r="F2294" s="12">
        <v>0</v>
      </c>
      <c r="G2294" s="12" t="s">
        <v>3081</v>
      </c>
      <c r="H2294" s="12">
        <v>0</v>
      </c>
      <c r="I2294" s="12" t="s">
        <v>3081</v>
      </c>
      <c r="J2294" s="12" t="s">
        <v>3081</v>
      </c>
      <c r="K2294" s="12" t="s">
        <v>3081</v>
      </c>
      <c r="L2294" s="1">
        <v>1</v>
      </c>
      <c r="M2294" s="6" t="str">
        <f t="shared" si="141"/>
        <v>SFI</v>
      </c>
      <c r="N2294" s="1">
        <v>0</v>
      </c>
      <c r="O2294" s="6" t="str">
        <f t="shared" si="142"/>
        <v/>
      </c>
      <c r="P2294" s="6" t="str">
        <f t="shared" si="143"/>
        <v>SFI</v>
      </c>
      <c r="Q2294" s="6" t="s">
        <v>79</v>
      </c>
      <c r="R2294" s="5" t="str">
        <f>INDEX(SAMRASS!$B:$B,MATCH(Q2294,SAMRASS!$A:$A,0))</f>
        <v>20-99 ton Haultruck</v>
      </c>
      <c r="S2294" s="1" t="s">
        <v>1658</v>
      </c>
      <c r="T2294" s="1" t="s">
        <v>1138</v>
      </c>
    </row>
    <row r="2295" spans="1:20" x14ac:dyDescent="0.25">
      <c r="A2295" s="1">
        <v>388</v>
      </c>
      <c r="B2295" s="1">
        <v>2013</v>
      </c>
      <c r="C2295" s="6" t="str">
        <f t="shared" si="140"/>
        <v>2013.388</v>
      </c>
      <c r="D2295" s="12">
        <v>0</v>
      </c>
      <c r="E2295" s="12" t="s">
        <v>3081</v>
      </c>
      <c r="F2295" s="12">
        <v>0</v>
      </c>
      <c r="G2295" s="12" t="s">
        <v>3081</v>
      </c>
      <c r="H2295" s="12">
        <v>0</v>
      </c>
      <c r="I2295" s="12" t="s">
        <v>3081</v>
      </c>
      <c r="J2295" s="12" t="s">
        <v>3081</v>
      </c>
      <c r="K2295" s="12" t="s">
        <v>3081</v>
      </c>
      <c r="L2295" s="1">
        <v>0</v>
      </c>
      <c r="M2295" s="6" t="str">
        <f t="shared" si="141"/>
        <v/>
      </c>
      <c r="N2295" s="1">
        <v>1</v>
      </c>
      <c r="O2295" s="6" t="str">
        <f t="shared" si="142"/>
        <v>LTI</v>
      </c>
      <c r="P2295" s="6" t="str">
        <f t="shared" si="143"/>
        <v>LTI</v>
      </c>
      <c r="Q2295" s="6" t="s">
        <v>2766</v>
      </c>
      <c r="R2295" s="5" t="str">
        <f>INDEX(SAMRASS!$B:$B,MATCH(Q2295,SAMRASS!$A:$A,0))</f>
        <v>Gully scraper</v>
      </c>
      <c r="S2295" s="1" t="s">
        <v>63</v>
      </c>
      <c r="T2295" s="1" t="s">
        <v>2323</v>
      </c>
    </row>
    <row r="2296" spans="1:20" x14ac:dyDescent="0.25">
      <c r="A2296" s="1">
        <v>389</v>
      </c>
      <c r="B2296" s="1">
        <v>2013</v>
      </c>
      <c r="C2296" s="6" t="str">
        <f t="shared" si="140"/>
        <v>2013.389</v>
      </c>
      <c r="D2296" s="12">
        <v>0</v>
      </c>
      <c r="E2296" s="12" t="s">
        <v>3081</v>
      </c>
      <c r="F2296" s="12">
        <v>0</v>
      </c>
      <c r="G2296" s="12" t="s">
        <v>3081</v>
      </c>
      <c r="H2296" s="12">
        <v>0</v>
      </c>
      <c r="I2296" s="12" t="s">
        <v>3081</v>
      </c>
      <c r="J2296" s="12" t="s">
        <v>3081</v>
      </c>
      <c r="K2296" s="12" t="s">
        <v>3081</v>
      </c>
      <c r="L2296" s="1">
        <v>0</v>
      </c>
      <c r="M2296" s="6" t="str">
        <f t="shared" si="141"/>
        <v/>
      </c>
      <c r="N2296" s="1">
        <v>1</v>
      </c>
      <c r="O2296" s="6" t="str">
        <f t="shared" si="142"/>
        <v>LTI</v>
      </c>
      <c r="P2296" s="6" t="str">
        <f t="shared" si="143"/>
        <v>LTI</v>
      </c>
      <c r="Q2296" s="6" t="s">
        <v>709</v>
      </c>
      <c r="R2296" s="5" t="str">
        <f>INDEX(SAMRASS!$B:$B,MATCH(Q2296,SAMRASS!$A:$A,0))</f>
        <v>Single drum winch</v>
      </c>
      <c r="S2296" s="1" t="s">
        <v>292</v>
      </c>
      <c r="T2296" s="1" t="s">
        <v>2324</v>
      </c>
    </row>
    <row r="2297" spans="1:20" x14ac:dyDescent="0.25">
      <c r="A2297" s="1">
        <v>390</v>
      </c>
      <c r="B2297" s="1">
        <v>2013</v>
      </c>
      <c r="C2297" s="6" t="str">
        <f t="shared" si="140"/>
        <v>2013.390</v>
      </c>
      <c r="D2297" s="12">
        <v>0</v>
      </c>
      <c r="E2297" s="12" t="s">
        <v>3081</v>
      </c>
      <c r="F2297" s="12">
        <v>0</v>
      </c>
      <c r="G2297" s="12" t="s">
        <v>3081</v>
      </c>
      <c r="H2297" s="12" t="s">
        <v>3066</v>
      </c>
      <c r="I2297" s="12" t="s">
        <v>3081</v>
      </c>
      <c r="J2297" s="12" t="s">
        <v>3081</v>
      </c>
      <c r="K2297" s="12" t="s">
        <v>3081</v>
      </c>
      <c r="L2297" s="1">
        <v>0</v>
      </c>
      <c r="M2297" s="6" t="str">
        <f t="shared" si="141"/>
        <v/>
      </c>
      <c r="N2297" s="1">
        <v>1</v>
      </c>
      <c r="O2297" s="6" t="str">
        <f t="shared" si="142"/>
        <v>LTI</v>
      </c>
      <c r="P2297" s="6" t="str">
        <f t="shared" si="143"/>
        <v>LTI</v>
      </c>
      <c r="Q2297" s="6" t="s">
        <v>78</v>
      </c>
      <c r="R2297" s="5" t="str">
        <f>INDEX(SAMRASS!$B:$B,MATCH(Q2297,SAMRASS!$A:$A,0))</f>
        <v>0-9 ton Haultruck</v>
      </c>
      <c r="S2297" s="1" t="s">
        <v>1240</v>
      </c>
      <c r="T2297" s="1" t="s">
        <v>2325</v>
      </c>
    </row>
    <row r="2298" spans="1:20" x14ac:dyDescent="0.25">
      <c r="A2298" s="1">
        <v>391</v>
      </c>
      <c r="B2298" s="1">
        <v>2013</v>
      </c>
      <c r="C2298" s="6" t="str">
        <f t="shared" si="140"/>
        <v>2013.391</v>
      </c>
      <c r="D2298" s="12">
        <v>0</v>
      </c>
      <c r="E2298" s="12" t="s">
        <v>3081</v>
      </c>
      <c r="F2298" s="12">
        <v>0</v>
      </c>
      <c r="G2298" s="12" t="s">
        <v>3081</v>
      </c>
      <c r="H2298" s="12">
        <v>0</v>
      </c>
      <c r="I2298" s="12" t="s">
        <v>3081</v>
      </c>
      <c r="J2298" s="12" t="s">
        <v>3081</v>
      </c>
      <c r="K2298" s="12" t="s">
        <v>3081</v>
      </c>
      <c r="L2298" s="1">
        <v>0</v>
      </c>
      <c r="M2298" s="6" t="str">
        <f t="shared" si="141"/>
        <v/>
      </c>
      <c r="N2298" s="1">
        <v>1</v>
      </c>
      <c r="O2298" s="6" t="str">
        <f t="shared" si="142"/>
        <v>LTI</v>
      </c>
      <c r="P2298" s="6" t="str">
        <f t="shared" si="143"/>
        <v>LTI</v>
      </c>
      <c r="Q2298" s="6" t="s">
        <v>2924</v>
      </c>
      <c r="R2298" s="5" t="str">
        <f>INDEX(SAMRASS!$B:$B,MATCH(Q2298,SAMRASS!$A:$A,0))</f>
        <v>Coupling/uncoupling</v>
      </c>
      <c r="S2298" s="1" t="s">
        <v>674</v>
      </c>
      <c r="T2298" s="1" t="s">
        <v>693</v>
      </c>
    </row>
    <row r="2299" spans="1:20" x14ac:dyDescent="0.25">
      <c r="A2299" s="1">
        <v>392</v>
      </c>
      <c r="B2299" s="1">
        <v>2013</v>
      </c>
      <c r="C2299" s="6" t="str">
        <f t="shared" si="140"/>
        <v>2013.392</v>
      </c>
      <c r="D2299" s="12">
        <v>0</v>
      </c>
      <c r="E2299" s="12" t="s">
        <v>3081</v>
      </c>
      <c r="F2299" s="12">
        <v>0</v>
      </c>
      <c r="G2299" s="12" t="s">
        <v>3081</v>
      </c>
      <c r="H2299" s="12">
        <v>0</v>
      </c>
      <c r="I2299" s="12" t="s">
        <v>3081</v>
      </c>
      <c r="J2299" s="12" t="s">
        <v>3081</v>
      </c>
      <c r="K2299" s="12" t="s">
        <v>3081</v>
      </c>
      <c r="L2299" s="1">
        <v>0</v>
      </c>
      <c r="M2299" s="6" t="str">
        <f t="shared" si="141"/>
        <v/>
      </c>
      <c r="N2299" s="1">
        <v>1</v>
      </c>
      <c r="O2299" s="6" t="str">
        <f t="shared" si="142"/>
        <v>LTI</v>
      </c>
      <c r="P2299" s="6" t="str">
        <f t="shared" si="143"/>
        <v>LTI</v>
      </c>
      <c r="Q2299" s="6" t="s">
        <v>710</v>
      </c>
      <c r="R2299" s="5" t="str">
        <f>INDEX(SAMRASS!$B:$B,MATCH(Q2299,SAMRASS!$A:$A,0))</f>
        <v>Double drum winch</v>
      </c>
      <c r="S2299" s="1" t="s">
        <v>561</v>
      </c>
      <c r="T2299" s="1" t="s">
        <v>694</v>
      </c>
    </row>
    <row r="2300" spans="1:20" x14ac:dyDescent="0.25">
      <c r="A2300" s="1">
        <v>393</v>
      </c>
      <c r="B2300" s="1">
        <v>2013</v>
      </c>
      <c r="C2300" s="6" t="str">
        <f t="shared" si="140"/>
        <v>2013.393</v>
      </c>
      <c r="D2300" s="12">
        <v>0</v>
      </c>
      <c r="E2300" s="12" t="s">
        <v>3081</v>
      </c>
      <c r="F2300" s="12">
        <v>0</v>
      </c>
      <c r="G2300" s="12" t="s">
        <v>3081</v>
      </c>
      <c r="H2300" s="12">
        <v>0</v>
      </c>
      <c r="I2300" s="12" t="s">
        <v>3081</v>
      </c>
      <c r="J2300" s="12" t="s">
        <v>3081</v>
      </c>
      <c r="K2300" s="12" t="s">
        <v>3081</v>
      </c>
      <c r="L2300" s="1">
        <v>0</v>
      </c>
      <c r="M2300" s="6" t="str">
        <f t="shared" si="141"/>
        <v/>
      </c>
      <c r="N2300" s="1">
        <v>1</v>
      </c>
      <c r="O2300" s="6" t="str">
        <f t="shared" si="142"/>
        <v>LTI</v>
      </c>
      <c r="P2300" s="6" t="str">
        <f t="shared" si="143"/>
        <v>LTI</v>
      </c>
      <c r="Q2300" s="6" t="s">
        <v>2766</v>
      </c>
      <c r="R2300" s="5" t="str">
        <f>INDEX(SAMRASS!$B:$B,MATCH(Q2300,SAMRASS!$A:$A,0))</f>
        <v>Gully scraper</v>
      </c>
      <c r="S2300" s="1" t="s">
        <v>63</v>
      </c>
      <c r="T2300" s="1" t="s">
        <v>695</v>
      </c>
    </row>
    <row r="2301" spans="1:20" x14ac:dyDescent="0.25">
      <c r="A2301" s="1">
        <v>394</v>
      </c>
      <c r="B2301" s="1">
        <v>2013</v>
      </c>
      <c r="C2301" s="6" t="str">
        <f t="shared" si="140"/>
        <v>2013.394</v>
      </c>
      <c r="D2301" s="12">
        <v>0</v>
      </c>
      <c r="E2301" s="12" t="s">
        <v>3081</v>
      </c>
      <c r="F2301" s="12">
        <v>0</v>
      </c>
      <c r="G2301" s="12" t="s">
        <v>3081</v>
      </c>
      <c r="H2301" s="12">
        <v>0</v>
      </c>
      <c r="I2301" s="12" t="s">
        <v>3081</v>
      </c>
      <c r="J2301" s="12" t="s">
        <v>3081</v>
      </c>
      <c r="K2301" s="12" t="s">
        <v>3081</v>
      </c>
      <c r="L2301" s="1">
        <v>0</v>
      </c>
      <c r="M2301" s="6" t="str">
        <f t="shared" si="141"/>
        <v/>
      </c>
      <c r="N2301" s="1">
        <v>1</v>
      </c>
      <c r="O2301" s="6" t="str">
        <f t="shared" si="142"/>
        <v>LTI</v>
      </c>
      <c r="P2301" s="6" t="str">
        <f t="shared" si="143"/>
        <v>LTI</v>
      </c>
      <c r="Q2301" s="6" t="s">
        <v>848</v>
      </c>
      <c r="R2301" s="5" t="str">
        <f>INDEX(SAMRASS!$B:$B,MATCH(Q2301,SAMRASS!$A:$A,0))</f>
        <v>Face scraper</v>
      </c>
      <c r="S2301" s="1" t="s">
        <v>2432</v>
      </c>
      <c r="T2301" s="1" t="s">
        <v>1586</v>
      </c>
    </row>
    <row r="2302" spans="1:20" x14ac:dyDescent="0.25">
      <c r="A2302" s="1">
        <v>395</v>
      </c>
      <c r="B2302" s="1">
        <v>2013</v>
      </c>
      <c r="C2302" s="6" t="str">
        <f t="shared" si="140"/>
        <v>2013.395</v>
      </c>
      <c r="D2302" s="12">
        <v>0</v>
      </c>
      <c r="E2302" s="12" t="s">
        <v>3081</v>
      </c>
      <c r="F2302" s="12" t="s">
        <v>731</v>
      </c>
      <c r="G2302" s="12" t="s">
        <v>3076</v>
      </c>
      <c r="H2302" s="12" t="s">
        <v>3066</v>
      </c>
      <c r="I2302" s="12" t="s">
        <v>3076</v>
      </c>
      <c r="J2302" s="12" t="s">
        <v>3081</v>
      </c>
      <c r="K2302" s="12" t="s">
        <v>3076</v>
      </c>
      <c r="L2302" s="1">
        <v>0</v>
      </c>
      <c r="M2302" s="6" t="str">
        <f t="shared" si="141"/>
        <v/>
      </c>
      <c r="N2302" s="1">
        <v>1</v>
      </c>
      <c r="O2302" s="6" t="str">
        <f t="shared" si="142"/>
        <v>LTI</v>
      </c>
      <c r="P2302" s="6" t="str">
        <f t="shared" si="143"/>
        <v>LTI</v>
      </c>
      <c r="Q2302" s="6" t="s">
        <v>2906</v>
      </c>
      <c r="R2302" s="5" t="str">
        <f>INDEX(SAMRASS!$B:$B,MATCH(Q2302,SAMRASS!$A:$A,0))</f>
        <v>LHD Unit</v>
      </c>
      <c r="S2302" s="1" t="s">
        <v>572</v>
      </c>
      <c r="T2302" s="1" t="s">
        <v>1407</v>
      </c>
    </row>
    <row r="2303" spans="1:20" x14ac:dyDescent="0.25">
      <c r="A2303" s="1">
        <v>396</v>
      </c>
      <c r="B2303" s="1">
        <v>2013</v>
      </c>
      <c r="C2303" s="6" t="str">
        <f t="shared" si="140"/>
        <v>2013.396</v>
      </c>
      <c r="D2303" s="12" t="s">
        <v>880</v>
      </c>
      <c r="E2303" s="12" t="s">
        <v>3081</v>
      </c>
      <c r="F2303" s="12">
        <v>0</v>
      </c>
      <c r="G2303" s="12" t="s">
        <v>3081</v>
      </c>
      <c r="H2303" s="12" t="s">
        <v>3066</v>
      </c>
      <c r="I2303" s="12" t="s">
        <v>3081</v>
      </c>
      <c r="J2303" s="12" t="s">
        <v>3081</v>
      </c>
      <c r="K2303" s="12" t="s">
        <v>3081</v>
      </c>
      <c r="L2303" s="1">
        <v>0</v>
      </c>
      <c r="M2303" s="6" t="str">
        <f t="shared" si="141"/>
        <v/>
      </c>
      <c r="N2303" s="1">
        <v>1</v>
      </c>
      <c r="O2303" s="6" t="str">
        <f t="shared" si="142"/>
        <v>LTI</v>
      </c>
      <c r="P2303" s="6" t="str">
        <f t="shared" si="143"/>
        <v>LTI</v>
      </c>
      <c r="Q2303" s="6" t="s">
        <v>1333</v>
      </c>
      <c r="R2303" s="5" t="str">
        <f>INDEX(SAMRASS!$B:$B,MATCH(Q2303,SAMRASS!$A:$A,0))</f>
        <v>Forklift</v>
      </c>
      <c r="S2303" s="1" t="s">
        <v>1202</v>
      </c>
      <c r="T2303" s="1" t="s">
        <v>1587</v>
      </c>
    </row>
    <row r="2304" spans="1:20" x14ac:dyDescent="0.25">
      <c r="A2304" s="1">
        <v>397</v>
      </c>
      <c r="B2304" s="1">
        <v>2013</v>
      </c>
      <c r="C2304" s="6" t="str">
        <f t="shared" si="140"/>
        <v>2013.397</v>
      </c>
      <c r="D2304" s="12">
        <v>0</v>
      </c>
      <c r="E2304" s="12" t="s">
        <v>3081</v>
      </c>
      <c r="F2304" s="12">
        <v>0</v>
      </c>
      <c r="G2304" s="12" t="s">
        <v>3081</v>
      </c>
      <c r="H2304" s="12">
        <v>0</v>
      </c>
      <c r="I2304" s="12" t="s">
        <v>3081</v>
      </c>
      <c r="J2304" s="12" t="s">
        <v>3081</v>
      </c>
      <c r="K2304" s="12" t="s">
        <v>3081</v>
      </c>
      <c r="L2304" s="1">
        <v>0</v>
      </c>
      <c r="M2304" s="6" t="str">
        <f t="shared" si="141"/>
        <v/>
      </c>
      <c r="N2304" s="1">
        <v>1</v>
      </c>
      <c r="O2304" s="6" t="str">
        <f t="shared" si="142"/>
        <v>LTI</v>
      </c>
      <c r="P2304" s="6" t="str">
        <f t="shared" si="143"/>
        <v>LTI</v>
      </c>
      <c r="Q2304" s="6" t="s">
        <v>2772</v>
      </c>
      <c r="R2304" s="5" t="str">
        <f>INDEX(SAMRASS!$B:$B,MATCH(Q2304,SAMRASS!$A:$A,0))</f>
        <v>Other (specify)</v>
      </c>
      <c r="S2304" s="1" t="s">
        <v>2883</v>
      </c>
      <c r="T2304" s="1" t="s">
        <v>1588</v>
      </c>
    </row>
    <row r="2305" spans="1:20" x14ac:dyDescent="0.25">
      <c r="A2305" s="1">
        <v>398</v>
      </c>
      <c r="B2305" s="1">
        <v>2013</v>
      </c>
      <c r="C2305" s="6" t="str">
        <f t="shared" si="140"/>
        <v>2013.398</v>
      </c>
      <c r="D2305" s="12">
        <v>0</v>
      </c>
      <c r="E2305" s="12" t="s">
        <v>3081</v>
      </c>
      <c r="F2305" s="12">
        <v>0</v>
      </c>
      <c r="G2305" s="12" t="s">
        <v>3081</v>
      </c>
      <c r="H2305" s="12">
        <v>0</v>
      </c>
      <c r="I2305" s="12" t="s">
        <v>3081</v>
      </c>
      <c r="J2305" s="12" t="s">
        <v>3081</v>
      </c>
      <c r="K2305" s="12" t="s">
        <v>3081</v>
      </c>
      <c r="L2305" s="1">
        <v>0</v>
      </c>
      <c r="M2305" s="6" t="str">
        <f t="shared" si="141"/>
        <v/>
      </c>
      <c r="N2305" s="1">
        <v>1</v>
      </c>
      <c r="O2305" s="6" t="str">
        <f t="shared" si="142"/>
        <v>LTI</v>
      </c>
      <c r="P2305" s="6" t="str">
        <f t="shared" si="143"/>
        <v>LTI</v>
      </c>
      <c r="Q2305" s="6" t="s">
        <v>2766</v>
      </c>
      <c r="R2305" s="5" t="str">
        <f>INDEX(SAMRASS!$B:$B,MATCH(Q2305,SAMRASS!$A:$A,0))</f>
        <v>Gully scraper</v>
      </c>
      <c r="S2305" s="1" t="s">
        <v>63</v>
      </c>
      <c r="T2305" s="1" t="s">
        <v>1190</v>
      </c>
    </row>
    <row r="2306" spans="1:20" x14ac:dyDescent="0.25">
      <c r="A2306" s="1">
        <v>399</v>
      </c>
      <c r="B2306" s="1">
        <v>2013</v>
      </c>
      <c r="C2306" s="6" t="str">
        <f t="shared" si="140"/>
        <v>2013.399</v>
      </c>
      <c r="D2306" s="12">
        <v>0</v>
      </c>
      <c r="E2306" s="12" t="s">
        <v>3081</v>
      </c>
      <c r="F2306" s="12">
        <v>0</v>
      </c>
      <c r="G2306" s="12" t="s">
        <v>3081</v>
      </c>
      <c r="H2306" s="12">
        <v>0</v>
      </c>
      <c r="I2306" s="12" t="s">
        <v>3081</v>
      </c>
      <c r="J2306" s="12" t="s">
        <v>3081</v>
      </c>
      <c r="K2306" s="12" t="s">
        <v>3081</v>
      </c>
      <c r="L2306" s="1">
        <v>0</v>
      </c>
      <c r="M2306" s="6" t="str">
        <f t="shared" si="141"/>
        <v/>
      </c>
      <c r="N2306" s="1">
        <v>1</v>
      </c>
      <c r="O2306" s="6" t="str">
        <f t="shared" si="142"/>
        <v>LTI</v>
      </c>
      <c r="P2306" s="6" t="str">
        <f t="shared" si="143"/>
        <v>LTI</v>
      </c>
      <c r="Q2306" s="6" t="s">
        <v>727</v>
      </c>
      <c r="R2306" s="5" t="str">
        <f>INDEX(SAMRASS!$B:$B,MATCH(Q2306,SAMRASS!$A:$A,0))</f>
        <v>Battery</v>
      </c>
      <c r="S2306" s="1" t="s">
        <v>939</v>
      </c>
      <c r="T2306" s="1" t="s">
        <v>1191</v>
      </c>
    </row>
    <row r="2307" spans="1:20" x14ac:dyDescent="0.25">
      <c r="A2307" s="1">
        <v>400</v>
      </c>
      <c r="B2307" s="1">
        <v>2013</v>
      </c>
      <c r="C2307" s="6" t="str">
        <f t="shared" si="140"/>
        <v>2013.400</v>
      </c>
      <c r="D2307" s="12">
        <v>0</v>
      </c>
      <c r="E2307" s="12" t="s">
        <v>3081</v>
      </c>
      <c r="F2307" s="12">
        <v>0</v>
      </c>
      <c r="G2307" s="12" t="s">
        <v>3081</v>
      </c>
      <c r="H2307" s="12">
        <v>0</v>
      </c>
      <c r="I2307" s="12" t="s">
        <v>3081</v>
      </c>
      <c r="J2307" s="12" t="s">
        <v>3081</v>
      </c>
      <c r="K2307" s="12" t="s">
        <v>3081</v>
      </c>
      <c r="L2307" s="1">
        <v>1</v>
      </c>
      <c r="M2307" s="6" t="str">
        <f t="shared" si="141"/>
        <v>SFI</v>
      </c>
      <c r="N2307" s="1">
        <v>0</v>
      </c>
      <c r="O2307" s="6" t="str">
        <f t="shared" si="142"/>
        <v/>
      </c>
      <c r="P2307" s="6" t="str">
        <f t="shared" si="143"/>
        <v>SFI</v>
      </c>
      <c r="Q2307" s="6" t="s">
        <v>2766</v>
      </c>
      <c r="R2307" s="5" t="str">
        <f>INDEX(SAMRASS!$B:$B,MATCH(Q2307,SAMRASS!$A:$A,0))</f>
        <v>Gully scraper</v>
      </c>
      <c r="S2307" s="1" t="s">
        <v>63</v>
      </c>
      <c r="T2307" s="1" t="s">
        <v>1192</v>
      </c>
    </row>
    <row r="2308" spans="1:20" x14ac:dyDescent="0.25">
      <c r="A2308" s="1">
        <v>401</v>
      </c>
      <c r="B2308" s="1">
        <v>2013</v>
      </c>
      <c r="C2308" s="6" t="str">
        <f t="shared" si="140"/>
        <v>2013.401</v>
      </c>
      <c r="D2308" s="12">
        <v>0</v>
      </c>
      <c r="E2308" s="12" t="s">
        <v>3081</v>
      </c>
      <c r="F2308" s="12">
        <v>0</v>
      </c>
      <c r="G2308" s="12" t="s">
        <v>3081</v>
      </c>
      <c r="H2308" s="12">
        <v>0</v>
      </c>
      <c r="I2308" s="12" t="s">
        <v>3081</v>
      </c>
      <c r="J2308" s="12" t="s">
        <v>3081</v>
      </c>
      <c r="K2308" s="12" t="s">
        <v>3081</v>
      </c>
      <c r="L2308" s="1">
        <v>0</v>
      </c>
      <c r="M2308" s="6" t="str">
        <f t="shared" si="141"/>
        <v/>
      </c>
      <c r="N2308" s="1">
        <v>1</v>
      </c>
      <c r="O2308" s="6" t="str">
        <f t="shared" si="142"/>
        <v>LTI</v>
      </c>
      <c r="P2308" s="6" t="str">
        <f t="shared" si="143"/>
        <v>LTI</v>
      </c>
      <c r="Q2308" s="6" t="s">
        <v>2919</v>
      </c>
      <c r="R2308" s="5" t="str">
        <f>INDEX(SAMRASS!$B:$B,MATCH(Q2308,SAMRASS!$A:$A,0))</f>
        <v>Rerailing</v>
      </c>
      <c r="S2308" s="1" t="s">
        <v>2433</v>
      </c>
      <c r="T2308" s="1" t="s">
        <v>2754</v>
      </c>
    </row>
    <row r="2309" spans="1:20" x14ac:dyDescent="0.25">
      <c r="A2309" s="1">
        <v>402</v>
      </c>
      <c r="B2309" s="1">
        <v>2013</v>
      </c>
      <c r="C2309" s="6" t="str">
        <f t="shared" si="140"/>
        <v>2013.402</v>
      </c>
      <c r="D2309" s="12">
        <v>0</v>
      </c>
      <c r="E2309" s="12" t="s">
        <v>3081</v>
      </c>
      <c r="F2309" s="12">
        <v>0</v>
      </c>
      <c r="G2309" s="12" t="s">
        <v>3081</v>
      </c>
      <c r="H2309" s="12">
        <v>0</v>
      </c>
      <c r="I2309" s="12" t="s">
        <v>3081</v>
      </c>
      <c r="J2309" s="12" t="s">
        <v>3081</v>
      </c>
      <c r="K2309" s="12" t="s">
        <v>3081</v>
      </c>
      <c r="L2309" s="1">
        <v>0</v>
      </c>
      <c r="M2309" s="6" t="str">
        <f t="shared" si="141"/>
        <v/>
      </c>
      <c r="N2309" s="1">
        <v>1</v>
      </c>
      <c r="O2309" s="6" t="str">
        <f t="shared" si="142"/>
        <v>LTI</v>
      </c>
      <c r="P2309" s="6" t="str">
        <f t="shared" si="143"/>
        <v>LTI</v>
      </c>
      <c r="Q2309" s="6" t="s">
        <v>2766</v>
      </c>
      <c r="R2309" s="5" t="str">
        <f>INDEX(SAMRASS!$B:$B,MATCH(Q2309,SAMRASS!$A:$A,0))</f>
        <v>Gully scraper</v>
      </c>
      <c r="S2309" s="1" t="s">
        <v>63</v>
      </c>
      <c r="T2309" s="1" t="s">
        <v>2755</v>
      </c>
    </row>
    <row r="2310" spans="1:20" x14ac:dyDescent="0.25">
      <c r="A2310" s="1">
        <v>403</v>
      </c>
      <c r="B2310" s="1">
        <v>2013</v>
      </c>
      <c r="C2310" s="6" t="str">
        <f t="shared" si="140"/>
        <v>2013.403</v>
      </c>
      <c r="D2310" s="12">
        <v>0</v>
      </c>
      <c r="E2310" s="12" t="s">
        <v>3081</v>
      </c>
      <c r="F2310" s="12" t="s">
        <v>731</v>
      </c>
      <c r="G2310" s="12" t="s">
        <v>3081</v>
      </c>
      <c r="H2310" s="12" t="s">
        <v>3066</v>
      </c>
      <c r="I2310" s="12" t="s">
        <v>3081</v>
      </c>
      <c r="J2310" s="12" t="s">
        <v>3081</v>
      </c>
      <c r="K2310" s="12" t="s">
        <v>3081</v>
      </c>
      <c r="L2310" s="1">
        <v>0</v>
      </c>
      <c r="M2310" s="6" t="str">
        <f t="shared" si="141"/>
        <v/>
      </c>
      <c r="N2310" s="1">
        <v>1</v>
      </c>
      <c r="O2310" s="6" t="str">
        <f t="shared" si="142"/>
        <v>LTI</v>
      </c>
      <c r="P2310" s="6" t="str">
        <f t="shared" si="143"/>
        <v>LTI</v>
      </c>
      <c r="Q2310" s="6" t="s">
        <v>2041</v>
      </c>
      <c r="R2310" s="5" t="str">
        <f>INDEX(SAMRASS!$B:$B,MATCH(Q2310,SAMRASS!$A:$A,0))</f>
        <v>Tractor</v>
      </c>
      <c r="S2310" s="1" t="s">
        <v>883</v>
      </c>
      <c r="T2310" s="1" t="s">
        <v>1840</v>
      </c>
    </row>
    <row r="2311" spans="1:20" x14ac:dyDescent="0.25">
      <c r="A2311" s="1">
        <v>404</v>
      </c>
      <c r="B2311" s="1">
        <v>2013</v>
      </c>
      <c r="C2311" s="6" t="str">
        <f t="shared" si="140"/>
        <v>2013.404</v>
      </c>
      <c r="D2311" s="12">
        <v>0</v>
      </c>
      <c r="E2311" s="12" t="s">
        <v>3081</v>
      </c>
      <c r="F2311" s="12">
        <v>0</v>
      </c>
      <c r="G2311" s="12" t="s">
        <v>3081</v>
      </c>
      <c r="H2311" s="12">
        <v>0</v>
      </c>
      <c r="I2311" s="12" t="s">
        <v>3081</v>
      </c>
      <c r="J2311" s="12" t="s">
        <v>3081</v>
      </c>
      <c r="K2311" s="12" t="s">
        <v>3081</v>
      </c>
      <c r="L2311" s="1">
        <v>0</v>
      </c>
      <c r="M2311" s="6" t="str">
        <f t="shared" si="141"/>
        <v/>
      </c>
      <c r="N2311" s="1">
        <v>1</v>
      </c>
      <c r="O2311" s="6" t="str">
        <f t="shared" si="142"/>
        <v>LTI</v>
      </c>
      <c r="P2311" s="6" t="str">
        <f t="shared" si="143"/>
        <v>LTI</v>
      </c>
      <c r="Q2311" s="6" t="s">
        <v>710</v>
      </c>
      <c r="R2311" s="5" t="str">
        <f>INDEX(SAMRASS!$B:$B,MATCH(Q2311,SAMRASS!$A:$A,0))</f>
        <v>Double drum winch</v>
      </c>
      <c r="S2311" s="1" t="s">
        <v>561</v>
      </c>
      <c r="T2311" s="1" t="s">
        <v>1841</v>
      </c>
    </row>
    <row r="2312" spans="1:20" x14ac:dyDescent="0.25">
      <c r="A2312" s="1">
        <v>405</v>
      </c>
      <c r="B2312" s="1">
        <v>2013</v>
      </c>
      <c r="C2312" s="6" t="str">
        <f t="shared" ref="C2312:C2375" si="144">B2312&amp;"."&amp;RIGHT("00"&amp;A2312,3)</f>
        <v>2013.405</v>
      </c>
      <c r="D2312" s="12">
        <v>0</v>
      </c>
      <c r="E2312" s="12" t="s">
        <v>3081</v>
      </c>
      <c r="F2312" s="12">
        <v>0</v>
      </c>
      <c r="G2312" s="12" t="s">
        <v>3081</v>
      </c>
      <c r="H2312" s="12">
        <v>0</v>
      </c>
      <c r="I2312" s="12" t="s">
        <v>3081</v>
      </c>
      <c r="J2312" s="12" t="s">
        <v>3081</v>
      </c>
      <c r="K2312" s="12" t="s">
        <v>3081</v>
      </c>
      <c r="L2312" s="1">
        <v>0</v>
      </c>
      <c r="M2312" s="6" t="str">
        <f t="shared" ref="M2312:M2375" si="145">IF(L2312&gt;1,"MFI",IF(L2312&gt;0,"SFI",""))</f>
        <v/>
      </c>
      <c r="N2312" s="1">
        <v>1</v>
      </c>
      <c r="O2312" s="6" t="str">
        <f t="shared" ref="O2312:O2375" si="146">IF(N2312&gt;0,"LTI","")</f>
        <v>LTI</v>
      </c>
      <c r="P2312" s="6" t="str">
        <f t="shared" ref="P2312:P2375" si="147">IF(M2312&lt;&gt;"",M2312,O2312)</f>
        <v>LTI</v>
      </c>
      <c r="Q2312" s="6" t="s">
        <v>2766</v>
      </c>
      <c r="R2312" s="5" t="str">
        <f>INDEX(SAMRASS!$B:$B,MATCH(Q2312,SAMRASS!$A:$A,0))</f>
        <v>Gully scraper</v>
      </c>
      <c r="S2312" s="1" t="s">
        <v>63</v>
      </c>
      <c r="T2312" s="1" t="s">
        <v>1842</v>
      </c>
    </row>
    <row r="2313" spans="1:20" x14ac:dyDescent="0.25">
      <c r="A2313" s="1">
        <v>406</v>
      </c>
      <c r="B2313" s="1">
        <v>2013</v>
      </c>
      <c r="C2313" s="6" t="str">
        <f t="shared" si="144"/>
        <v>2013.406</v>
      </c>
      <c r="D2313" s="12">
        <v>0</v>
      </c>
      <c r="E2313" s="12" t="s">
        <v>3081</v>
      </c>
      <c r="F2313" s="12">
        <v>0</v>
      </c>
      <c r="G2313" s="12" t="s">
        <v>3081</v>
      </c>
      <c r="H2313" s="12">
        <v>0</v>
      </c>
      <c r="I2313" s="12" t="s">
        <v>3081</v>
      </c>
      <c r="J2313" s="12" t="s">
        <v>3081</v>
      </c>
      <c r="K2313" s="12" t="s">
        <v>3081</v>
      </c>
      <c r="L2313" s="1">
        <v>0</v>
      </c>
      <c r="M2313" s="6" t="str">
        <f t="shared" si="145"/>
        <v/>
      </c>
      <c r="N2313" s="1">
        <v>1</v>
      </c>
      <c r="O2313" s="6" t="str">
        <f t="shared" si="146"/>
        <v>LTI</v>
      </c>
      <c r="P2313" s="6" t="str">
        <f t="shared" si="147"/>
        <v>LTI</v>
      </c>
      <c r="Q2313" s="6" t="s">
        <v>848</v>
      </c>
      <c r="R2313" s="5" t="str">
        <f>INDEX(SAMRASS!$B:$B,MATCH(Q2313,SAMRASS!$A:$A,0))</f>
        <v>Face scraper</v>
      </c>
      <c r="S2313" s="1" t="s">
        <v>2432</v>
      </c>
      <c r="T2313" s="1" t="s">
        <v>264</v>
      </c>
    </row>
    <row r="2314" spans="1:20" x14ac:dyDescent="0.25">
      <c r="A2314" s="1">
        <v>407</v>
      </c>
      <c r="B2314" s="1">
        <v>2013</v>
      </c>
      <c r="C2314" s="6" t="str">
        <f t="shared" si="144"/>
        <v>2013.407</v>
      </c>
      <c r="D2314" s="12">
        <v>0</v>
      </c>
      <c r="E2314" s="12" t="s">
        <v>3081</v>
      </c>
      <c r="F2314" s="12">
        <v>0</v>
      </c>
      <c r="G2314" s="12" t="s">
        <v>3081</v>
      </c>
      <c r="H2314" s="12">
        <v>0</v>
      </c>
      <c r="I2314" s="12" t="s">
        <v>3081</v>
      </c>
      <c r="J2314" s="12" t="s">
        <v>3081</v>
      </c>
      <c r="K2314" s="12" t="s">
        <v>3081</v>
      </c>
      <c r="L2314" s="1">
        <v>0</v>
      </c>
      <c r="M2314" s="6" t="str">
        <f t="shared" si="145"/>
        <v/>
      </c>
      <c r="N2314" s="1">
        <v>1</v>
      </c>
      <c r="O2314" s="6" t="str">
        <f t="shared" si="146"/>
        <v>LTI</v>
      </c>
      <c r="P2314" s="6" t="str">
        <f t="shared" si="147"/>
        <v>LTI</v>
      </c>
      <c r="Q2314" s="6" t="s">
        <v>849</v>
      </c>
      <c r="R2314" s="5" t="str">
        <f>INDEX(SAMRASS!$B:$B,MATCH(Q2314,SAMRASS!$A:$A,0))</f>
        <v>Other</v>
      </c>
      <c r="S2314" s="1" t="s">
        <v>2563</v>
      </c>
      <c r="T2314" s="1" t="s">
        <v>265</v>
      </c>
    </row>
    <row r="2315" spans="1:20" x14ac:dyDescent="0.25">
      <c r="A2315" s="1">
        <v>408</v>
      </c>
      <c r="B2315" s="1">
        <v>2013</v>
      </c>
      <c r="C2315" s="6" t="str">
        <f t="shared" si="144"/>
        <v>2013.408</v>
      </c>
      <c r="D2315" s="12">
        <v>0</v>
      </c>
      <c r="E2315" s="12" t="s">
        <v>3081</v>
      </c>
      <c r="F2315" s="12">
        <v>0</v>
      </c>
      <c r="G2315" s="12" t="s">
        <v>3081</v>
      </c>
      <c r="H2315" s="12">
        <v>0</v>
      </c>
      <c r="I2315" s="12" t="s">
        <v>3081</v>
      </c>
      <c r="J2315" s="12" t="s">
        <v>3081</v>
      </c>
      <c r="K2315" s="12" t="s">
        <v>3081</v>
      </c>
      <c r="L2315" s="1">
        <v>0</v>
      </c>
      <c r="M2315" s="6" t="str">
        <f t="shared" si="145"/>
        <v/>
      </c>
      <c r="N2315" s="1">
        <v>1</v>
      </c>
      <c r="O2315" s="6" t="str">
        <f t="shared" si="146"/>
        <v>LTI</v>
      </c>
      <c r="P2315" s="6" t="str">
        <f t="shared" si="147"/>
        <v>LTI</v>
      </c>
      <c r="Q2315" s="6" t="s">
        <v>2772</v>
      </c>
      <c r="R2315" s="5" t="str">
        <f>INDEX(SAMRASS!$B:$B,MATCH(Q2315,SAMRASS!$A:$A,0))</f>
        <v>Other (specify)</v>
      </c>
      <c r="S2315" s="1" t="s">
        <v>2883</v>
      </c>
      <c r="T2315" s="1" t="s">
        <v>266</v>
      </c>
    </row>
    <row r="2316" spans="1:20" x14ac:dyDescent="0.25">
      <c r="A2316" s="1">
        <v>409</v>
      </c>
      <c r="B2316" s="1">
        <v>2013</v>
      </c>
      <c r="C2316" s="6" t="str">
        <f t="shared" si="144"/>
        <v>2013.409</v>
      </c>
      <c r="D2316" s="12">
        <v>0</v>
      </c>
      <c r="E2316" s="12" t="s">
        <v>3081</v>
      </c>
      <c r="F2316" s="12">
        <v>0</v>
      </c>
      <c r="G2316" s="12" t="s">
        <v>3081</v>
      </c>
      <c r="H2316" s="12">
        <v>0</v>
      </c>
      <c r="I2316" s="12" t="s">
        <v>3081</v>
      </c>
      <c r="J2316" s="12" t="s">
        <v>3081</v>
      </c>
      <c r="K2316" s="12" t="s">
        <v>3081</v>
      </c>
      <c r="L2316" s="1">
        <v>0</v>
      </c>
      <c r="M2316" s="6" t="str">
        <f t="shared" si="145"/>
        <v/>
      </c>
      <c r="N2316" s="1">
        <v>1</v>
      </c>
      <c r="O2316" s="6" t="str">
        <f t="shared" si="146"/>
        <v>LTI</v>
      </c>
      <c r="P2316" s="6" t="str">
        <f t="shared" si="147"/>
        <v>LTI</v>
      </c>
      <c r="Q2316" s="6" t="s">
        <v>2919</v>
      </c>
      <c r="R2316" s="5" t="str">
        <f>INDEX(SAMRASS!$B:$B,MATCH(Q2316,SAMRASS!$A:$A,0))</f>
        <v>Rerailing</v>
      </c>
      <c r="S2316" s="1" t="s">
        <v>2433</v>
      </c>
      <c r="T2316" s="1" t="s">
        <v>654</v>
      </c>
    </row>
    <row r="2317" spans="1:20" x14ac:dyDescent="0.25">
      <c r="A2317" s="1">
        <v>410</v>
      </c>
      <c r="B2317" s="1">
        <v>2013</v>
      </c>
      <c r="C2317" s="6" t="str">
        <f t="shared" si="144"/>
        <v>2013.410</v>
      </c>
      <c r="D2317" s="12">
        <v>0</v>
      </c>
      <c r="E2317" s="12" t="s">
        <v>3081</v>
      </c>
      <c r="F2317" s="12">
        <v>0</v>
      </c>
      <c r="G2317" s="12" t="s">
        <v>3081</v>
      </c>
      <c r="H2317" s="12">
        <v>0</v>
      </c>
      <c r="I2317" s="12" t="s">
        <v>3081</v>
      </c>
      <c r="J2317" s="12" t="s">
        <v>3081</v>
      </c>
      <c r="K2317" s="12" t="s">
        <v>3081</v>
      </c>
      <c r="L2317" s="1">
        <v>0</v>
      </c>
      <c r="M2317" s="6" t="str">
        <f t="shared" si="145"/>
        <v/>
      </c>
      <c r="N2317" s="1">
        <v>1</v>
      </c>
      <c r="O2317" s="6" t="str">
        <f t="shared" si="146"/>
        <v>LTI</v>
      </c>
      <c r="P2317" s="6" t="str">
        <f t="shared" si="147"/>
        <v>LTI</v>
      </c>
      <c r="Q2317" s="6" t="s">
        <v>710</v>
      </c>
      <c r="R2317" s="5" t="str">
        <f>INDEX(SAMRASS!$B:$B,MATCH(Q2317,SAMRASS!$A:$A,0))</f>
        <v>Double drum winch</v>
      </c>
      <c r="S2317" s="1" t="s">
        <v>561</v>
      </c>
      <c r="T2317" s="1" t="s">
        <v>655</v>
      </c>
    </row>
    <row r="2318" spans="1:20" x14ac:dyDescent="0.25">
      <c r="A2318" s="1">
        <v>411</v>
      </c>
      <c r="B2318" s="1">
        <v>2013</v>
      </c>
      <c r="C2318" s="6" t="str">
        <f t="shared" si="144"/>
        <v>2013.411</v>
      </c>
      <c r="D2318" s="12">
        <v>0</v>
      </c>
      <c r="E2318" s="12" t="s">
        <v>3081</v>
      </c>
      <c r="F2318" s="12">
        <v>0</v>
      </c>
      <c r="G2318" s="12" t="s">
        <v>3081</v>
      </c>
      <c r="H2318" s="12">
        <v>0</v>
      </c>
      <c r="I2318" s="12" t="s">
        <v>3081</v>
      </c>
      <c r="J2318" s="12" t="s">
        <v>3081</v>
      </c>
      <c r="K2318" s="12" t="s">
        <v>3081</v>
      </c>
      <c r="L2318" s="1">
        <v>0</v>
      </c>
      <c r="M2318" s="6" t="str">
        <f t="shared" si="145"/>
        <v/>
      </c>
      <c r="N2318" s="1">
        <v>1</v>
      </c>
      <c r="O2318" s="6" t="str">
        <f t="shared" si="146"/>
        <v>LTI</v>
      </c>
      <c r="P2318" s="6" t="str">
        <f t="shared" si="147"/>
        <v>LTI</v>
      </c>
      <c r="Q2318" s="6" t="s">
        <v>848</v>
      </c>
      <c r="R2318" s="5" t="str">
        <f>INDEX(SAMRASS!$B:$B,MATCH(Q2318,SAMRASS!$A:$A,0))</f>
        <v>Face scraper</v>
      </c>
      <c r="S2318" s="1" t="s">
        <v>2432</v>
      </c>
      <c r="T2318" s="1" t="s">
        <v>656</v>
      </c>
    </row>
    <row r="2319" spans="1:20" x14ac:dyDescent="0.25">
      <c r="A2319" s="1">
        <v>412</v>
      </c>
      <c r="B2319" s="1">
        <v>2013</v>
      </c>
      <c r="C2319" s="6" t="str">
        <f t="shared" si="144"/>
        <v>2013.412</v>
      </c>
      <c r="D2319" s="12">
        <v>0</v>
      </c>
      <c r="E2319" s="12" t="s">
        <v>3081</v>
      </c>
      <c r="F2319" s="12">
        <v>0</v>
      </c>
      <c r="G2319" s="12" t="s">
        <v>3081</v>
      </c>
      <c r="H2319" s="12">
        <v>0</v>
      </c>
      <c r="I2319" s="12" t="s">
        <v>3081</v>
      </c>
      <c r="J2319" s="12" t="s">
        <v>3081</v>
      </c>
      <c r="K2319" s="12" t="s">
        <v>3081</v>
      </c>
      <c r="L2319" s="1">
        <v>0</v>
      </c>
      <c r="M2319" s="6" t="str">
        <f t="shared" si="145"/>
        <v/>
      </c>
      <c r="N2319" s="1">
        <v>1</v>
      </c>
      <c r="O2319" s="6" t="str">
        <f t="shared" si="146"/>
        <v>LTI</v>
      </c>
      <c r="P2319" s="6" t="str">
        <f t="shared" si="147"/>
        <v>LTI</v>
      </c>
      <c r="Q2319" s="6" t="s">
        <v>2924</v>
      </c>
      <c r="R2319" s="5" t="str">
        <f>INDEX(SAMRASS!$B:$B,MATCH(Q2319,SAMRASS!$A:$A,0))</f>
        <v>Coupling/uncoupling</v>
      </c>
      <c r="S2319" s="1" t="s">
        <v>674</v>
      </c>
      <c r="T2319" s="1" t="s">
        <v>623</v>
      </c>
    </row>
    <row r="2320" spans="1:20" x14ac:dyDescent="0.25">
      <c r="A2320" s="1">
        <v>413</v>
      </c>
      <c r="B2320" s="1">
        <v>2013</v>
      </c>
      <c r="C2320" s="6" t="str">
        <f t="shared" si="144"/>
        <v>2013.413</v>
      </c>
      <c r="D2320" s="12">
        <v>0</v>
      </c>
      <c r="E2320" s="12" t="s">
        <v>3081</v>
      </c>
      <c r="F2320" s="12">
        <v>0</v>
      </c>
      <c r="G2320" s="12" t="s">
        <v>3081</v>
      </c>
      <c r="H2320" s="12">
        <v>0</v>
      </c>
      <c r="I2320" s="12" t="s">
        <v>3081</v>
      </c>
      <c r="J2320" s="12" t="s">
        <v>3081</v>
      </c>
      <c r="K2320" s="12" t="s">
        <v>3081</v>
      </c>
      <c r="L2320" s="1">
        <v>0</v>
      </c>
      <c r="M2320" s="6" t="str">
        <f t="shared" si="145"/>
        <v/>
      </c>
      <c r="N2320" s="1">
        <v>1</v>
      </c>
      <c r="O2320" s="6" t="str">
        <f t="shared" si="146"/>
        <v>LTI</v>
      </c>
      <c r="P2320" s="6" t="str">
        <f t="shared" si="147"/>
        <v>LTI</v>
      </c>
      <c r="Q2320" s="6" t="s">
        <v>2919</v>
      </c>
      <c r="R2320" s="5" t="str">
        <f>INDEX(SAMRASS!$B:$B,MATCH(Q2320,SAMRASS!$A:$A,0))</f>
        <v>Rerailing</v>
      </c>
      <c r="S2320" s="1" t="s">
        <v>2433</v>
      </c>
      <c r="T2320" s="1" t="s">
        <v>624</v>
      </c>
    </row>
    <row r="2321" spans="1:20" x14ac:dyDescent="0.25">
      <c r="A2321" s="1">
        <v>414</v>
      </c>
      <c r="B2321" s="1">
        <v>2013</v>
      </c>
      <c r="C2321" s="6" t="str">
        <f t="shared" si="144"/>
        <v>2013.414</v>
      </c>
      <c r="D2321" s="12">
        <v>0</v>
      </c>
      <c r="E2321" s="12" t="s">
        <v>3081</v>
      </c>
      <c r="F2321" s="12">
        <v>0</v>
      </c>
      <c r="G2321" s="12" t="s">
        <v>3081</v>
      </c>
      <c r="H2321" s="12">
        <v>0</v>
      </c>
      <c r="I2321" s="12" t="s">
        <v>3081</v>
      </c>
      <c r="J2321" s="12" t="s">
        <v>3081</v>
      </c>
      <c r="K2321" s="12" t="s">
        <v>3081</v>
      </c>
      <c r="L2321" s="1">
        <v>0</v>
      </c>
      <c r="M2321" s="6" t="str">
        <f t="shared" si="145"/>
        <v/>
      </c>
      <c r="N2321" s="1">
        <v>1</v>
      </c>
      <c r="O2321" s="6" t="str">
        <f t="shared" si="146"/>
        <v>LTI</v>
      </c>
      <c r="P2321" s="6" t="str">
        <f t="shared" si="147"/>
        <v>LTI</v>
      </c>
      <c r="Q2321" s="6" t="s">
        <v>848</v>
      </c>
      <c r="R2321" s="5" t="str">
        <f>INDEX(SAMRASS!$B:$B,MATCH(Q2321,SAMRASS!$A:$A,0))</f>
        <v>Face scraper</v>
      </c>
      <c r="S2321" s="1" t="s">
        <v>2432</v>
      </c>
      <c r="T2321" s="1" t="s">
        <v>2574</v>
      </c>
    </row>
    <row r="2322" spans="1:20" x14ac:dyDescent="0.25">
      <c r="A2322" s="1">
        <v>415</v>
      </c>
      <c r="B2322" s="1">
        <v>2013</v>
      </c>
      <c r="C2322" s="6" t="str">
        <f t="shared" si="144"/>
        <v>2013.415</v>
      </c>
      <c r="D2322" s="12">
        <v>0</v>
      </c>
      <c r="E2322" s="12" t="s">
        <v>3081</v>
      </c>
      <c r="F2322" s="12">
        <v>0</v>
      </c>
      <c r="G2322" s="12" t="s">
        <v>3081</v>
      </c>
      <c r="H2322" s="12">
        <v>0</v>
      </c>
      <c r="I2322" s="12" t="s">
        <v>3081</v>
      </c>
      <c r="J2322" s="12" t="s">
        <v>3081</v>
      </c>
      <c r="K2322" s="12" t="s">
        <v>3081</v>
      </c>
      <c r="L2322" s="1">
        <v>1</v>
      </c>
      <c r="M2322" s="6" t="str">
        <f t="shared" si="145"/>
        <v>SFI</v>
      </c>
      <c r="N2322" s="1">
        <v>0</v>
      </c>
      <c r="O2322" s="6" t="str">
        <f t="shared" si="146"/>
        <v/>
      </c>
      <c r="P2322" s="6" t="str">
        <f t="shared" si="147"/>
        <v>SFI</v>
      </c>
      <c r="Q2322" s="6" t="s">
        <v>2766</v>
      </c>
      <c r="R2322" s="5" t="str">
        <f>INDEX(SAMRASS!$B:$B,MATCH(Q2322,SAMRASS!$A:$A,0))</f>
        <v>Gully scraper</v>
      </c>
      <c r="S2322" s="1" t="s">
        <v>63</v>
      </c>
      <c r="T2322" s="1" t="s">
        <v>625</v>
      </c>
    </row>
    <row r="2323" spans="1:20" x14ac:dyDescent="0.25">
      <c r="A2323" s="1">
        <v>416</v>
      </c>
      <c r="B2323" s="1">
        <v>2013</v>
      </c>
      <c r="C2323" s="6" t="str">
        <f t="shared" si="144"/>
        <v>2013.416</v>
      </c>
      <c r="D2323" s="12">
        <v>0</v>
      </c>
      <c r="E2323" s="12" t="s">
        <v>3081</v>
      </c>
      <c r="F2323" s="12">
        <v>0</v>
      </c>
      <c r="G2323" s="12" t="s">
        <v>3081</v>
      </c>
      <c r="H2323" s="12">
        <v>0</v>
      </c>
      <c r="I2323" s="12" t="s">
        <v>3081</v>
      </c>
      <c r="J2323" s="12" t="s">
        <v>3081</v>
      </c>
      <c r="K2323" s="12" t="s">
        <v>3081</v>
      </c>
      <c r="L2323" s="1">
        <v>0</v>
      </c>
      <c r="M2323" s="6" t="str">
        <f t="shared" si="145"/>
        <v/>
      </c>
      <c r="N2323" s="1">
        <v>1</v>
      </c>
      <c r="O2323" s="6" t="str">
        <f t="shared" si="146"/>
        <v>LTI</v>
      </c>
      <c r="P2323" s="6" t="str">
        <f t="shared" si="147"/>
        <v>LTI</v>
      </c>
      <c r="Q2323" s="6" t="s">
        <v>848</v>
      </c>
      <c r="R2323" s="5" t="str">
        <f>INDEX(SAMRASS!$B:$B,MATCH(Q2323,SAMRASS!$A:$A,0))</f>
        <v>Face scraper</v>
      </c>
      <c r="S2323" s="1" t="s">
        <v>2432</v>
      </c>
      <c r="T2323" s="1" t="s">
        <v>2575</v>
      </c>
    </row>
    <row r="2324" spans="1:20" x14ac:dyDescent="0.25">
      <c r="A2324" s="1">
        <v>417</v>
      </c>
      <c r="B2324" s="1">
        <v>2013</v>
      </c>
      <c r="C2324" s="6" t="str">
        <f t="shared" si="144"/>
        <v>2013.417</v>
      </c>
      <c r="D2324" s="12">
        <v>0</v>
      </c>
      <c r="E2324" s="12" t="s">
        <v>3081</v>
      </c>
      <c r="F2324" s="12">
        <v>0</v>
      </c>
      <c r="G2324" s="12" t="s">
        <v>3081</v>
      </c>
      <c r="H2324" s="12">
        <v>0</v>
      </c>
      <c r="I2324" s="12" t="s">
        <v>3081</v>
      </c>
      <c r="J2324" s="12" t="s">
        <v>3081</v>
      </c>
      <c r="K2324" s="12" t="s">
        <v>3081</v>
      </c>
      <c r="L2324" s="1">
        <v>0</v>
      </c>
      <c r="M2324" s="6" t="str">
        <f t="shared" si="145"/>
        <v/>
      </c>
      <c r="N2324" s="1">
        <v>1</v>
      </c>
      <c r="O2324" s="6" t="str">
        <f t="shared" si="146"/>
        <v>LTI</v>
      </c>
      <c r="P2324" s="6" t="str">
        <f t="shared" si="147"/>
        <v>LTI</v>
      </c>
      <c r="Q2324" s="6" t="s">
        <v>848</v>
      </c>
      <c r="R2324" s="5" t="str">
        <f>INDEX(SAMRASS!$B:$B,MATCH(Q2324,SAMRASS!$A:$A,0))</f>
        <v>Face scraper</v>
      </c>
      <c r="S2324" s="1" t="s">
        <v>2432</v>
      </c>
      <c r="T2324" s="1" t="s">
        <v>2576</v>
      </c>
    </row>
    <row r="2325" spans="1:20" x14ac:dyDescent="0.25">
      <c r="A2325" s="1">
        <v>418</v>
      </c>
      <c r="B2325" s="1">
        <v>2013</v>
      </c>
      <c r="C2325" s="6" t="str">
        <f t="shared" si="144"/>
        <v>2013.418</v>
      </c>
      <c r="D2325" s="12">
        <v>0</v>
      </c>
      <c r="E2325" s="12" t="s">
        <v>3081</v>
      </c>
      <c r="F2325" s="12">
        <v>0</v>
      </c>
      <c r="G2325" s="12" t="s">
        <v>3081</v>
      </c>
      <c r="H2325" s="12">
        <v>0</v>
      </c>
      <c r="I2325" s="12" t="s">
        <v>3081</v>
      </c>
      <c r="J2325" s="12" t="s">
        <v>3081</v>
      </c>
      <c r="K2325" s="12" t="s">
        <v>3081</v>
      </c>
      <c r="L2325" s="1">
        <v>0</v>
      </c>
      <c r="M2325" s="6" t="str">
        <f t="shared" si="145"/>
        <v/>
      </c>
      <c r="N2325" s="1">
        <v>1</v>
      </c>
      <c r="O2325" s="6" t="str">
        <f t="shared" si="146"/>
        <v>LTI</v>
      </c>
      <c r="P2325" s="6" t="str">
        <f t="shared" si="147"/>
        <v>LTI</v>
      </c>
      <c r="Q2325" s="6" t="s">
        <v>2919</v>
      </c>
      <c r="R2325" s="5" t="str">
        <f>INDEX(SAMRASS!$B:$B,MATCH(Q2325,SAMRASS!$A:$A,0))</f>
        <v>Rerailing</v>
      </c>
      <c r="S2325" s="1" t="s">
        <v>2433</v>
      </c>
      <c r="T2325" s="1" t="s">
        <v>3031</v>
      </c>
    </row>
    <row r="2326" spans="1:20" x14ac:dyDescent="0.25">
      <c r="A2326" s="1">
        <v>419</v>
      </c>
      <c r="B2326" s="1">
        <v>2013</v>
      </c>
      <c r="C2326" s="6" t="str">
        <f t="shared" si="144"/>
        <v>2013.419</v>
      </c>
      <c r="D2326" s="12">
        <v>0</v>
      </c>
      <c r="E2326" s="12" t="s">
        <v>3081</v>
      </c>
      <c r="F2326" s="12">
        <v>0</v>
      </c>
      <c r="G2326" s="12" t="s">
        <v>3081</v>
      </c>
      <c r="H2326" s="12">
        <v>0</v>
      </c>
      <c r="I2326" s="12" t="s">
        <v>3081</v>
      </c>
      <c r="J2326" s="12" t="s">
        <v>3081</v>
      </c>
      <c r="K2326" s="12" t="s">
        <v>3081</v>
      </c>
      <c r="L2326" s="1">
        <v>0</v>
      </c>
      <c r="M2326" s="6" t="str">
        <f t="shared" si="145"/>
        <v/>
      </c>
      <c r="N2326" s="1">
        <v>1</v>
      </c>
      <c r="O2326" s="6" t="str">
        <f t="shared" si="146"/>
        <v>LTI</v>
      </c>
      <c r="P2326" s="6" t="str">
        <f t="shared" si="147"/>
        <v>LTI</v>
      </c>
      <c r="Q2326" s="6" t="s">
        <v>727</v>
      </c>
      <c r="R2326" s="5" t="str">
        <f>INDEX(SAMRASS!$B:$B,MATCH(Q2326,SAMRASS!$A:$A,0))</f>
        <v>Battery</v>
      </c>
      <c r="S2326" s="1" t="s">
        <v>939</v>
      </c>
      <c r="T2326" s="1" t="s">
        <v>3032</v>
      </c>
    </row>
    <row r="2327" spans="1:20" x14ac:dyDescent="0.25">
      <c r="A2327" s="1">
        <v>420</v>
      </c>
      <c r="B2327" s="1">
        <v>2013</v>
      </c>
      <c r="C2327" s="6" t="str">
        <f t="shared" si="144"/>
        <v>2013.420</v>
      </c>
      <c r="D2327" s="12">
        <v>0</v>
      </c>
      <c r="E2327" s="12" t="s">
        <v>3081</v>
      </c>
      <c r="F2327" s="12">
        <v>0</v>
      </c>
      <c r="G2327" s="12" t="s">
        <v>3081</v>
      </c>
      <c r="H2327" s="12">
        <v>0</v>
      </c>
      <c r="I2327" s="12" t="s">
        <v>3081</v>
      </c>
      <c r="J2327" s="12" t="s">
        <v>3081</v>
      </c>
      <c r="K2327" s="12" t="s">
        <v>3081</v>
      </c>
      <c r="L2327" s="1">
        <v>0</v>
      </c>
      <c r="M2327" s="6" t="str">
        <f t="shared" si="145"/>
        <v/>
      </c>
      <c r="N2327" s="1">
        <v>1</v>
      </c>
      <c r="O2327" s="6" t="str">
        <f t="shared" si="146"/>
        <v>LTI</v>
      </c>
      <c r="P2327" s="6" t="str">
        <f t="shared" si="147"/>
        <v>LTI</v>
      </c>
      <c r="Q2327" s="6" t="s">
        <v>2919</v>
      </c>
      <c r="R2327" s="5" t="str">
        <f>INDEX(SAMRASS!$B:$B,MATCH(Q2327,SAMRASS!$A:$A,0))</f>
        <v>Rerailing</v>
      </c>
      <c r="S2327" s="1" t="s">
        <v>2433</v>
      </c>
      <c r="T2327" s="1" t="s">
        <v>2822</v>
      </c>
    </row>
    <row r="2328" spans="1:20" x14ac:dyDescent="0.25">
      <c r="A2328" s="1">
        <v>421</v>
      </c>
      <c r="B2328" s="1">
        <v>2013</v>
      </c>
      <c r="C2328" s="6" t="str">
        <f t="shared" si="144"/>
        <v>2013.421</v>
      </c>
      <c r="D2328" s="12">
        <v>0</v>
      </c>
      <c r="E2328" s="12" t="s">
        <v>3081</v>
      </c>
      <c r="F2328" s="12">
        <v>0</v>
      </c>
      <c r="G2328" s="12" t="s">
        <v>3081</v>
      </c>
      <c r="H2328" s="12">
        <v>0</v>
      </c>
      <c r="I2328" s="12" t="s">
        <v>3081</v>
      </c>
      <c r="J2328" s="12" t="s">
        <v>3081</v>
      </c>
      <c r="K2328" s="12" t="s">
        <v>3081</v>
      </c>
      <c r="L2328" s="1">
        <v>0</v>
      </c>
      <c r="M2328" s="6" t="str">
        <f t="shared" si="145"/>
        <v/>
      </c>
      <c r="N2328" s="1">
        <v>1</v>
      </c>
      <c r="O2328" s="6" t="str">
        <f t="shared" si="146"/>
        <v>LTI</v>
      </c>
      <c r="P2328" s="6" t="str">
        <f t="shared" si="147"/>
        <v>LTI</v>
      </c>
      <c r="Q2328" s="6" t="s">
        <v>2919</v>
      </c>
      <c r="R2328" s="5" t="str">
        <f>INDEX(SAMRASS!$B:$B,MATCH(Q2328,SAMRASS!$A:$A,0))</f>
        <v>Rerailing</v>
      </c>
      <c r="S2328" s="1" t="s">
        <v>2433</v>
      </c>
      <c r="T2328" s="1" t="s">
        <v>2823</v>
      </c>
    </row>
    <row r="2329" spans="1:20" x14ac:dyDescent="0.25">
      <c r="A2329" s="1">
        <v>422</v>
      </c>
      <c r="B2329" s="1">
        <v>2013</v>
      </c>
      <c r="C2329" s="6" t="str">
        <f t="shared" si="144"/>
        <v>2013.422</v>
      </c>
      <c r="D2329" s="12">
        <v>0</v>
      </c>
      <c r="E2329" s="12" t="s">
        <v>3081</v>
      </c>
      <c r="F2329" s="12">
        <v>0</v>
      </c>
      <c r="G2329" s="12" t="s">
        <v>3081</v>
      </c>
      <c r="H2329" s="12">
        <v>0</v>
      </c>
      <c r="I2329" s="12" t="s">
        <v>3081</v>
      </c>
      <c r="J2329" s="12" t="s">
        <v>3081</v>
      </c>
      <c r="K2329" s="12" t="s">
        <v>3081</v>
      </c>
      <c r="L2329" s="1">
        <v>0</v>
      </c>
      <c r="M2329" s="6" t="str">
        <f t="shared" si="145"/>
        <v/>
      </c>
      <c r="N2329" s="1">
        <v>1</v>
      </c>
      <c r="O2329" s="6" t="str">
        <f t="shared" si="146"/>
        <v>LTI</v>
      </c>
      <c r="P2329" s="6" t="str">
        <f t="shared" si="147"/>
        <v>LTI</v>
      </c>
      <c r="Q2329" s="6" t="s">
        <v>709</v>
      </c>
      <c r="R2329" s="5" t="str">
        <f>INDEX(SAMRASS!$B:$B,MATCH(Q2329,SAMRASS!$A:$A,0))</f>
        <v>Single drum winch</v>
      </c>
      <c r="S2329" s="1" t="s">
        <v>292</v>
      </c>
      <c r="T2329" s="1" t="s">
        <v>2824</v>
      </c>
    </row>
    <row r="2330" spans="1:20" x14ac:dyDescent="0.25">
      <c r="A2330" s="1">
        <v>423</v>
      </c>
      <c r="B2330" s="1">
        <v>2013</v>
      </c>
      <c r="C2330" s="6" t="str">
        <f t="shared" si="144"/>
        <v>2013.423</v>
      </c>
      <c r="D2330" s="12">
        <v>0</v>
      </c>
      <c r="E2330" s="12" t="s">
        <v>3081</v>
      </c>
      <c r="F2330" s="12">
        <v>0</v>
      </c>
      <c r="G2330" s="12" t="s">
        <v>3081</v>
      </c>
      <c r="H2330" s="12">
        <v>0</v>
      </c>
      <c r="I2330" s="12" t="s">
        <v>3081</v>
      </c>
      <c r="J2330" s="12" t="s">
        <v>3081</v>
      </c>
      <c r="K2330" s="12" t="s">
        <v>3081</v>
      </c>
      <c r="L2330" s="1">
        <v>0</v>
      </c>
      <c r="M2330" s="6" t="str">
        <f t="shared" si="145"/>
        <v/>
      </c>
      <c r="N2330" s="1">
        <v>1</v>
      </c>
      <c r="O2330" s="6" t="str">
        <f t="shared" si="146"/>
        <v>LTI</v>
      </c>
      <c r="P2330" s="6" t="str">
        <f t="shared" si="147"/>
        <v>LTI</v>
      </c>
      <c r="Q2330" s="6" t="s">
        <v>848</v>
      </c>
      <c r="R2330" s="5" t="str">
        <f>INDEX(SAMRASS!$B:$B,MATCH(Q2330,SAMRASS!$A:$A,0))</f>
        <v>Face scraper</v>
      </c>
      <c r="S2330" s="1" t="s">
        <v>2432</v>
      </c>
      <c r="T2330" s="1" t="s">
        <v>995</v>
      </c>
    </row>
    <row r="2331" spans="1:20" x14ac:dyDescent="0.25">
      <c r="A2331" s="1">
        <v>424</v>
      </c>
      <c r="B2331" s="1">
        <v>2013</v>
      </c>
      <c r="C2331" s="6" t="str">
        <f t="shared" si="144"/>
        <v>2013.424</v>
      </c>
      <c r="D2331" s="12">
        <v>0</v>
      </c>
      <c r="E2331" s="12" t="s">
        <v>3081</v>
      </c>
      <c r="F2331" s="12">
        <v>0</v>
      </c>
      <c r="G2331" s="12" t="s">
        <v>3081</v>
      </c>
      <c r="H2331" s="12">
        <v>0</v>
      </c>
      <c r="I2331" s="12" t="s">
        <v>3081</v>
      </c>
      <c r="J2331" s="12" t="s">
        <v>3081</v>
      </c>
      <c r="K2331" s="12" t="s">
        <v>3081</v>
      </c>
      <c r="L2331" s="1">
        <v>0</v>
      </c>
      <c r="M2331" s="6" t="str">
        <f t="shared" si="145"/>
        <v/>
      </c>
      <c r="N2331" s="1">
        <v>1</v>
      </c>
      <c r="O2331" s="6" t="str">
        <f t="shared" si="146"/>
        <v>LTI</v>
      </c>
      <c r="P2331" s="6" t="str">
        <f t="shared" si="147"/>
        <v>LTI</v>
      </c>
      <c r="Q2331" s="6" t="s">
        <v>707</v>
      </c>
      <c r="R2331" s="5" t="str">
        <f>INDEX(SAMRASS!$B:$B,MATCH(Q2331,SAMRASS!$A:$A,0))</f>
        <v>Hopper</v>
      </c>
      <c r="S2331" s="1" t="s">
        <v>2486</v>
      </c>
      <c r="T2331" s="1" t="s">
        <v>996</v>
      </c>
    </row>
    <row r="2332" spans="1:20" x14ac:dyDescent="0.25">
      <c r="A2332" s="1">
        <v>425</v>
      </c>
      <c r="B2332" s="1">
        <v>2013</v>
      </c>
      <c r="C2332" s="6" t="str">
        <f t="shared" si="144"/>
        <v>2013.425</v>
      </c>
      <c r="D2332" s="12">
        <v>0</v>
      </c>
      <c r="E2332" s="12" t="s">
        <v>3081</v>
      </c>
      <c r="F2332" s="12" t="s">
        <v>731</v>
      </c>
      <c r="G2332" s="12" t="s">
        <v>3081</v>
      </c>
      <c r="H2332" s="12" t="s">
        <v>3066</v>
      </c>
      <c r="I2332" s="12" t="s">
        <v>3081</v>
      </c>
      <c r="J2332" s="12" t="s">
        <v>3081</v>
      </c>
      <c r="K2332" s="12" t="s">
        <v>3081</v>
      </c>
      <c r="L2332" s="1">
        <v>0</v>
      </c>
      <c r="M2332" s="6" t="str">
        <f t="shared" si="145"/>
        <v/>
      </c>
      <c r="N2332" s="1">
        <v>1</v>
      </c>
      <c r="O2332" s="6" t="str">
        <f t="shared" si="146"/>
        <v>LTI</v>
      </c>
      <c r="P2332" s="6" t="str">
        <f t="shared" si="147"/>
        <v>LTI</v>
      </c>
      <c r="Q2332" s="6" t="s">
        <v>2906</v>
      </c>
      <c r="R2332" s="5" t="str">
        <f>INDEX(SAMRASS!$B:$B,MATCH(Q2332,SAMRASS!$A:$A,0))</f>
        <v>LHD Unit</v>
      </c>
      <c r="S2332" s="1" t="s">
        <v>572</v>
      </c>
      <c r="T2332" s="1" t="s">
        <v>997</v>
      </c>
    </row>
    <row r="2333" spans="1:20" x14ac:dyDescent="0.25">
      <c r="A2333" s="1">
        <v>426</v>
      </c>
      <c r="B2333" s="1">
        <v>2013</v>
      </c>
      <c r="C2333" s="6" t="str">
        <f t="shared" si="144"/>
        <v>2013.426</v>
      </c>
      <c r="D2333" s="12">
        <v>0</v>
      </c>
      <c r="E2333" s="12" t="s">
        <v>3081</v>
      </c>
      <c r="F2333" s="12" t="s">
        <v>731</v>
      </c>
      <c r="G2333" s="12" t="s">
        <v>3076</v>
      </c>
      <c r="H2333" s="12" t="s">
        <v>3066</v>
      </c>
      <c r="I2333" s="12" t="s">
        <v>3076</v>
      </c>
      <c r="J2333" s="12" t="s">
        <v>3081</v>
      </c>
      <c r="K2333" s="12" t="s">
        <v>3076</v>
      </c>
      <c r="L2333" s="1">
        <v>0</v>
      </c>
      <c r="M2333" s="6" t="str">
        <f t="shared" si="145"/>
        <v/>
      </c>
      <c r="N2333" s="1">
        <v>1</v>
      </c>
      <c r="O2333" s="6" t="str">
        <f t="shared" si="146"/>
        <v>LTI</v>
      </c>
      <c r="P2333" s="6" t="str">
        <f t="shared" si="147"/>
        <v>LTI</v>
      </c>
      <c r="Q2333" s="6" t="s">
        <v>2906</v>
      </c>
      <c r="R2333" s="5" t="str">
        <f>INDEX(SAMRASS!$B:$B,MATCH(Q2333,SAMRASS!$A:$A,0))</f>
        <v>LHD Unit</v>
      </c>
      <c r="S2333" s="1" t="s">
        <v>572</v>
      </c>
      <c r="T2333" s="1" t="s">
        <v>1433</v>
      </c>
    </row>
    <row r="2334" spans="1:20" x14ac:dyDescent="0.25">
      <c r="A2334" s="1">
        <v>427</v>
      </c>
      <c r="B2334" s="1">
        <v>2013</v>
      </c>
      <c r="C2334" s="6" t="str">
        <f t="shared" si="144"/>
        <v>2013.427</v>
      </c>
      <c r="D2334" s="12">
        <v>0</v>
      </c>
      <c r="E2334" s="12" t="s">
        <v>3081</v>
      </c>
      <c r="F2334" s="12">
        <v>0</v>
      </c>
      <c r="G2334" s="12" t="s">
        <v>3081</v>
      </c>
      <c r="H2334" s="12">
        <v>0</v>
      </c>
      <c r="I2334" s="12" t="s">
        <v>3081</v>
      </c>
      <c r="J2334" s="12" t="s">
        <v>3081</v>
      </c>
      <c r="K2334" s="12" t="s">
        <v>3081</v>
      </c>
      <c r="L2334" s="1">
        <v>0</v>
      </c>
      <c r="M2334" s="6" t="str">
        <f t="shared" si="145"/>
        <v/>
      </c>
      <c r="N2334" s="1">
        <v>1</v>
      </c>
      <c r="O2334" s="6" t="str">
        <f t="shared" si="146"/>
        <v>LTI</v>
      </c>
      <c r="P2334" s="6" t="str">
        <f t="shared" si="147"/>
        <v>LTI</v>
      </c>
      <c r="Q2334" s="6" t="s">
        <v>1755</v>
      </c>
      <c r="R2334" s="5" t="str">
        <f>INDEX(SAMRASS!$B:$B,MATCH(Q2334,SAMRASS!$A:$A,0))</f>
        <v>Hand tramming</v>
      </c>
      <c r="S2334" s="1" t="s">
        <v>26</v>
      </c>
      <c r="T2334" s="1" t="s">
        <v>1721</v>
      </c>
    </row>
    <row r="2335" spans="1:20" x14ac:dyDescent="0.25">
      <c r="A2335" s="1">
        <v>428</v>
      </c>
      <c r="B2335" s="1">
        <v>2013</v>
      </c>
      <c r="C2335" s="6" t="str">
        <f t="shared" si="144"/>
        <v>2013.428</v>
      </c>
      <c r="D2335" s="12">
        <v>0</v>
      </c>
      <c r="E2335" s="12" t="s">
        <v>3081</v>
      </c>
      <c r="F2335" s="12">
        <v>0</v>
      </c>
      <c r="G2335" s="12" t="s">
        <v>3081</v>
      </c>
      <c r="H2335" s="12">
        <v>0</v>
      </c>
      <c r="I2335" s="12" t="s">
        <v>3081</v>
      </c>
      <c r="J2335" s="12" t="s">
        <v>3081</v>
      </c>
      <c r="K2335" s="12" t="s">
        <v>3081</v>
      </c>
      <c r="L2335" s="1">
        <v>0</v>
      </c>
      <c r="M2335" s="6" t="str">
        <f t="shared" si="145"/>
        <v/>
      </c>
      <c r="N2335" s="1">
        <v>1</v>
      </c>
      <c r="O2335" s="6" t="str">
        <f t="shared" si="146"/>
        <v>LTI</v>
      </c>
      <c r="P2335" s="6" t="str">
        <f t="shared" si="147"/>
        <v>LTI</v>
      </c>
      <c r="Q2335" s="6" t="s">
        <v>2919</v>
      </c>
      <c r="R2335" s="5" t="str">
        <f>INDEX(SAMRASS!$B:$B,MATCH(Q2335,SAMRASS!$A:$A,0))</f>
        <v>Rerailing</v>
      </c>
      <c r="S2335" s="1" t="s">
        <v>2433</v>
      </c>
      <c r="T2335" s="1" t="s">
        <v>1722</v>
      </c>
    </row>
    <row r="2336" spans="1:20" x14ac:dyDescent="0.25">
      <c r="A2336" s="1">
        <v>429</v>
      </c>
      <c r="B2336" s="1">
        <v>2013</v>
      </c>
      <c r="C2336" s="6" t="str">
        <f t="shared" si="144"/>
        <v>2013.429</v>
      </c>
      <c r="D2336" s="12">
        <v>0</v>
      </c>
      <c r="E2336" s="12" t="s">
        <v>3081</v>
      </c>
      <c r="F2336" s="12" t="s">
        <v>731</v>
      </c>
      <c r="G2336" s="12" t="s">
        <v>3081</v>
      </c>
      <c r="H2336" s="12" t="s">
        <v>3066</v>
      </c>
      <c r="I2336" s="12" t="s">
        <v>3081</v>
      </c>
      <c r="J2336" s="12" t="s">
        <v>3081</v>
      </c>
      <c r="K2336" s="12" t="s">
        <v>3081</v>
      </c>
      <c r="L2336" s="1">
        <v>0</v>
      </c>
      <c r="M2336" s="6" t="str">
        <f t="shared" si="145"/>
        <v/>
      </c>
      <c r="N2336" s="1">
        <v>1</v>
      </c>
      <c r="O2336" s="6" t="str">
        <f t="shared" si="146"/>
        <v>LTI</v>
      </c>
      <c r="P2336" s="6" t="str">
        <f t="shared" si="147"/>
        <v>LTI</v>
      </c>
      <c r="Q2336" s="6" t="s">
        <v>2906</v>
      </c>
      <c r="R2336" s="5" t="str">
        <f>INDEX(SAMRASS!$B:$B,MATCH(Q2336,SAMRASS!$A:$A,0))</f>
        <v>LHD Unit</v>
      </c>
      <c r="S2336" s="1" t="s">
        <v>572</v>
      </c>
      <c r="T2336" s="1" t="s">
        <v>1723</v>
      </c>
    </row>
    <row r="2337" spans="1:20" x14ac:dyDescent="0.25">
      <c r="A2337" s="1">
        <v>430</v>
      </c>
      <c r="B2337" s="1">
        <v>2013</v>
      </c>
      <c r="C2337" s="6" t="str">
        <f t="shared" si="144"/>
        <v>2013.430</v>
      </c>
      <c r="D2337" s="12">
        <v>0</v>
      </c>
      <c r="E2337" s="12" t="s">
        <v>3081</v>
      </c>
      <c r="F2337" s="12">
        <v>0</v>
      </c>
      <c r="G2337" s="12" t="s">
        <v>3081</v>
      </c>
      <c r="H2337" s="12">
        <v>0</v>
      </c>
      <c r="I2337" s="12" t="s">
        <v>3081</v>
      </c>
      <c r="J2337" s="12" t="s">
        <v>3081</v>
      </c>
      <c r="K2337" s="12" t="s">
        <v>3081</v>
      </c>
      <c r="L2337" s="1">
        <v>0</v>
      </c>
      <c r="M2337" s="6" t="str">
        <f t="shared" si="145"/>
        <v/>
      </c>
      <c r="N2337" s="1">
        <v>1</v>
      </c>
      <c r="O2337" s="6" t="str">
        <f t="shared" si="146"/>
        <v>LTI</v>
      </c>
      <c r="P2337" s="6" t="str">
        <f t="shared" si="147"/>
        <v>LTI</v>
      </c>
      <c r="Q2337" s="6" t="s">
        <v>2924</v>
      </c>
      <c r="R2337" s="5" t="str">
        <f>INDEX(SAMRASS!$B:$B,MATCH(Q2337,SAMRASS!$A:$A,0))</f>
        <v>Coupling/uncoupling</v>
      </c>
      <c r="S2337" s="1" t="s">
        <v>674</v>
      </c>
      <c r="T2337" s="1" t="s">
        <v>80</v>
      </c>
    </row>
    <row r="2338" spans="1:20" x14ac:dyDescent="0.25">
      <c r="A2338" s="1">
        <v>431</v>
      </c>
      <c r="B2338" s="1">
        <v>2013</v>
      </c>
      <c r="C2338" s="6" t="str">
        <f t="shared" si="144"/>
        <v>2013.431</v>
      </c>
      <c r="D2338" s="12">
        <v>0</v>
      </c>
      <c r="E2338" s="12" t="s">
        <v>3081</v>
      </c>
      <c r="F2338" s="12">
        <v>0</v>
      </c>
      <c r="G2338" s="12" t="s">
        <v>3081</v>
      </c>
      <c r="H2338" s="12">
        <v>0</v>
      </c>
      <c r="I2338" s="12" t="s">
        <v>3081</v>
      </c>
      <c r="J2338" s="12" t="s">
        <v>3081</v>
      </c>
      <c r="K2338" s="12" t="s">
        <v>3081</v>
      </c>
      <c r="L2338" s="1">
        <v>0</v>
      </c>
      <c r="M2338" s="6" t="str">
        <f t="shared" si="145"/>
        <v/>
      </c>
      <c r="N2338" s="1">
        <v>1</v>
      </c>
      <c r="O2338" s="6" t="str">
        <f t="shared" si="146"/>
        <v>LTI</v>
      </c>
      <c r="P2338" s="6" t="str">
        <f t="shared" si="147"/>
        <v>LTI</v>
      </c>
      <c r="Q2338" s="6" t="s">
        <v>2766</v>
      </c>
      <c r="R2338" s="5" t="str">
        <f>INDEX(SAMRASS!$B:$B,MATCH(Q2338,SAMRASS!$A:$A,0))</f>
        <v>Gully scraper</v>
      </c>
      <c r="S2338" s="1" t="s">
        <v>63</v>
      </c>
      <c r="T2338" s="1" t="s">
        <v>81</v>
      </c>
    </row>
    <row r="2339" spans="1:20" x14ac:dyDescent="0.25">
      <c r="A2339" s="1">
        <v>432</v>
      </c>
      <c r="B2339" s="1">
        <v>2013</v>
      </c>
      <c r="C2339" s="6" t="str">
        <f t="shared" si="144"/>
        <v>2013.432</v>
      </c>
      <c r="D2339" s="12">
        <v>0</v>
      </c>
      <c r="E2339" s="12" t="s">
        <v>3081</v>
      </c>
      <c r="F2339" s="12">
        <v>0</v>
      </c>
      <c r="G2339" s="12" t="s">
        <v>3081</v>
      </c>
      <c r="H2339" s="12" t="s">
        <v>3066</v>
      </c>
      <c r="I2339" s="12" t="s">
        <v>3081</v>
      </c>
      <c r="J2339" s="12" t="s">
        <v>3081</v>
      </c>
      <c r="K2339" s="12" t="s">
        <v>3081</v>
      </c>
      <c r="L2339" s="1">
        <v>0</v>
      </c>
      <c r="M2339" s="6" t="str">
        <f t="shared" si="145"/>
        <v/>
      </c>
      <c r="N2339" s="1">
        <v>1</v>
      </c>
      <c r="O2339" s="6" t="str">
        <f t="shared" si="146"/>
        <v>LTI</v>
      </c>
      <c r="P2339" s="6" t="str">
        <f t="shared" si="147"/>
        <v>LTI</v>
      </c>
      <c r="Q2339" s="6" t="s">
        <v>2850</v>
      </c>
      <c r="R2339" s="5" t="str">
        <f>INDEX(SAMRASS!$B:$B,MATCH(Q2339,SAMRASS!$A:$A,0))</f>
        <v>Hydraulic drill rig</v>
      </c>
      <c r="S2339" s="1" t="s">
        <v>64</v>
      </c>
      <c r="T2339" s="1" t="s">
        <v>82</v>
      </c>
    </row>
    <row r="2340" spans="1:20" x14ac:dyDescent="0.25">
      <c r="A2340" s="1">
        <v>433</v>
      </c>
      <c r="B2340" s="1">
        <v>2013</v>
      </c>
      <c r="C2340" s="6" t="str">
        <f t="shared" si="144"/>
        <v>2013.433</v>
      </c>
      <c r="D2340" s="12">
        <v>0</v>
      </c>
      <c r="E2340" s="12" t="s">
        <v>3081</v>
      </c>
      <c r="F2340" s="12" t="s">
        <v>731</v>
      </c>
      <c r="G2340" s="12" t="s">
        <v>3081</v>
      </c>
      <c r="H2340" s="12" t="s">
        <v>3066</v>
      </c>
      <c r="I2340" s="12" t="s">
        <v>3081</v>
      </c>
      <c r="J2340" s="12" t="s">
        <v>3081</v>
      </c>
      <c r="K2340" s="12" t="s">
        <v>3081</v>
      </c>
      <c r="L2340" s="1">
        <v>0</v>
      </c>
      <c r="M2340" s="6" t="str">
        <f t="shared" si="145"/>
        <v/>
      </c>
      <c r="N2340" s="1">
        <v>1</v>
      </c>
      <c r="O2340" s="6" t="str">
        <f t="shared" si="146"/>
        <v>LTI</v>
      </c>
      <c r="P2340" s="6" t="str">
        <f t="shared" si="147"/>
        <v>LTI</v>
      </c>
      <c r="Q2340" s="6" t="s">
        <v>2604</v>
      </c>
      <c r="R2340" s="5" t="str">
        <f>INDEX(SAMRASS!$B:$B,MATCH(Q2340,SAMRASS!$A:$A,0))</f>
        <v>Roofbolter</v>
      </c>
      <c r="S2340" s="1" t="s">
        <v>2650</v>
      </c>
      <c r="T2340" s="1" t="s">
        <v>888</v>
      </c>
    </row>
    <row r="2341" spans="1:20" x14ac:dyDescent="0.25">
      <c r="A2341" s="1">
        <v>434</v>
      </c>
      <c r="B2341" s="1">
        <v>2013</v>
      </c>
      <c r="C2341" s="6" t="str">
        <f t="shared" si="144"/>
        <v>2013.434</v>
      </c>
      <c r="D2341" s="12">
        <v>0</v>
      </c>
      <c r="E2341" s="12" t="s">
        <v>3081</v>
      </c>
      <c r="F2341" s="12">
        <v>0</v>
      </c>
      <c r="G2341" s="12" t="s">
        <v>3081</v>
      </c>
      <c r="H2341" s="12">
        <v>0</v>
      </c>
      <c r="I2341" s="12" t="s">
        <v>3081</v>
      </c>
      <c r="J2341" s="12" t="s">
        <v>3081</v>
      </c>
      <c r="K2341" s="12" t="s">
        <v>3081</v>
      </c>
      <c r="L2341" s="1">
        <v>0</v>
      </c>
      <c r="M2341" s="6" t="str">
        <f t="shared" si="145"/>
        <v/>
      </c>
      <c r="N2341" s="1">
        <v>1</v>
      </c>
      <c r="O2341" s="6" t="str">
        <f t="shared" si="146"/>
        <v>LTI</v>
      </c>
      <c r="P2341" s="6" t="str">
        <f t="shared" si="147"/>
        <v>LTI</v>
      </c>
      <c r="Q2341" s="6" t="s">
        <v>1936</v>
      </c>
      <c r="R2341" s="5" t="str">
        <f>INDEX(SAMRASS!$B:$B,MATCH(Q2341,SAMRASS!$A:$A,0))</f>
        <v>Other (specify)</v>
      </c>
      <c r="S2341" s="1" t="s">
        <v>2434</v>
      </c>
      <c r="T2341" s="1" t="s">
        <v>889</v>
      </c>
    </row>
    <row r="2342" spans="1:20" x14ac:dyDescent="0.25">
      <c r="A2342" s="1">
        <v>435</v>
      </c>
      <c r="B2342" s="1">
        <v>2013</v>
      </c>
      <c r="C2342" s="6" t="str">
        <f t="shared" si="144"/>
        <v>2013.435</v>
      </c>
      <c r="D2342" s="12">
        <v>0</v>
      </c>
      <c r="E2342" s="12" t="s">
        <v>3081</v>
      </c>
      <c r="F2342" s="12">
        <v>0</v>
      </c>
      <c r="G2342" s="12" t="s">
        <v>3081</v>
      </c>
      <c r="H2342" s="12" t="s">
        <v>3066</v>
      </c>
      <c r="I2342" s="12" t="s">
        <v>3081</v>
      </c>
      <c r="J2342" s="12" t="s">
        <v>3081</v>
      </c>
      <c r="K2342" s="12" t="s">
        <v>3081</v>
      </c>
      <c r="L2342" s="1">
        <v>0</v>
      </c>
      <c r="M2342" s="6" t="str">
        <f t="shared" si="145"/>
        <v/>
      </c>
      <c r="N2342" s="1">
        <v>1</v>
      </c>
      <c r="O2342" s="6" t="str">
        <f t="shared" si="146"/>
        <v>LTI</v>
      </c>
      <c r="P2342" s="6" t="str">
        <f t="shared" si="147"/>
        <v>LTI</v>
      </c>
      <c r="Q2342" s="6" t="s">
        <v>180</v>
      </c>
      <c r="R2342" s="5" t="str">
        <f>INDEX(SAMRASS!$B:$B,MATCH(Q2342,SAMRASS!$A:$A,0))</f>
        <v>Multi purpose vehicle or utility vehicle</v>
      </c>
      <c r="S2342" s="1" t="s">
        <v>334</v>
      </c>
      <c r="T2342" s="1" t="s">
        <v>890</v>
      </c>
    </row>
    <row r="2343" spans="1:20" x14ac:dyDescent="0.25">
      <c r="A2343" s="1">
        <v>436</v>
      </c>
      <c r="B2343" s="1">
        <v>2013</v>
      </c>
      <c r="C2343" s="6" t="str">
        <f t="shared" si="144"/>
        <v>2013.436</v>
      </c>
      <c r="D2343" s="12">
        <v>0</v>
      </c>
      <c r="E2343" s="12" t="s">
        <v>3081</v>
      </c>
      <c r="F2343" s="12">
        <v>0</v>
      </c>
      <c r="G2343" s="12" t="s">
        <v>3081</v>
      </c>
      <c r="H2343" s="12">
        <v>0</v>
      </c>
      <c r="I2343" s="12" t="s">
        <v>3081</v>
      </c>
      <c r="J2343" s="12" t="s">
        <v>3081</v>
      </c>
      <c r="K2343" s="12" t="s">
        <v>3081</v>
      </c>
      <c r="L2343" s="1">
        <v>0</v>
      </c>
      <c r="M2343" s="6" t="str">
        <f t="shared" si="145"/>
        <v/>
      </c>
      <c r="N2343" s="1">
        <v>1</v>
      </c>
      <c r="O2343" s="6" t="str">
        <f t="shared" si="146"/>
        <v>LTI</v>
      </c>
      <c r="P2343" s="6" t="str">
        <f t="shared" si="147"/>
        <v>LTI</v>
      </c>
      <c r="Q2343" s="6" t="s">
        <v>2921</v>
      </c>
      <c r="R2343" s="5" t="str">
        <f>INDEX(SAMRASS!$B:$B,MATCH(Q2343,SAMRASS!$A:$A,0))</f>
        <v>Bicycle</v>
      </c>
      <c r="S2343" s="1" t="s">
        <v>2106</v>
      </c>
      <c r="T2343" s="1" t="s">
        <v>954</v>
      </c>
    </row>
    <row r="2344" spans="1:20" x14ac:dyDescent="0.25">
      <c r="A2344" s="1">
        <v>437</v>
      </c>
      <c r="B2344" s="1">
        <v>2013</v>
      </c>
      <c r="C2344" s="6" t="str">
        <f t="shared" si="144"/>
        <v>2013.437</v>
      </c>
      <c r="D2344" s="12">
        <v>0</v>
      </c>
      <c r="E2344" s="12" t="s">
        <v>3081</v>
      </c>
      <c r="F2344" s="12">
        <v>0</v>
      </c>
      <c r="G2344" s="12" t="s">
        <v>3081</v>
      </c>
      <c r="H2344" s="12" t="s">
        <v>3066</v>
      </c>
      <c r="I2344" s="12" t="s">
        <v>3081</v>
      </c>
      <c r="J2344" s="12" t="s">
        <v>3081</v>
      </c>
      <c r="K2344" s="12" t="s">
        <v>3081</v>
      </c>
      <c r="L2344" s="1">
        <v>0</v>
      </c>
      <c r="M2344" s="6" t="str">
        <f t="shared" si="145"/>
        <v/>
      </c>
      <c r="N2344" s="1">
        <v>1</v>
      </c>
      <c r="O2344" s="6" t="str">
        <f t="shared" si="146"/>
        <v>LTI</v>
      </c>
      <c r="P2344" s="6" t="str">
        <f t="shared" si="147"/>
        <v>LTI</v>
      </c>
      <c r="Q2344" s="6" t="s">
        <v>2850</v>
      </c>
      <c r="R2344" s="5" t="str">
        <f>INDEX(SAMRASS!$B:$B,MATCH(Q2344,SAMRASS!$A:$A,0))</f>
        <v>Hydraulic drill rig</v>
      </c>
      <c r="S2344" s="1" t="s">
        <v>64</v>
      </c>
      <c r="T2344" s="1" t="s">
        <v>955</v>
      </c>
    </row>
    <row r="2345" spans="1:20" x14ac:dyDescent="0.25">
      <c r="A2345" s="1">
        <v>438</v>
      </c>
      <c r="B2345" s="1">
        <v>2013</v>
      </c>
      <c r="C2345" s="6" t="str">
        <f t="shared" si="144"/>
        <v>2013.438</v>
      </c>
      <c r="D2345" s="12">
        <v>0</v>
      </c>
      <c r="E2345" s="12" t="s">
        <v>3081</v>
      </c>
      <c r="F2345" s="12">
        <v>0</v>
      </c>
      <c r="G2345" s="12" t="s">
        <v>3081</v>
      </c>
      <c r="H2345" s="12">
        <v>0</v>
      </c>
      <c r="I2345" s="12" t="s">
        <v>3081</v>
      </c>
      <c r="J2345" s="12" t="s">
        <v>3081</v>
      </c>
      <c r="K2345" s="12" t="s">
        <v>3081</v>
      </c>
      <c r="L2345" s="1">
        <v>0</v>
      </c>
      <c r="M2345" s="6" t="str">
        <f t="shared" si="145"/>
        <v/>
      </c>
      <c r="N2345" s="1">
        <v>1</v>
      </c>
      <c r="O2345" s="6" t="str">
        <f t="shared" si="146"/>
        <v>LTI</v>
      </c>
      <c r="P2345" s="6" t="str">
        <f t="shared" si="147"/>
        <v>LTI</v>
      </c>
      <c r="Q2345" s="6" t="s">
        <v>2766</v>
      </c>
      <c r="R2345" s="5" t="str">
        <f>INDEX(SAMRASS!$B:$B,MATCH(Q2345,SAMRASS!$A:$A,0))</f>
        <v>Gully scraper</v>
      </c>
      <c r="S2345" s="1" t="s">
        <v>63</v>
      </c>
      <c r="T2345" s="1" t="s">
        <v>956</v>
      </c>
    </row>
    <row r="2346" spans="1:20" x14ac:dyDescent="0.25">
      <c r="A2346" s="1">
        <v>439</v>
      </c>
      <c r="B2346" s="1">
        <v>2013</v>
      </c>
      <c r="C2346" s="6" t="str">
        <f t="shared" si="144"/>
        <v>2013.439</v>
      </c>
      <c r="D2346" s="12">
        <v>0</v>
      </c>
      <c r="E2346" s="12" t="s">
        <v>3081</v>
      </c>
      <c r="F2346" s="12">
        <v>0</v>
      </c>
      <c r="G2346" s="12" t="s">
        <v>3081</v>
      </c>
      <c r="H2346" s="12">
        <v>0</v>
      </c>
      <c r="I2346" s="12" t="s">
        <v>3081</v>
      </c>
      <c r="J2346" s="12" t="s">
        <v>3081</v>
      </c>
      <c r="K2346" s="12" t="s">
        <v>3081</v>
      </c>
      <c r="L2346" s="1">
        <v>0</v>
      </c>
      <c r="M2346" s="6" t="str">
        <f t="shared" si="145"/>
        <v/>
      </c>
      <c r="N2346" s="1">
        <v>1</v>
      </c>
      <c r="O2346" s="6" t="str">
        <f t="shared" si="146"/>
        <v>LTI</v>
      </c>
      <c r="P2346" s="6" t="str">
        <f t="shared" si="147"/>
        <v>LTI</v>
      </c>
      <c r="Q2346" s="6" t="s">
        <v>1936</v>
      </c>
      <c r="R2346" s="5" t="str">
        <f>INDEX(SAMRASS!$B:$B,MATCH(Q2346,SAMRASS!$A:$A,0))</f>
        <v>Other (specify)</v>
      </c>
      <c r="S2346" s="1" t="s">
        <v>2434</v>
      </c>
      <c r="T2346" s="1" t="s">
        <v>134</v>
      </c>
    </row>
    <row r="2347" spans="1:20" x14ac:dyDescent="0.25">
      <c r="A2347" s="1">
        <v>440</v>
      </c>
      <c r="B2347" s="1">
        <v>2013</v>
      </c>
      <c r="C2347" s="6" t="str">
        <f t="shared" si="144"/>
        <v>2013.440</v>
      </c>
      <c r="D2347" s="12">
        <v>0</v>
      </c>
      <c r="E2347" s="12" t="s">
        <v>3081</v>
      </c>
      <c r="F2347" s="12">
        <v>0</v>
      </c>
      <c r="G2347" s="12" t="s">
        <v>3081</v>
      </c>
      <c r="H2347" s="12">
        <v>0</v>
      </c>
      <c r="I2347" s="12" t="s">
        <v>3081</v>
      </c>
      <c r="J2347" s="12" t="s">
        <v>3081</v>
      </c>
      <c r="K2347" s="12" t="s">
        <v>3081</v>
      </c>
      <c r="L2347" s="1">
        <v>0</v>
      </c>
      <c r="M2347" s="6" t="str">
        <f t="shared" si="145"/>
        <v/>
      </c>
      <c r="N2347" s="1">
        <v>1</v>
      </c>
      <c r="O2347" s="6" t="str">
        <f t="shared" si="146"/>
        <v>LTI</v>
      </c>
      <c r="P2347" s="6" t="str">
        <f t="shared" si="147"/>
        <v>LTI</v>
      </c>
      <c r="Q2347" s="6" t="s">
        <v>2924</v>
      </c>
      <c r="R2347" s="5" t="str">
        <f>INDEX(SAMRASS!$B:$B,MATCH(Q2347,SAMRASS!$A:$A,0))</f>
        <v>Coupling/uncoupling</v>
      </c>
      <c r="S2347" s="1" t="s">
        <v>674</v>
      </c>
      <c r="T2347" s="1" t="s">
        <v>135</v>
      </c>
    </row>
    <row r="2348" spans="1:20" x14ac:dyDescent="0.25">
      <c r="A2348" s="1">
        <v>441</v>
      </c>
      <c r="B2348" s="1">
        <v>2013</v>
      </c>
      <c r="C2348" s="6" t="str">
        <f t="shared" si="144"/>
        <v>2013.441</v>
      </c>
      <c r="D2348" s="12">
        <v>0</v>
      </c>
      <c r="E2348" s="12" t="s">
        <v>3081</v>
      </c>
      <c r="F2348" s="12">
        <v>0</v>
      </c>
      <c r="G2348" s="12" t="s">
        <v>3081</v>
      </c>
      <c r="H2348" s="12">
        <v>0</v>
      </c>
      <c r="I2348" s="12" t="s">
        <v>3081</v>
      </c>
      <c r="J2348" s="12" t="s">
        <v>3081</v>
      </c>
      <c r="K2348" s="12" t="s">
        <v>3081</v>
      </c>
      <c r="L2348" s="1">
        <v>0</v>
      </c>
      <c r="M2348" s="6" t="str">
        <f t="shared" si="145"/>
        <v/>
      </c>
      <c r="N2348" s="1">
        <v>1</v>
      </c>
      <c r="O2348" s="6" t="str">
        <f t="shared" si="146"/>
        <v>LTI</v>
      </c>
      <c r="P2348" s="6" t="str">
        <f t="shared" si="147"/>
        <v>LTI</v>
      </c>
      <c r="Q2348" s="6" t="s">
        <v>2771</v>
      </c>
      <c r="R2348" s="5" t="str">
        <f>INDEX(SAMRASS!$B:$B,MATCH(Q2348,SAMRASS!$A:$A,0))</f>
        <v>rail switches</v>
      </c>
      <c r="S2348" s="1" t="s">
        <v>2700</v>
      </c>
      <c r="T2348" s="1" t="s">
        <v>866</v>
      </c>
    </row>
    <row r="2349" spans="1:20" x14ac:dyDescent="0.25">
      <c r="A2349" s="1">
        <v>442</v>
      </c>
      <c r="B2349" s="1">
        <v>2013</v>
      </c>
      <c r="C2349" s="6" t="str">
        <f t="shared" si="144"/>
        <v>2013.442</v>
      </c>
      <c r="D2349" s="12">
        <v>0</v>
      </c>
      <c r="E2349" s="12" t="s">
        <v>3081</v>
      </c>
      <c r="F2349" s="12">
        <v>0</v>
      </c>
      <c r="G2349" s="12" t="s">
        <v>3081</v>
      </c>
      <c r="H2349" s="12" t="s">
        <v>3066</v>
      </c>
      <c r="I2349" s="12" t="s">
        <v>3081</v>
      </c>
      <c r="J2349" s="12" t="s">
        <v>3081</v>
      </c>
      <c r="K2349" s="12" t="s">
        <v>3081</v>
      </c>
      <c r="L2349" s="1">
        <v>0</v>
      </c>
      <c r="M2349" s="6" t="str">
        <f t="shared" si="145"/>
        <v/>
      </c>
      <c r="N2349" s="1">
        <v>1</v>
      </c>
      <c r="O2349" s="6" t="str">
        <f t="shared" si="146"/>
        <v>LTI</v>
      </c>
      <c r="P2349" s="6" t="str">
        <f t="shared" si="147"/>
        <v>LTI</v>
      </c>
      <c r="Q2349" s="6" t="s">
        <v>2850</v>
      </c>
      <c r="R2349" s="5" t="str">
        <f>INDEX(SAMRASS!$B:$B,MATCH(Q2349,SAMRASS!$A:$A,0))</f>
        <v>Hydraulic drill rig</v>
      </c>
      <c r="S2349" s="1" t="s">
        <v>64</v>
      </c>
      <c r="T2349" s="1" t="s">
        <v>867</v>
      </c>
    </row>
    <row r="2350" spans="1:20" x14ac:dyDescent="0.25">
      <c r="A2350" s="1">
        <v>443</v>
      </c>
      <c r="B2350" s="1">
        <v>2013</v>
      </c>
      <c r="C2350" s="6" t="str">
        <f t="shared" si="144"/>
        <v>2013.443</v>
      </c>
      <c r="D2350" s="12">
        <v>0</v>
      </c>
      <c r="E2350" s="12" t="s">
        <v>3081</v>
      </c>
      <c r="F2350" s="12">
        <v>0</v>
      </c>
      <c r="G2350" s="12" t="s">
        <v>3081</v>
      </c>
      <c r="H2350" s="12">
        <v>0</v>
      </c>
      <c r="I2350" s="12" t="s">
        <v>3081</v>
      </c>
      <c r="J2350" s="12" t="s">
        <v>3081</v>
      </c>
      <c r="K2350" s="12" t="s">
        <v>3081</v>
      </c>
      <c r="L2350" s="1">
        <v>0</v>
      </c>
      <c r="M2350" s="6" t="str">
        <f t="shared" si="145"/>
        <v/>
      </c>
      <c r="N2350" s="1">
        <v>1</v>
      </c>
      <c r="O2350" s="6" t="str">
        <f t="shared" si="146"/>
        <v>LTI</v>
      </c>
      <c r="P2350" s="6" t="str">
        <f t="shared" si="147"/>
        <v>LTI</v>
      </c>
      <c r="Q2350" s="6" t="s">
        <v>848</v>
      </c>
      <c r="R2350" s="5" t="str">
        <f>INDEX(SAMRASS!$B:$B,MATCH(Q2350,SAMRASS!$A:$A,0))</f>
        <v>Face scraper</v>
      </c>
      <c r="S2350" s="1" t="s">
        <v>2432</v>
      </c>
      <c r="T2350" s="1" t="s">
        <v>868</v>
      </c>
    </row>
    <row r="2351" spans="1:20" x14ac:dyDescent="0.25">
      <c r="A2351" s="1">
        <v>444</v>
      </c>
      <c r="B2351" s="1">
        <v>2013</v>
      </c>
      <c r="C2351" s="6" t="str">
        <f t="shared" si="144"/>
        <v>2013.444</v>
      </c>
      <c r="D2351" s="12">
        <v>0</v>
      </c>
      <c r="E2351" s="12" t="s">
        <v>3081</v>
      </c>
      <c r="F2351" s="12">
        <v>0</v>
      </c>
      <c r="G2351" s="12" t="s">
        <v>3081</v>
      </c>
      <c r="H2351" s="12">
        <v>0</v>
      </c>
      <c r="I2351" s="12" t="s">
        <v>3081</v>
      </c>
      <c r="J2351" s="12" t="s">
        <v>3081</v>
      </c>
      <c r="K2351" s="12" t="s">
        <v>3081</v>
      </c>
      <c r="L2351" s="1">
        <v>0</v>
      </c>
      <c r="M2351" s="6" t="str">
        <f t="shared" si="145"/>
        <v/>
      </c>
      <c r="N2351" s="1">
        <v>1</v>
      </c>
      <c r="O2351" s="6" t="str">
        <f t="shared" si="146"/>
        <v>LTI</v>
      </c>
      <c r="P2351" s="6" t="str">
        <f t="shared" si="147"/>
        <v>LTI</v>
      </c>
      <c r="Q2351" s="6" t="s">
        <v>2771</v>
      </c>
      <c r="R2351" s="5" t="str">
        <f>INDEX(SAMRASS!$B:$B,MATCH(Q2351,SAMRASS!$A:$A,0))</f>
        <v>rail switches</v>
      </c>
      <c r="S2351" s="1" t="s">
        <v>2700</v>
      </c>
      <c r="T2351" s="1" t="s">
        <v>2292</v>
      </c>
    </row>
    <row r="2352" spans="1:20" x14ac:dyDescent="0.25">
      <c r="A2352" s="1">
        <v>445</v>
      </c>
      <c r="B2352" s="1">
        <v>2013</v>
      </c>
      <c r="C2352" s="6" t="str">
        <f t="shared" si="144"/>
        <v>2013.445</v>
      </c>
      <c r="D2352" s="12">
        <v>0</v>
      </c>
      <c r="E2352" s="12" t="s">
        <v>3081</v>
      </c>
      <c r="F2352" s="12">
        <v>0</v>
      </c>
      <c r="G2352" s="12" t="s">
        <v>3081</v>
      </c>
      <c r="H2352" s="12" t="s">
        <v>3066</v>
      </c>
      <c r="I2352" s="12" t="s">
        <v>3081</v>
      </c>
      <c r="J2352" s="12" t="s">
        <v>3081</v>
      </c>
      <c r="K2352" s="12" t="s">
        <v>3081</v>
      </c>
      <c r="L2352" s="1">
        <v>0</v>
      </c>
      <c r="M2352" s="6" t="str">
        <f t="shared" si="145"/>
        <v/>
      </c>
      <c r="N2352" s="1">
        <v>1</v>
      </c>
      <c r="O2352" s="6" t="str">
        <f t="shared" si="146"/>
        <v>LTI</v>
      </c>
      <c r="P2352" s="6" t="str">
        <f t="shared" si="147"/>
        <v>LTI</v>
      </c>
      <c r="Q2352" s="6" t="s">
        <v>2850</v>
      </c>
      <c r="R2352" s="5" t="str">
        <f>INDEX(SAMRASS!$B:$B,MATCH(Q2352,SAMRASS!$A:$A,0))</f>
        <v>Hydraulic drill rig</v>
      </c>
      <c r="S2352" s="1" t="s">
        <v>64</v>
      </c>
      <c r="T2352" s="1" t="s">
        <v>2293</v>
      </c>
    </row>
    <row r="2353" spans="1:20" x14ac:dyDescent="0.25">
      <c r="A2353" s="1">
        <v>446</v>
      </c>
      <c r="B2353" s="1">
        <v>2013</v>
      </c>
      <c r="C2353" s="6" t="str">
        <f t="shared" si="144"/>
        <v>2013.446</v>
      </c>
      <c r="D2353" s="12">
        <v>0</v>
      </c>
      <c r="E2353" s="12" t="s">
        <v>3081</v>
      </c>
      <c r="F2353" s="12">
        <v>0</v>
      </c>
      <c r="G2353" s="12" t="s">
        <v>3081</v>
      </c>
      <c r="H2353" s="12">
        <v>0</v>
      </c>
      <c r="I2353" s="12" t="s">
        <v>3081</v>
      </c>
      <c r="J2353" s="12" t="s">
        <v>3081</v>
      </c>
      <c r="K2353" s="12" t="s">
        <v>3081</v>
      </c>
      <c r="L2353" s="1">
        <v>0</v>
      </c>
      <c r="M2353" s="6" t="str">
        <f t="shared" si="145"/>
        <v/>
      </c>
      <c r="N2353" s="1">
        <v>1</v>
      </c>
      <c r="O2353" s="6" t="str">
        <f t="shared" si="146"/>
        <v>LTI</v>
      </c>
      <c r="P2353" s="6" t="str">
        <f t="shared" si="147"/>
        <v>LTI</v>
      </c>
      <c r="Q2353" s="6" t="s">
        <v>848</v>
      </c>
      <c r="R2353" s="5" t="str">
        <f>INDEX(SAMRASS!$B:$B,MATCH(Q2353,SAMRASS!$A:$A,0))</f>
        <v>Face scraper</v>
      </c>
      <c r="S2353" s="1" t="s">
        <v>2432</v>
      </c>
      <c r="T2353" s="1" t="s">
        <v>2294</v>
      </c>
    </row>
    <row r="2354" spans="1:20" x14ac:dyDescent="0.25">
      <c r="A2354" s="1">
        <v>447</v>
      </c>
      <c r="B2354" s="1">
        <v>2013</v>
      </c>
      <c r="C2354" s="6" t="str">
        <f t="shared" si="144"/>
        <v>2013.447</v>
      </c>
      <c r="D2354" s="12">
        <v>0</v>
      </c>
      <c r="E2354" s="12" t="s">
        <v>3081</v>
      </c>
      <c r="F2354" s="12">
        <v>0</v>
      </c>
      <c r="G2354" s="12" t="s">
        <v>3081</v>
      </c>
      <c r="H2354" s="12">
        <v>0</v>
      </c>
      <c r="I2354" s="12" t="s">
        <v>3081</v>
      </c>
      <c r="J2354" s="12" t="s">
        <v>3081</v>
      </c>
      <c r="K2354" s="12" t="s">
        <v>3081</v>
      </c>
      <c r="L2354" s="1">
        <v>0</v>
      </c>
      <c r="M2354" s="6" t="str">
        <f t="shared" si="145"/>
        <v/>
      </c>
      <c r="N2354" s="1">
        <v>1</v>
      </c>
      <c r="O2354" s="6" t="str">
        <f t="shared" si="146"/>
        <v>LTI</v>
      </c>
      <c r="P2354" s="6" t="str">
        <f t="shared" si="147"/>
        <v>LTI</v>
      </c>
      <c r="Q2354" s="6" t="s">
        <v>848</v>
      </c>
      <c r="R2354" s="5" t="str">
        <f>INDEX(SAMRASS!$B:$B,MATCH(Q2354,SAMRASS!$A:$A,0))</f>
        <v>Face scraper</v>
      </c>
      <c r="S2354" s="1" t="s">
        <v>2432</v>
      </c>
      <c r="T2354" s="1" t="s">
        <v>669</v>
      </c>
    </row>
    <row r="2355" spans="1:20" x14ac:dyDescent="0.25">
      <c r="A2355" s="1">
        <v>448</v>
      </c>
      <c r="B2355" s="1">
        <v>2013</v>
      </c>
      <c r="C2355" s="6" t="str">
        <f t="shared" si="144"/>
        <v>2013.448</v>
      </c>
      <c r="D2355" s="12">
        <v>0</v>
      </c>
      <c r="E2355" s="12" t="s">
        <v>3081</v>
      </c>
      <c r="F2355" s="12">
        <v>0</v>
      </c>
      <c r="G2355" s="12" t="s">
        <v>3081</v>
      </c>
      <c r="H2355" s="12">
        <v>0</v>
      </c>
      <c r="I2355" s="12" t="s">
        <v>3081</v>
      </c>
      <c r="J2355" s="12" t="s">
        <v>3081</v>
      </c>
      <c r="K2355" s="12" t="s">
        <v>3081</v>
      </c>
      <c r="L2355" s="1">
        <v>0</v>
      </c>
      <c r="M2355" s="6" t="str">
        <f t="shared" si="145"/>
        <v/>
      </c>
      <c r="N2355" s="1">
        <v>1</v>
      </c>
      <c r="O2355" s="6" t="str">
        <f t="shared" si="146"/>
        <v>LTI</v>
      </c>
      <c r="P2355" s="6" t="str">
        <f t="shared" si="147"/>
        <v>LTI</v>
      </c>
      <c r="Q2355" s="6" t="s">
        <v>709</v>
      </c>
      <c r="R2355" s="5" t="str">
        <f>INDEX(SAMRASS!$B:$B,MATCH(Q2355,SAMRASS!$A:$A,0))</f>
        <v>Single drum winch</v>
      </c>
      <c r="S2355" s="1" t="s">
        <v>292</v>
      </c>
      <c r="T2355" s="1" t="s">
        <v>670</v>
      </c>
    </row>
    <row r="2356" spans="1:20" x14ac:dyDescent="0.25">
      <c r="A2356" s="1">
        <v>449</v>
      </c>
      <c r="B2356" s="1">
        <v>2013</v>
      </c>
      <c r="C2356" s="6" t="str">
        <f t="shared" si="144"/>
        <v>2013.449</v>
      </c>
      <c r="D2356" s="12">
        <v>0</v>
      </c>
      <c r="E2356" s="12" t="s">
        <v>3081</v>
      </c>
      <c r="F2356" s="12">
        <v>0</v>
      </c>
      <c r="G2356" s="12" t="s">
        <v>3081</v>
      </c>
      <c r="H2356" s="12">
        <v>0</v>
      </c>
      <c r="I2356" s="12" t="s">
        <v>3081</v>
      </c>
      <c r="J2356" s="12" t="s">
        <v>3081</v>
      </c>
      <c r="K2356" s="12" t="s">
        <v>3081</v>
      </c>
      <c r="L2356" s="1">
        <v>0</v>
      </c>
      <c r="M2356" s="6" t="str">
        <f t="shared" si="145"/>
        <v/>
      </c>
      <c r="N2356" s="1">
        <v>1</v>
      </c>
      <c r="O2356" s="6" t="str">
        <f t="shared" si="146"/>
        <v>LTI</v>
      </c>
      <c r="P2356" s="6" t="str">
        <f t="shared" si="147"/>
        <v>LTI</v>
      </c>
      <c r="Q2356" s="6" t="s">
        <v>2766</v>
      </c>
      <c r="R2356" s="5" t="str">
        <f>INDEX(SAMRASS!$B:$B,MATCH(Q2356,SAMRASS!$A:$A,0))</f>
        <v>Gully scraper</v>
      </c>
      <c r="S2356" s="1" t="s">
        <v>63</v>
      </c>
      <c r="T2356" s="1" t="s">
        <v>671</v>
      </c>
    </row>
    <row r="2357" spans="1:20" x14ac:dyDescent="0.25">
      <c r="A2357" s="1">
        <v>450</v>
      </c>
      <c r="B2357" s="1">
        <v>2013</v>
      </c>
      <c r="C2357" s="6" t="str">
        <f t="shared" si="144"/>
        <v>2013.450</v>
      </c>
      <c r="D2357" s="12">
        <v>0</v>
      </c>
      <c r="E2357" s="12" t="s">
        <v>3081</v>
      </c>
      <c r="F2357" s="12" t="s">
        <v>731</v>
      </c>
      <c r="G2357" s="12" t="s">
        <v>3081</v>
      </c>
      <c r="H2357" s="12" t="s">
        <v>3066</v>
      </c>
      <c r="I2357" s="12" t="s">
        <v>3081</v>
      </c>
      <c r="J2357" s="12" t="s">
        <v>3081</v>
      </c>
      <c r="K2357" s="12" t="s">
        <v>3081</v>
      </c>
      <c r="L2357" s="1">
        <v>0</v>
      </c>
      <c r="M2357" s="6" t="str">
        <f t="shared" si="145"/>
        <v/>
      </c>
      <c r="N2357" s="1">
        <v>1</v>
      </c>
      <c r="O2357" s="6" t="str">
        <f t="shared" si="146"/>
        <v>LTI</v>
      </c>
      <c r="P2357" s="6" t="str">
        <f t="shared" si="147"/>
        <v>LTI</v>
      </c>
      <c r="Q2357" s="6" t="s">
        <v>2604</v>
      </c>
      <c r="R2357" s="5" t="str">
        <f>INDEX(SAMRASS!$B:$B,MATCH(Q2357,SAMRASS!$A:$A,0))</f>
        <v>Roofbolter</v>
      </c>
      <c r="S2357" s="1" t="s">
        <v>2650</v>
      </c>
      <c r="T2357" s="1" t="s">
        <v>772</v>
      </c>
    </row>
    <row r="2358" spans="1:20" x14ac:dyDescent="0.25">
      <c r="A2358" s="1">
        <v>451</v>
      </c>
      <c r="B2358" s="1">
        <v>2013</v>
      </c>
      <c r="C2358" s="6" t="str">
        <f t="shared" si="144"/>
        <v>2013.451</v>
      </c>
      <c r="D2358" s="12">
        <v>0</v>
      </c>
      <c r="E2358" s="12" t="s">
        <v>3081</v>
      </c>
      <c r="F2358" s="12">
        <v>0</v>
      </c>
      <c r="G2358" s="12" t="s">
        <v>3081</v>
      </c>
      <c r="H2358" s="12">
        <v>0</v>
      </c>
      <c r="I2358" s="12" t="s">
        <v>3081</v>
      </c>
      <c r="J2358" s="12" t="s">
        <v>3081</v>
      </c>
      <c r="K2358" s="12" t="s">
        <v>3081</v>
      </c>
      <c r="L2358" s="1">
        <v>0</v>
      </c>
      <c r="M2358" s="6" t="str">
        <f t="shared" si="145"/>
        <v/>
      </c>
      <c r="N2358" s="1">
        <v>1</v>
      </c>
      <c r="O2358" s="6" t="str">
        <f t="shared" si="146"/>
        <v>LTI</v>
      </c>
      <c r="P2358" s="6" t="str">
        <f t="shared" si="147"/>
        <v>LTI</v>
      </c>
      <c r="Q2358" s="6" t="s">
        <v>1755</v>
      </c>
      <c r="R2358" s="5" t="str">
        <f>INDEX(SAMRASS!$B:$B,MATCH(Q2358,SAMRASS!$A:$A,0))</f>
        <v>Hand tramming</v>
      </c>
      <c r="S2358" s="1" t="s">
        <v>26</v>
      </c>
      <c r="T2358" s="1" t="s">
        <v>773</v>
      </c>
    </row>
    <row r="2359" spans="1:20" x14ac:dyDescent="0.25">
      <c r="A2359" s="1">
        <v>452</v>
      </c>
      <c r="B2359" s="1">
        <v>2013</v>
      </c>
      <c r="C2359" s="6" t="str">
        <f t="shared" si="144"/>
        <v>2013.452</v>
      </c>
      <c r="D2359" s="12">
        <v>0</v>
      </c>
      <c r="E2359" s="12" t="s">
        <v>3081</v>
      </c>
      <c r="F2359" s="12">
        <v>0</v>
      </c>
      <c r="G2359" s="12" t="s">
        <v>3081</v>
      </c>
      <c r="H2359" s="12">
        <v>0</v>
      </c>
      <c r="I2359" s="12" t="s">
        <v>3081</v>
      </c>
      <c r="J2359" s="12" t="s">
        <v>3081</v>
      </c>
      <c r="K2359" s="12" t="s">
        <v>3081</v>
      </c>
      <c r="L2359" s="1">
        <v>0</v>
      </c>
      <c r="M2359" s="6" t="str">
        <f t="shared" si="145"/>
        <v/>
      </c>
      <c r="N2359" s="1">
        <v>1</v>
      </c>
      <c r="O2359" s="6" t="str">
        <f t="shared" si="146"/>
        <v>LTI</v>
      </c>
      <c r="P2359" s="6" t="str">
        <f t="shared" si="147"/>
        <v>LTI</v>
      </c>
      <c r="Q2359" s="6" t="s">
        <v>848</v>
      </c>
      <c r="R2359" s="5" t="str">
        <f>INDEX(SAMRASS!$B:$B,MATCH(Q2359,SAMRASS!$A:$A,0))</f>
        <v>Face scraper</v>
      </c>
      <c r="S2359" s="1" t="s">
        <v>2432</v>
      </c>
      <c r="T2359" s="1" t="s">
        <v>774</v>
      </c>
    </row>
    <row r="2360" spans="1:20" x14ac:dyDescent="0.25">
      <c r="A2360" s="1">
        <v>453</v>
      </c>
      <c r="B2360" s="1">
        <v>2013</v>
      </c>
      <c r="C2360" s="6" t="str">
        <f t="shared" si="144"/>
        <v>2013.453</v>
      </c>
      <c r="D2360" s="12">
        <v>0</v>
      </c>
      <c r="E2360" s="12" t="s">
        <v>3081</v>
      </c>
      <c r="F2360" s="12">
        <v>0</v>
      </c>
      <c r="G2360" s="12" t="s">
        <v>3081</v>
      </c>
      <c r="H2360" s="12">
        <v>0</v>
      </c>
      <c r="I2360" s="12" t="s">
        <v>3081</v>
      </c>
      <c r="J2360" s="12" t="s">
        <v>3081</v>
      </c>
      <c r="K2360" s="12" t="s">
        <v>3081</v>
      </c>
      <c r="L2360" s="1">
        <v>0</v>
      </c>
      <c r="M2360" s="6" t="str">
        <f t="shared" si="145"/>
        <v/>
      </c>
      <c r="N2360" s="1">
        <v>1</v>
      </c>
      <c r="O2360" s="6" t="str">
        <f t="shared" si="146"/>
        <v>LTI</v>
      </c>
      <c r="P2360" s="6" t="str">
        <f t="shared" si="147"/>
        <v>LTI</v>
      </c>
      <c r="Q2360" s="6" t="s">
        <v>2924</v>
      </c>
      <c r="R2360" s="5" t="str">
        <f>INDEX(SAMRASS!$B:$B,MATCH(Q2360,SAMRASS!$A:$A,0))</f>
        <v>Coupling/uncoupling</v>
      </c>
      <c r="S2360" s="1" t="s">
        <v>674</v>
      </c>
      <c r="T2360" s="1" t="s">
        <v>1295</v>
      </c>
    </row>
    <row r="2361" spans="1:20" x14ac:dyDescent="0.25">
      <c r="A2361" s="1">
        <v>454</v>
      </c>
      <c r="B2361" s="1">
        <v>2013</v>
      </c>
      <c r="C2361" s="6" t="str">
        <f t="shared" si="144"/>
        <v>2013.454</v>
      </c>
      <c r="D2361" s="12">
        <v>0</v>
      </c>
      <c r="E2361" s="12" t="s">
        <v>3081</v>
      </c>
      <c r="F2361" s="12" t="s">
        <v>731</v>
      </c>
      <c r="G2361" s="12" t="s">
        <v>3081</v>
      </c>
      <c r="H2361" s="12" t="s">
        <v>3066</v>
      </c>
      <c r="I2361" s="12" t="s">
        <v>3081</v>
      </c>
      <c r="J2361" s="12" t="s">
        <v>3081</v>
      </c>
      <c r="K2361" s="12" t="s">
        <v>3081</v>
      </c>
      <c r="L2361" s="1">
        <v>0</v>
      </c>
      <c r="M2361" s="6" t="str">
        <f t="shared" si="145"/>
        <v/>
      </c>
      <c r="N2361" s="1">
        <v>1</v>
      </c>
      <c r="O2361" s="6" t="str">
        <f t="shared" si="146"/>
        <v>LTI</v>
      </c>
      <c r="P2361" s="6" t="str">
        <f t="shared" si="147"/>
        <v>LTI</v>
      </c>
      <c r="Q2361" s="6" t="s">
        <v>2604</v>
      </c>
      <c r="R2361" s="5" t="str">
        <f>INDEX(SAMRASS!$B:$B,MATCH(Q2361,SAMRASS!$A:$A,0))</f>
        <v>Roofbolter</v>
      </c>
      <c r="S2361" s="1" t="s">
        <v>2650</v>
      </c>
      <c r="T2361" s="1" t="s">
        <v>1296</v>
      </c>
    </row>
    <row r="2362" spans="1:20" x14ac:dyDescent="0.25">
      <c r="A2362" s="1">
        <v>455</v>
      </c>
      <c r="B2362" s="1">
        <v>2013</v>
      </c>
      <c r="C2362" s="6" t="str">
        <f t="shared" si="144"/>
        <v>2013.455</v>
      </c>
      <c r="D2362" s="12">
        <v>0</v>
      </c>
      <c r="E2362" s="12" t="s">
        <v>3081</v>
      </c>
      <c r="F2362" s="12">
        <v>0</v>
      </c>
      <c r="G2362" s="12" t="s">
        <v>3081</v>
      </c>
      <c r="H2362" s="12">
        <v>0</v>
      </c>
      <c r="I2362" s="12" t="s">
        <v>3081</v>
      </c>
      <c r="J2362" s="12" t="s">
        <v>3081</v>
      </c>
      <c r="K2362" s="12" t="s">
        <v>3081</v>
      </c>
      <c r="L2362" s="1">
        <v>0</v>
      </c>
      <c r="M2362" s="6" t="str">
        <f t="shared" si="145"/>
        <v/>
      </c>
      <c r="N2362" s="1">
        <v>1</v>
      </c>
      <c r="O2362" s="6" t="str">
        <f t="shared" si="146"/>
        <v>LTI</v>
      </c>
      <c r="P2362" s="6" t="str">
        <f t="shared" si="147"/>
        <v>LTI</v>
      </c>
      <c r="Q2362" s="6" t="s">
        <v>2924</v>
      </c>
      <c r="R2362" s="5" t="str">
        <f>INDEX(SAMRASS!$B:$B,MATCH(Q2362,SAMRASS!$A:$A,0))</f>
        <v>Coupling/uncoupling</v>
      </c>
      <c r="S2362" s="1" t="s">
        <v>674</v>
      </c>
      <c r="T2362" s="1" t="s">
        <v>1297</v>
      </c>
    </row>
    <row r="2363" spans="1:20" x14ac:dyDescent="0.25">
      <c r="A2363" s="1">
        <v>456</v>
      </c>
      <c r="B2363" s="1">
        <v>2013</v>
      </c>
      <c r="C2363" s="6" t="str">
        <f t="shared" si="144"/>
        <v>2013.456</v>
      </c>
      <c r="D2363" s="12">
        <v>0</v>
      </c>
      <c r="E2363" s="12" t="s">
        <v>3081</v>
      </c>
      <c r="F2363" s="12">
        <v>0</v>
      </c>
      <c r="G2363" s="12" t="s">
        <v>3081</v>
      </c>
      <c r="H2363" s="12">
        <v>0</v>
      </c>
      <c r="I2363" s="12" t="s">
        <v>3081</v>
      </c>
      <c r="J2363" s="12" t="s">
        <v>3081</v>
      </c>
      <c r="K2363" s="12" t="s">
        <v>3081</v>
      </c>
      <c r="L2363" s="1">
        <v>0</v>
      </c>
      <c r="M2363" s="6" t="str">
        <f t="shared" si="145"/>
        <v/>
      </c>
      <c r="N2363" s="1">
        <v>1</v>
      </c>
      <c r="O2363" s="6" t="str">
        <f t="shared" si="146"/>
        <v>LTI</v>
      </c>
      <c r="P2363" s="6" t="str">
        <f t="shared" si="147"/>
        <v>LTI</v>
      </c>
      <c r="Q2363" s="6" t="s">
        <v>2766</v>
      </c>
      <c r="R2363" s="5" t="str">
        <f>INDEX(SAMRASS!$B:$B,MATCH(Q2363,SAMRASS!$A:$A,0))</f>
        <v>Gully scraper</v>
      </c>
      <c r="S2363" s="1" t="s">
        <v>63</v>
      </c>
      <c r="T2363" s="1" t="s">
        <v>2406</v>
      </c>
    </row>
    <row r="2364" spans="1:20" x14ac:dyDescent="0.25">
      <c r="A2364" s="1">
        <v>457</v>
      </c>
      <c r="B2364" s="1">
        <v>2013</v>
      </c>
      <c r="C2364" s="6" t="str">
        <f t="shared" si="144"/>
        <v>2013.457</v>
      </c>
      <c r="D2364" s="12">
        <v>0</v>
      </c>
      <c r="E2364" s="12" t="s">
        <v>3081</v>
      </c>
      <c r="F2364" s="12">
        <v>0</v>
      </c>
      <c r="G2364" s="12" t="s">
        <v>3081</v>
      </c>
      <c r="H2364" s="12">
        <v>0</v>
      </c>
      <c r="I2364" s="12" t="s">
        <v>3081</v>
      </c>
      <c r="J2364" s="12" t="s">
        <v>3081</v>
      </c>
      <c r="K2364" s="12" t="s">
        <v>3081</v>
      </c>
      <c r="L2364" s="1">
        <v>0</v>
      </c>
      <c r="M2364" s="6" t="str">
        <f t="shared" si="145"/>
        <v/>
      </c>
      <c r="N2364" s="1">
        <v>1</v>
      </c>
      <c r="O2364" s="6" t="str">
        <f t="shared" si="146"/>
        <v>LTI</v>
      </c>
      <c r="P2364" s="6" t="str">
        <f t="shared" si="147"/>
        <v>LTI</v>
      </c>
      <c r="Q2364" s="6" t="s">
        <v>1755</v>
      </c>
      <c r="R2364" s="5" t="str">
        <f>INDEX(SAMRASS!$B:$B,MATCH(Q2364,SAMRASS!$A:$A,0))</f>
        <v>Hand tramming</v>
      </c>
      <c r="S2364" s="1" t="s">
        <v>26</v>
      </c>
      <c r="T2364" s="1" t="s">
        <v>2407</v>
      </c>
    </row>
    <row r="2365" spans="1:20" x14ac:dyDescent="0.25">
      <c r="A2365" s="1">
        <v>458</v>
      </c>
      <c r="B2365" s="1">
        <v>2013</v>
      </c>
      <c r="C2365" s="6" t="str">
        <f t="shared" si="144"/>
        <v>2013.458</v>
      </c>
      <c r="D2365" s="12" t="s">
        <v>880</v>
      </c>
      <c r="E2365" s="12" t="s">
        <v>3081</v>
      </c>
      <c r="F2365" s="12" t="s">
        <v>731</v>
      </c>
      <c r="G2365" s="12" t="s">
        <v>3081</v>
      </c>
      <c r="H2365" s="12" t="s">
        <v>3066</v>
      </c>
      <c r="I2365" s="12" t="s">
        <v>3081</v>
      </c>
      <c r="J2365" s="12" t="s">
        <v>3081</v>
      </c>
      <c r="K2365" s="12" t="s">
        <v>3081</v>
      </c>
      <c r="L2365" s="1">
        <v>0</v>
      </c>
      <c r="M2365" s="6" t="str">
        <f t="shared" si="145"/>
        <v/>
      </c>
      <c r="N2365" s="1">
        <v>1</v>
      </c>
      <c r="O2365" s="6" t="str">
        <f t="shared" si="146"/>
        <v>LTI</v>
      </c>
      <c r="P2365" s="6" t="str">
        <f t="shared" si="147"/>
        <v>LTI</v>
      </c>
      <c r="Q2365" s="6" t="s">
        <v>2903</v>
      </c>
      <c r="R2365" s="5" t="str">
        <f>INDEX(SAMRASS!$B:$B,MATCH(Q2365,SAMRASS!$A:$A,0))</f>
        <v>LDV</v>
      </c>
      <c r="S2365" s="1" t="s">
        <v>1566</v>
      </c>
      <c r="T2365" s="1" t="s">
        <v>2408</v>
      </c>
    </row>
    <row r="2366" spans="1:20" x14ac:dyDescent="0.25">
      <c r="A2366" s="1">
        <v>459</v>
      </c>
      <c r="B2366" s="1">
        <v>2013</v>
      </c>
      <c r="C2366" s="6" t="str">
        <f t="shared" si="144"/>
        <v>2013.459</v>
      </c>
      <c r="D2366" s="12">
        <v>0</v>
      </c>
      <c r="E2366" s="12" t="s">
        <v>3081</v>
      </c>
      <c r="F2366" s="12">
        <v>0</v>
      </c>
      <c r="G2366" s="12" t="s">
        <v>3081</v>
      </c>
      <c r="H2366" s="12">
        <v>0</v>
      </c>
      <c r="I2366" s="12" t="s">
        <v>3081</v>
      </c>
      <c r="J2366" s="12" t="s">
        <v>3081</v>
      </c>
      <c r="K2366" s="12" t="s">
        <v>3081</v>
      </c>
      <c r="L2366" s="1">
        <v>0</v>
      </c>
      <c r="M2366" s="6" t="str">
        <f t="shared" si="145"/>
        <v/>
      </c>
      <c r="N2366" s="1">
        <v>1</v>
      </c>
      <c r="O2366" s="6" t="str">
        <f t="shared" si="146"/>
        <v>LTI</v>
      </c>
      <c r="P2366" s="6" t="str">
        <f t="shared" si="147"/>
        <v>LTI</v>
      </c>
      <c r="Q2366" s="6" t="s">
        <v>2924</v>
      </c>
      <c r="R2366" s="5" t="str">
        <f>INDEX(SAMRASS!$B:$B,MATCH(Q2366,SAMRASS!$A:$A,0))</f>
        <v>Coupling/uncoupling</v>
      </c>
      <c r="S2366" s="1" t="s">
        <v>674</v>
      </c>
      <c r="T2366" s="1" t="s">
        <v>2114</v>
      </c>
    </row>
    <row r="2367" spans="1:20" x14ac:dyDescent="0.25">
      <c r="A2367" s="1">
        <v>460</v>
      </c>
      <c r="B2367" s="1">
        <v>2013</v>
      </c>
      <c r="C2367" s="6" t="str">
        <f t="shared" si="144"/>
        <v>2013.460</v>
      </c>
      <c r="D2367" s="12">
        <v>0</v>
      </c>
      <c r="E2367" s="12" t="s">
        <v>3081</v>
      </c>
      <c r="F2367" s="12" t="s">
        <v>731</v>
      </c>
      <c r="G2367" s="12" t="s">
        <v>3081</v>
      </c>
      <c r="H2367" s="12" t="s">
        <v>3066</v>
      </c>
      <c r="I2367" s="12" t="s">
        <v>3081</v>
      </c>
      <c r="J2367" s="12" t="s">
        <v>3081</v>
      </c>
      <c r="K2367" s="12" t="s">
        <v>3081</v>
      </c>
      <c r="L2367" s="1">
        <v>0</v>
      </c>
      <c r="M2367" s="6" t="str">
        <f t="shared" si="145"/>
        <v/>
      </c>
      <c r="N2367" s="1">
        <v>1</v>
      </c>
      <c r="O2367" s="6" t="str">
        <f t="shared" si="146"/>
        <v>LTI</v>
      </c>
      <c r="P2367" s="6" t="str">
        <f t="shared" si="147"/>
        <v>LTI</v>
      </c>
      <c r="Q2367" s="6" t="s">
        <v>2604</v>
      </c>
      <c r="R2367" s="5" t="str">
        <f>INDEX(SAMRASS!$B:$B,MATCH(Q2367,SAMRASS!$A:$A,0))</f>
        <v>Roofbolter</v>
      </c>
      <c r="S2367" s="1" t="s">
        <v>2650</v>
      </c>
      <c r="T2367" s="1" t="s">
        <v>2115</v>
      </c>
    </row>
    <row r="2368" spans="1:20" x14ac:dyDescent="0.25">
      <c r="A2368" s="1">
        <v>461</v>
      </c>
      <c r="B2368" s="1">
        <v>2013</v>
      </c>
      <c r="C2368" s="6" t="str">
        <f t="shared" si="144"/>
        <v>2013.461</v>
      </c>
      <c r="D2368" s="12">
        <v>0</v>
      </c>
      <c r="E2368" s="12" t="s">
        <v>3081</v>
      </c>
      <c r="F2368" s="12">
        <v>0</v>
      </c>
      <c r="G2368" s="12" t="s">
        <v>3081</v>
      </c>
      <c r="H2368" s="12">
        <v>0</v>
      </c>
      <c r="I2368" s="12" t="s">
        <v>3081</v>
      </c>
      <c r="J2368" s="12" t="s">
        <v>3081</v>
      </c>
      <c r="K2368" s="12" t="s">
        <v>3081</v>
      </c>
      <c r="L2368" s="1">
        <v>0</v>
      </c>
      <c r="M2368" s="6" t="str">
        <f t="shared" si="145"/>
        <v/>
      </c>
      <c r="N2368" s="1">
        <v>1</v>
      </c>
      <c r="O2368" s="6" t="str">
        <f t="shared" si="146"/>
        <v>LTI</v>
      </c>
      <c r="P2368" s="6" t="str">
        <f t="shared" si="147"/>
        <v>LTI</v>
      </c>
      <c r="Q2368" s="6" t="s">
        <v>707</v>
      </c>
      <c r="R2368" s="5" t="str">
        <f>INDEX(SAMRASS!$B:$B,MATCH(Q2368,SAMRASS!$A:$A,0))</f>
        <v>Hopper</v>
      </c>
      <c r="S2368" s="1" t="s">
        <v>2486</v>
      </c>
      <c r="T2368" s="1" t="s">
        <v>2116</v>
      </c>
    </row>
    <row r="2369" spans="1:20" x14ac:dyDescent="0.25">
      <c r="A2369" s="1">
        <v>462</v>
      </c>
      <c r="B2369" s="1">
        <v>2013</v>
      </c>
      <c r="C2369" s="6" t="str">
        <f t="shared" si="144"/>
        <v>2013.462</v>
      </c>
      <c r="D2369" s="12">
        <v>0</v>
      </c>
      <c r="E2369" s="12" t="s">
        <v>3081</v>
      </c>
      <c r="F2369" s="12">
        <v>0</v>
      </c>
      <c r="G2369" s="12" t="s">
        <v>3081</v>
      </c>
      <c r="H2369" s="12">
        <v>0</v>
      </c>
      <c r="I2369" s="12" t="s">
        <v>3081</v>
      </c>
      <c r="J2369" s="12" t="s">
        <v>3081</v>
      </c>
      <c r="K2369" s="12" t="s">
        <v>3081</v>
      </c>
      <c r="L2369" s="1">
        <v>0</v>
      </c>
      <c r="M2369" s="6" t="str">
        <f t="shared" si="145"/>
        <v/>
      </c>
      <c r="N2369" s="1">
        <v>1</v>
      </c>
      <c r="O2369" s="6" t="str">
        <f t="shared" si="146"/>
        <v>LTI</v>
      </c>
      <c r="P2369" s="6" t="str">
        <f t="shared" si="147"/>
        <v>LTI</v>
      </c>
      <c r="Q2369" s="6" t="s">
        <v>2766</v>
      </c>
      <c r="R2369" s="5" t="str">
        <f>INDEX(SAMRASS!$B:$B,MATCH(Q2369,SAMRASS!$A:$A,0))</f>
        <v>Gully scraper</v>
      </c>
      <c r="S2369" s="1" t="s">
        <v>63</v>
      </c>
      <c r="T2369" s="1" t="s">
        <v>2164</v>
      </c>
    </row>
    <row r="2370" spans="1:20" x14ac:dyDescent="0.25">
      <c r="A2370" s="1">
        <v>463</v>
      </c>
      <c r="B2370" s="1">
        <v>2013</v>
      </c>
      <c r="C2370" s="6" t="str">
        <f t="shared" si="144"/>
        <v>2013.463</v>
      </c>
      <c r="D2370" s="12">
        <v>0</v>
      </c>
      <c r="E2370" s="12" t="s">
        <v>3081</v>
      </c>
      <c r="F2370" s="12">
        <v>0</v>
      </c>
      <c r="G2370" s="12" t="s">
        <v>3081</v>
      </c>
      <c r="H2370" s="12">
        <v>0</v>
      </c>
      <c r="I2370" s="12" t="s">
        <v>3081</v>
      </c>
      <c r="J2370" s="12" t="s">
        <v>3081</v>
      </c>
      <c r="K2370" s="12" t="s">
        <v>3081</v>
      </c>
      <c r="L2370" s="1">
        <v>0</v>
      </c>
      <c r="M2370" s="6" t="str">
        <f t="shared" si="145"/>
        <v/>
      </c>
      <c r="N2370" s="1">
        <v>1</v>
      </c>
      <c r="O2370" s="6" t="str">
        <f t="shared" si="146"/>
        <v>LTI</v>
      </c>
      <c r="P2370" s="6" t="str">
        <f t="shared" si="147"/>
        <v>LTI</v>
      </c>
      <c r="Q2370" s="6" t="s">
        <v>2924</v>
      </c>
      <c r="R2370" s="5" t="str">
        <f>INDEX(SAMRASS!$B:$B,MATCH(Q2370,SAMRASS!$A:$A,0))</f>
        <v>Coupling/uncoupling</v>
      </c>
      <c r="S2370" s="1" t="s">
        <v>674</v>
      </c>
      <c r="T2370" s="1" t="s">
        <v>2165</v>
      </c>
    </row>
    <row r="2371" spans="1:20" x14ac:dyDescent="0.25">
      <c r="A2371" s="1">
        <v>464</v>
      </c>
      <c r="B2371" s="1">
        <v>2013</v>
      </c>
      <c r="C2371" s="6" t="str">
        <f t="shared" si="144"/>
        <v>2013.464</v>
      </c>
      <c r="D2371" s="12">
        <v>0</v>
      </c>
      <c r="E2371" s="12" t="s">
        <v>3081</v>
      </c>
      <c r="F2371" s="12">
        <v>0</v>
      </c>
      <c r="G2371" s="12" t="s">
        <v>3081</v>
      </c>
      <c r="H2371" s="12">
        <v>0</v>
      </c>
      <c r="I2371" s="12" t="s">
        <v>3081</v>
      </c>
      <c r="J2371" s="12" t="s">
        <v>3081</v>
      </c>
      <c r="K2371" s="12" t="s">
        <v>3081</v>
      </c>
      <c r="L2371" s="1">
        <v>0</v>
      </c>
      <c r="M2371" s="6" t="str">
        <f t="shared" si="145"/>
        <v/>
      </c>
      <c r="N2371" s="1">
        <v>1</v>
      </c>
      <c r="O2371" s="6" t="str">
        <f t="shared" si="146"/>
        <v>LTI</v>
      </c>
      <c r="P2371" s="6" t="str">
        <f t="shared" si="147"/>
        <v>LTI</v>
      </c>
      <c r="Q2371" s="6" t="s">
        <v>849</v>
      </c>
      <c r="R2371" s="5" t="str">
        <f>INDEX(SAMRASS!$B:$B,MATCH(Q2371,SAMRASS!$A:$A,0))</f>
        <v>Other</v>
      </c>
      <c r="S2371" s="1" t="s">
        <v>2563</v>
      </c>
      <c r="T2371" s="1" t="s">
        <v>2166</v>
      </c>
    </row>
    <row r="2372" spans="1:20" x14ac:dyDescent="0.25">
      <c r="A2372" s="1">
        <v>465</v>
      </c>
      <c r="B2372" s="1">
        <v>2013</v>
      </c>
      <c r="C2372" s="6" t="str">
        <f t="shared" si="144"/>
        <v>2013.465</v>
      </c>
      <c r="D2372" s="12">
        <v>0</v>
      </c>
      <c r="E2372" s="12" t="s">
        <v>3081</v>
      </c>
      <c r="F2372" s="12" t="s">
        <v>731</v>
      </c>
      <c r="G2372" s="12" t="s">
        <v>3076</v>
      </c>
      <c r="H2372" s="12" t="s">
        <v>3066</v>
      </c>
      <c r="I2372" s="12" t="s">
        <v>3076</v>
      </c>
      <c r="J2372" s="12" t="s">
        <v>3081</v>
      </c>
      <c r="K2372" s="12" t="s">
        <v>3076</v>
      </c>
      <c r="L2372" s="1">
        <v>0</v>
      </c>
      <c r="M2372" s="6" t="str">
        <f t="shared" si="145"/>
        <v/>
      </c>
      <c r="N2372" s="1">
        <v>1</v>
      </c>
      <c r="O2372" s="6" t="str">
        <f t="shared" si="146"/>
        <v>LTI</v>
      </c>
      <c r="P2372" s="6" t="str">
        <f t="shared" si="147"/>
        <v>LTI</v>
      </c>
      <c r="Q2372" s="6" t="s">
        <v>2906</v>
      </c>
      <c r="R2372" s="5" t="str">
        <f>INDEX(SAMRASS!$B:$B,MATCH(Q2372,SAMRASS!$A:$A,0))</f>
        <v>LHD Unit</v>
      </c>
      <c r="S2372" s="1" t="s">
        <v>572</v>
      </c>
      <c r="T2372" s="1" t="s">
        <v>1446</v>
      </c>
    </row>
    <row r="2373" spans="1:20" x14ac:dyDescent="0.25">
      <c r="A2373" s="1">
        <v>466</v>
      </c>
      <c r="B2373" s="1">
        <v>2013</v>
      </c>
      <c r="C2373" s="6" t="str">
        <f t="shared" si="144"/>
        <v>2013.466</v>
      </c>
      <c r="D2373" s="12">
        <v>0</v>
      </c>
      <c r="E2373" s="12" t="s">
        <v>3081</v>
      </c>
      <c r="F2373" s="12">
        <v>0</v>
      </c>
      <c r="G2373" s="12" t="s">
        <v>3081</v>
      </c>
      <c r="H2373" s="12">
        <v>0</v>
      </c>
      <c r="I2373" s="12" t="s">
        <v>3081</v>
      </c>
      <c r="J2373" s="12" t="s">
        <v>3081</v>
      </c>
      <c r="K2373" s="12" t="s">
        <v>3081</v>
      </c>
      <c r="L2373" s="1">
        <v>0</v>
      </c>
      <c r="M2373" s="6" t="str">
        <f t="shared" si="145"/>
        <v/>
      </c>
      <c r="N2373" s="1">
        <v>1</v>
      </c>
      <c r="O2373" s="6" t="str">
        <f t="shared" si="146"/>
        <v>LTI</v>
      </c>
      <c r="P2373" s="6" t="str">
        <f t="shared" si="147"/>
        <v>LTI</v>
      </c>
      <c r="Q2373" s="6" t="s">
        <v>2851</v>
      </c>
      <c r="R2373" s="5" t="str">
        <f>INDEX(SAMRASS!$B:$B,MATCH(Q2373,SAMRASS!$A:$A,0))</f>
        <v>Other (specify)</v>
      </c>
      <c r="S2373" s="1" t="s">
        <v>2962</v>
      </c>
      <c r="T2373" s="1" t="s">
        <v>1000</v>
      </c>
    </row>
    <row r="2374" spans="1:20" x14ac:dyDescent="0.25">
      <c r="A2374" s="1">
        <v>467</v>
      </c>
      <c r="B2374" s="1">
        <v>2013</v>
      </c>
      <c r="C2374" s="6" t="str">
        <f t="shared" si="144"/>
        <v>2013.467</v>
      </c>
      <c r="D2374" s="12">
        <v>0</v>
      </c>
      <c r="E2374" s="12" t="s">
        <v>3081</v>
      </c>
      <c r="F2374" s="12">
        <v>0</v>
      </c>
      <c r="G2374" s="12" t="s">
        <v>3081</v>
      </c>
      <c r="H2374" s="12">
        <v>0</v>
      </c>
      <c r="I2374" s="12" t="s">
        <v>3081</v>
      </c>
      <c r="J2374" s="12" t="s">
        <v>3081</v>
      </c>
      <c r="K2374" s="12" t="s">
        <v>3081</v>
      </c>
      <c r="L2374" s="1">
        <v>0</v>
      </c>
      <c r="M2374" s="6" t="str">
        <f t="shared" si="145"/>
        <v/>
      </c>
      <c r="N2374" s="1">
        <v>1</v>
      </c>
      <c r="O2374" s="6" t="str">
        <f t="shared" si="146"/>
        <v>LTI</v>
      </c>
      <c r="P2374" s="6" t="str">
        <f t="shared" si="147"/>
        <v>LTI</v>
      </c>
      <c r="Q2374" s="6" t="s">
        <v>2772</v>
      </c>
      <c r="R2374" s="5" t="str">
        <f>INDEX(SAMRASS!$B:$B,MATCH(Q2374,SAMRASS!$A:$A,0))</f>
        <v>Other (specify)</v>
      </c>
      <c r="S2374" s="1" t="s">
        <v>2883</v>
      </c>
      <c r="T2374" s="1" t="s">
        <v>1001</v>
      </c>
    </row>
    <row r="2375" spans="1:20" x14ac:dyDescent="0.25">
      <c r="A2375" s="1">
        <v>468</v>
      </c>
      <c r="B2375" s="1">
        <v>2013</v>
      </c>
      <c r="C2375" s="6" t="str">
        <f t="shared" si="144"/>
        <v>2013.468</v>
      </c>
      <c r="D2375" s="12">
        <v>0</v>
      </c>
      <c r="E2375" s="12" t="s">
        <v>3081</v>
      </c>
      <c r="F2375" s="12">
        <v>0</v>
      </c>
      <c r="G2375" s="12" t="s">
        <v>3081</v>
      </c>
      <c r="H2375" s="12">
        <v>0</v>
      </c>
      <c r="I2375" s="12" t="s">
        <v>3081</v>
      </c>
      <c r="J2375" s="12" t="s">
        <v>3081</v>
      </c>
      <c r="K2375" s="12" t="s">
        <v>3081</v>
      </c>
      <c r="L2375" s="1">
        <v>0</v>
      </c>
      <c r="M2375" s="6" t="str">
        <f t="shared" si="145"/>
        <v/>
      </c>
      <c r="N2375" s="1">
        <v>1</v>
      </c>
      <c r="O2375" s="6" t="str">
        <f t="shared" si="146"/>
        <v>LTI</v>
      </c>
      <c r="P2375" s="6" t="str">
        <f t="shared" si="147"/>
        <v>LTI</v>
      </c>
      <c r="Q2375" s="6" t="s">
        <v>2924</v>
      </c>
      <c r="R2375" s="5" t="str">
        <f>INDEX(SAMRASS!$B:$B,MATCH(Q2375,SAMRASS!$A:$A,0))</f>
        <v>Coupling/uncoupling</v>
      </c>
      <c r="S2375" s="1" t="s">
        <v>674</v>
      </c>
      <c r="T2375" s="1" t="s">
        <v>1002</v>
      </c>
    </row>
    <row r="2376" spans="1:20" x14ac:dyDescent="0.25">
      <c r="A2376" s="1">
        <v>469</v>
      </c>
      <c r="B2376" s="1">
        <v>2013</v>
      </c>
      <c r="C2376" s="6" t="str">
        <f t="shared" ref="C2376:C2439" si="148">B2376&amp;"."&amp;RIGHT("00"&amp;A2376,3)</f>
        <v>2013.469</v>
      </c>
      <c r="D2376" s="12">
        <v>0</v>
      </c>
      <c r="E2376" s="12" t="s">
        <v>3081</v>
      </c>
      <c r="F2376" s="12">
        <v>0</v>
      </c>
      <c r="G2376" s="12" t="s">
        <v>3081</v>
      </c>
      <c r="H2376" s="12">
        <v>0</v>
      </c>
      <c r="I2376" s="12" t="s">
        <v>3081</v>
      </c>
      <c r="J2376" s="12" t="s">
        <v>3081</v>
      </c>
      <c r="K2376" s="12" t="s">
        <v>3081</v>
      </c>
      <c r="L2376" s="1">
        <v>0</v>
      </c>
      <c r="M2376" s="6" t="str">
        <f t="shared" ref="M2376:M2439" si="149">IF(L2376&gt;1,"MFI",IF(L2376&gt;0,"SFI",""))</f>
        <v/>
      </c>
      <c r="N2376" s="1">
        <v>1</v>
      </c>
      <c r="O2376" s="6" t="str">
        <f t="shared" ref="O2376:O2439" si="150">IF(N2376&gt;0,"LTI","")</f>
        <v>LTI</v>
      </c>
      <c r="P2376" s="6" t="str">
        <f t="shared" ref="P2376:P2439" si="151">IF(M2376&lt;&gt;"",M2376,O2376)</f>
        <v>LTI</v>
      </c>
      <c r="Q2376" s="6" t="s">
        <v>1755</v>
      </c>
      <c r="R2376" s="5" t="str">
        <f>INDEX(SAMRASS!$B:$B,MATCH(Q2376,SAMRASS!$A:$A,0))</f>
        <v>Hand tramming</v>
      </c>
      <c r="S2376" s="1" t="s">
        <v>26</v>
      </c>
      <c r="T2376" s="1" t="s">
        <v>1863</v>
      </c>
    </row>
    <row r="2377" spans="1:20" x14ac:dyDescent="0.25">
      <c r="A2377" s="1">
        <v>470</v>
      </c>
      <c r="B2377" s="1">
        <v>2013</v>
      </c>
      <c r="C2377" s="6" t="str">
        <f t="shared" si="148"/>
        <v>2013.470</v>
      </c>
      <c r="D2377" s="12">
        <v>0</v>
      </c>
      <c r="E2377" s="12" t="s">
        <v>3081</v>
      </c>
      <c r="F2377" s="12">
        <v>0</v>
      </c>
      <c r="G2377" s="12" t="s">
        <v>3081</v>
      </c>
      <c r="H2377" s="12">
        <v>0</v>
      </c>
      <c r="I2377" s="12" t="s">
        <v>3081</v>
      </c>
      <c r="J2377" s="12" t="s">
        <v>3081</v>
      </c>
      <c r="K2377" s="12" t="s">
        <v>3081</v>
      </c>
      <c r="L2377" s="1">
        <v>0</v>
      </c>
      <c r="M2377" s="6" t="str">
        <f t="shared" si="149"/>
        <v/>
      </c>
      <c r="N2377" s="1">
        <v>1</v>
      </c>
      <c r="O2377" s="6" t="str">
        <f t="shared" si="150"/>
        <v>LTI</v>
      </c>
      <c r="P2377" s="6" t="str">
        <f t="shared" si="151"/>
        <v>LTI</v>
      </c>
      <c r="Q2377" s="6" t="s">
        <v>727</v>
      </c>
      <c r="R2377" s="5" t="str">
        <f>INDEX(SAMRASS!$B:$B,MATCH(Q2377,SAMRASS!$A:$A,0))</f>
        <v>Battery</v>
      </c>
      <c r="S2377" s="1" t="s">
        <v>939</v>
      </c>
      <c r="T2377" s="1" t="s">
        <v>1864</v>
      </c>
    </row>
    <row r="2378" spans="1:20" x14ac:dyDescent="0.25">
      <c r="A2378" s="1">
        <v>471</v>
      </c>
      <c r="B2378" s="1">
        <v>2013</v>
      </c>
      <c r="C2378" s="6" t="str">
        <f t="shared" si="148"/>
        <v>2013.471</v>
      </c>
      <c r="D2378" s="12">
        <v>0</v>
      </c>
      <c r="E2378" s="12" t="s">
        <v>3081</v>
      </c>
      <c r="F2378" s="12">
        <v>0</v>
      </c>
      <c r="G2378" s="12" t="s">
        <v>3081</v>
      </c>
      <c r="H2378" s="12">
        <v>0</v>
      </c>
      <c r="I2378" s="12" t="s">
        <v>3081</v>
      </c>
      <c r="J2378" s="12" t="s">
        <v>3081</v>
      </c>
      <c r="K2378" s="12" t="s">
        <v>3081</v>
      </c>
      <c r="L2378" s="1">
        <v>0</v>
      </c>
      <c r="M2378" s="6" t="str">
        <f t="shared" si="149"/>
        <v/>
      </c>
      <c r="N2378" s="1">
        <v>1</v>
      </c>
      <c r="O2378" s="6" t="str">
        <f t="shared" si="150"/>
        <v>LTI</v>
      </c>
      <c r="P2378" s="6" t="str">
        <f t="shared" si="151"/>
        <v>LTI</v>
      </c>
      <c r="Q2378" s="6" t="s">
        <v>2766</v>
      </c>
      <c r="R2378" s="5" t="str">
        <f>INDEX(SAMRASS!$B:$B,MATCH(Q2378,SAMRASS!$A:$A,0))</f>
        <v>Gully scraper</v>
      </c>
      <c r="S2378" s="1" t="s">
        <v>63</v>
      </c>
      <c r="T2378" s="1" t="s">
        <v>1865</v>
      </c>
    </row>
    <row r="2379" spans="1:20" x14ac:dyDescent="0.25">
      <c r="A2379" s="1">
        <v>472</v>
      </c>
      <c r="B2379" s="1">
        <v>2013</v>
      </c>
      <c r="C2379" s="6" t="str">
        <f t="shared" si="148"/>
        <v>2013.472</v>
      </c>
      <c r="D2379" s="12">
        <v>0</v>
      </c>
      <c r="E2379" s="12" t="s">
        <v>3081</v>
      </c>
      <c r="F2379" s="12" t="s">
        <v>731</v>
      </c>
      <c r="G2379" s="12" t="s">
        <v>3077</v>
      </c>
      <c r="H2379" s="12" t="s">
        <v>3066</v>
      </c>
      <c r="I2379" s="12" t="s">
        <v>3077</v>
      </c>
      <c r="J2379" s="12" t="s">
        <v>3077</v>
      </c>
      <c r="K2379" s="12" t="s">
        <v>3081</v>
      </c>
      <c r="L2379" s="1">
        <v>0</v>
      </c>
      <c r="M2379" s="6" t="str">
        <f t="shared" si="149"/>
        <v/>
      </c>
      <c r="N2379" s="1">
        <v>1</v>
      </c>
      <c r="O2379" s="6" t="str">
        <f t="shared" si="150"/>
        <v>LTI</v>
      </c>
      <c r="P2379" s="6" t="str">
        <f t="shared" si="151"/>
        <v>LTI</v>
      </c>
      <c r="Q2379" s="6" t="s">
        <v>2604</v>
      </c>
      <c r="R2379" s="5" t="str">
        <f>INDEX(SAMRASS!$B:$B,MATCH(Q2379,SAMRASS!$A:$A,0))</f>
        <v>Roofbolter</v>
      </c>
      <c r="S2379" s="1" t="s">
        <v>2650</v>
      </c>
      <c r="T2379" s="1" t="s">
        <v>1627</v>
      </c>
    </row>
    <row r="2380" spans="1:20" x14ac:dyDescent="0.25">
      <c r="A2380" s="1">
        <v>473</v>
      </c>
      <c r="B2380" s="1">
        <v>2013</v>
      </c>
      <c r="C2380" s="6" t="str">
        <f t="shared" si="148"/>
        <v>2013.473</v>
      </c>
      <c r="D2380" s="12" t="s">
        <v>880</v>
      </c>
      <c r="E2380" s="12" t="s">
        <v>3081</v>
      </c>
      <c r="F2380" s="12">
        <v>0</v>
      </c>
      <c r="G2380" s="12" t="s">
        <v>3081</v>
      </c>
      <c r="H2380" s="12" t="s">
        <v>3066</v>
      </c>
      <c r="I2380" s="12" t="s">
        <v>3081</v>
      </c>
      <c r="J2380" s="12" t="s">
        <v>3081</v>
      </c>
      <c r="K2380" s="12" t="s">
        <v>3081</v>
      </c>
      <c r="L2380" s="1">
        <v>0</v>
      </c>
      <c r="M2380" s="6" t="str">
        <f t="shared" si="149"/>
        <v/>
      </c>
      <c r="N2380" s="1">
        <v>1</v>
      </c>
      <c r="O2380" s="6" t="str">
        <f t="shared" si="150"/>
        <v>LTI</v>
      </c>
      <c r="P2380" s="6" t="str">
        <f t="shared" si="151"/>
        <v>LTI</v>
      </c>
      <c r="Q2380" s="6" t="s">
        <v>1333</v>
      </c>
      <c r="R2380" s="5" t="str">
        <f>INDEX(SAMRASS!$B:$B,MATCH(Q2380,SAMRASS!$A:$A,0))</f>
        <v>Forklift</v>
      </c>
      <c r="S2380" s="1" t="s">
        <v>1202</v>
      </c>
      <c r="T2380" s="1" t="s">
        <v>2980</v>
      </c>
    </row>
    <row r="2381" spans="1:20" x14ac:dyDescent="0.25">
      <c r="A2381" s="1">
        <v>474</v>
      </c>
      <c r="B2381" s="1">
        <v>2013</v>
      </c>
      <c r="C2381" s="6" t="str">
        <f t="shared" si="148"/>
        <v>2013.474</v>
      </c>
      <c r="D2381" s="12">
        <v>0</v>
      </c>
      <c r="E2381" s="12" t="s">
        <v>3081</v>
      </c>
      <c r="F2381" s="12">
        <v>0</v>
      </c>
      <c r="G2381" s="12" t="s">
        <v>3081</v>
      </c>
      <c r="H2381" s="12">
        <v>0</v>
      </c>
      <c r="I2381" s="12" t="s">
        <v>3081</v>
      </c>
      <c r="J2381" s="12" t="s">
        <v>3081</v>
      </c>
      <c r="K2381" s="12" t="s">
        <v>3081</v>
      </c>
      <c r="L2381" s="1">
        <v>0</v>
      </c>
      <c r="M2381" s="6" t="str">
        <f t="shared" si="149"/>
        <v/>
      </c>
      <c r="N2381" s="1">
        <v>1</v>
      </c>
      <c r="O2381" s="6" t="str">
        <f t="shared" si="150"/>
        <v>LTI</v>
      </c>
      <c r="P2381" s="6" t="str">
        <f t="shared" si="151"/>
        <v>LTI</v>
      </c>
      <c r="Q2381" s="6" t="s">
        <v>2924</v>
      </c>
      <c r="R2381" s="5" t="str">
        <f>INDEX(SAMRASS!$B:$B,MATCH(Q2381,SAMRASS!$A:$A,0))</f>
        <v>Coupling/uncoupling</v>
      </c>
      <c r="S2381" s="1" t="s">
        <v>674</v>
      </c>
      <c r="T2381" s="1" t="s">
        <v>2979</v>
      </c>
    </row>
    <row r="2382" spans="1:20" x14ac:dyDescent="0.25">
      <c r="A2382" s="1">
        <v>475</v>
      </c>
      <c r="B2382" s="1">
        <v>2013</v>
      </c>
      <c r="C2382" s="6" t="str">
        <f t="shared" si="148"/>
        <v>2013.475</v>
      </c>
      <c r="D2382" s="12">
        <v>0</v>
      </c>
      <c r="E2382" s="12" t="s">
        <v>3081</v>
      </c>
      <c r="F2382" s="12">
        <v>0</v>
      </c>
      <c r="G2382" s="12" t="s">
        <v>3081</v>
      </c>
      <c r="H2382" s="12">
        <v>0</v>
      </c>
      <c r="I2382" s="12" t="s">
        <v>3081</v>
      </c>
      <c r="J2382" s="12" t="s">
        <v>3081</v>
      </c>
      <c r="K2382" s="12" t="s">
        <v>3081</v>
      </c>
      <c r="L2382" s="1">
        <v>0</v>
      </c>
      <c r="M2382" s="6" t="str">
        <f t="shared" si="149"/>
        <v/>
      </c>
      <c r="N2382" s="1">
        <v>1</v>
      </c>
      <c r="O2382" s="6" t="str">
        <f t="shared" si="150"/>
        <v>LTI</v>
      </c>
      <c r="P2382" s="6" t="str">
        <f t="shared" si="151"/>
        <v>LTI</v>
      </c>
      <c r="Q2382" s="6" t="s">
        <v>709</v>
      </c>
      <c r="R2382" s="5" t="str">
        <f>INDEX(SAMRASS!$B:$B,MATCH(Q2382,SAMRASS!$A:$A,0))</f>
        <v>Single drum winch</v>
      </c>
      <c r="S2382" s="1" t="s">
        <v>292</v>
      </c>
      <c r="T2382" s="1" t="s">
        <v>308</v>
      </c>
    </row>
    <row r="2383" spans="1:20" x14ac:dyDescent="0.25">
      <c r="A2383" s="1">
        <v>476</v>
      </c>
      <c r="B2383" s="1">
        <v>2013</v>
      </c>
      <c r="C2383" s="6" t="str">
        <f t="shared" si="148"/>
        <v>2013.476</v>
      </c>
      <c r="D2383" s="12">
        <v>0</v>
      </c>
      <c r="E2383" s="12" t="s">
        <v>3081</v>
      </c>
      <c r="F2383" s="12">
        <v>0</v>
      </c>
      <c r="G2383" s="12" t="s">
        <v>3081</v>
      </c>
      <c r="H2383" s="12">
        <v>0</v>
      </c>
      <c r="I2383" s="12" t="s">
        <v>3081</v>
      </c>
      <c r="J2383" s="12" t="s">
        <v>3081</v>
      </c>
      <c r="K2383" s="12" t="s">
        <v>3081</v>
      </c>
      <c r="L2383" s="1">
        <v>0</v>
      </c>
      <c r="M2383" s="6" t="str">
        <f t="shared" si="149"/>
        <v/>
      </c>
      <c r="N2383" s="1">
        <v>1</v>
      </c>
      <c r="O2383" s="6" t="str">
        <f t="shared" si="150"/>
        <v>LTI</v>
      </c>
      <c r="P2383" s="6" t="str">
        <f t="shared" si="151"/>
        <v>LTI</v>
      </c>
      <c r="Q2383" s="6" t="s">
        <v>848</v>
      </c>
      <c r="R2383" s="5" t="str">
        <f>INDEX(SAMRASS!$B:$B,MATCH(Q2383,SAMRASS!$A:$A,0))</f>
        <v>Face scraper</v>
      </c>
      <c r="S2383" s="1" t="s">
        <v>2432</v>
      </c>
      <c r="T2383" s="1" t="s">
        <v>309</v>
      </c>
    </row>
    <row r="2384" spans="1:20" x14ac:dyDescent="0.25">
      <c r="A2384" s="1">
        <v>477</v>
      </c>
      <c r="B2384" s="1">
        <v>2013</v>
      </c>
      <c r="C2384" s="6" t="str">
        <f t="shared" si="148"/>
        <v>2013.477</v>
      </c>
      <c r="D2384" s="12">
        <v>0</v>
      </c>
      <c r="E2384" s="12" t="s">
        <v>3081</v>
      </c>
      <c r="F2384" s="12">
        <v>0</v>
      </c>
      <c r="G2384" s="12" t="s">
        <v>3081</v>
      </c>
      <c r="H2384" s="12">
        <v>0</v>
      </c>
      <c r="I2384" s="12" t="s">
        <v>3081</v>
      </c>
      <c r="J2384" s="12" t="s">
        <v>3081</v>
      </c>
      <c r="K2384" s="12" t="s">
        <v>3081</v>
      </c>
      <c r="L2384" s="1">
        <v>0</v>
      </c>
      <c r="M2384" s="6" t="str">
        <f t="shared" si="149"/>
        <v/>
      </c>
      <c r="N2384" s="1">
        <v>1</v>
      </c>
      <c r="O2384" s="6" t="str">
        <f t="shared" si="150"/>
        <v>LTI</v>
      </c>
      <c r="P2384" s="6" t="str">
        <f t="shared" si="151"/>
        <v>LTI</v>
      </c>
      <c r="Q2384" s="6" t="s">
        <v>727</v>
      </c>
      <c r="R2384" s="5" t="str">
        <f>INDEX(SAMRASS!$B:$B,MATCH(Q2384,SAMRASS!$A:$A,0))</f>
        <v>Battery</v>
      </c>
      <c r="S2384" s="1" t="s">
        <v>939</v>
      </c>
      <c r="T2384" s="1" t="s">
        <v>310</v>
      </c>
    </row>
    <row r="2385" spans="1:20" x14ac:dyDescent="0.25">
      <c r="A2385" s="1">
        <v>478</v>
      </c>
      <c r="B2385" s="1">
        <v>2013</v>
      </c>
      <c r="C2385" s="6" t="str">
        <f t="shared" si="148"/>
        <v>2013.478</v>
      </c>
      <c r="D2385" s="12">
        <v>0</v>
      </c>
      <c r="E2385" s="12" t="s">
        <v>3081</v>
      </c>
      <c r="F2385" s="12">
        <v>0</v>
      </c>
      <c r="G2385" s="12" t="s">
        <v>3081</v>
      </c>
      <c r="H2385" s="12">
        <v>0</v>
      </c>
      <c r="I2385" s="12" t="s">
        <v>3081</v>
      </c>
      <c r="J2385" s="12" t="s">
        <v>3081</v>
      </c>
      <c r="K2385" s="12" t="s">
        <v>3081</v>
      </c>
      <c r="L2385" s="1">
        <v>0</v>
      </c>
      <c r="M2385" s="6" t="str">
        <f t="shared" si="149"/>
        <v/>
      </c>
      <c r="N2385" s="1">
        <v>1</v>
      </c>
      <c r="O2385" s="6" t="str">
        <f t="shared" si="150"/>
        <v>LTI</v>
      </c>
      <c r="P2385" s="6" t="str">
        <f t="shared" si="151"/>
        <v>LTI</v>
      </c>
      <c r="Q2385" s="6" t="s">
        <v>727</v>
      </c>
      <c r="R2385" s="5" t="str">
        <f>INDEX(SAMRASS!$B:$B,MATCH(Q2385,SAMRASS!$A:$A,0))</f>
        <v>Battery</v>
      </c>
      <c r="S2385" s="1" t="s">
        <v>939</v>
      </c>
      <c r="T2385" s="1" t="s">
        <v>2986</v>
      </c>
    </row>
    <row r="2386" spans="1:20" x14ac:dyDescent="0.25">
      <c r="A2386" s="1">
        <v>479</v>
      </c>
      <c r="B2386" s="1">
        <v>2013</v>
      </c>
      <c r="C2386" s="6" t="str">
        <f t="shared" si="148"/>
        <v>2013.479</v>
      </c>
      <c r="D2386" s="12">
        <v>0</v>
      </c>
      <c r="E2386" s="12" t="s">
        <v>3081</v>
      </c>
      <c r="F2386" s="12">
        <v>0</v>
      </c>
      <c r="G2386" s="12" t="s">
        <v>3081</v>
      </c>
      <c r="H2386" s="12">
        <v>0</v>
      </c>
      <c r="I2386" s="12" t="s">
        <v>3081</v>
      </c>
      <c r="J2386" s="12" t="s">
        <v>3081</v>
      </c>
      <c r="K2386" s="12" t="s">
        <v>3081</v>
      </c>
      <c r="L2386" s="1">
        <v>0</v>
      </c>
      <c r="M2386" s="6" t="str">
        <f t="shared" si="149"/>
        <v/>
      </c>
      <c r="N2386" s="1">
        <v>1</v>
      </c>
      <c r="O2386" s="6" t="str">
        <f t="shared" si="150"/>
        <v>LTI</v>
      </c>
      <c r="P2386" s="6" t="str">
        <f t="shared" si="151"/>
        <v>LTI</v>
      </c>
      <c r="Q2386" s="6" t="s">
        <v>707</v>
      </c>
      <c r="R2386" s="5" t="str">
        <f>INDEX(SAMRASS!$B:$B,MATCH(Q2386,SAMRASS!$A:$A,0))</f>
        <v>Hopper</v>
      </c>
      <c r="S2386" s="1" t="s">
        <v>2486</v>
      </c>
      <c r="T2386" s="1" t="s">
        <v>2987</v>
      </c>
    </row>
    <row r="2387" spans="1:20" x14ac:dyDescent="0.25">
      <c r="A2387" s="1">
        <v>480</v>
      </c>
      <c r="B2387" s="1">
        <v>2013</v>
      </c>
      <c r="C2387" s="6" t="str">
        <f t="shared" si="148"/>
        <v>2013.480</v>
      </c>
      <c r="D2387" s="12">
        <v>0</v>
      </c>
      <c r="E2387" s="12" t="s">
        <v>3081</v>
      </c>
      <c r="F2387" s="12">
        <v>0</v>
      </c>
      <c r="G2387" s="12" t="s">
        <v>3081</v>
      </c>
      <c r="H2387" s="12">
        <v>0</v>
      </c>
      <c r="I2387" s="12" t="s">
        <v>3081</v>
      </c>
      <c r="J2387" s="12" t="s">
        <v>3081</v>
      </c>
      <c r="K2387" s="12" t="s">
        <v>3081</v>
      </c>
      <c r="L2387" s="1">
        <v>0</v>
      </c>
      <c r="M2387" s="6" t="str">
        <f t="shared" si="149"/>
        <v/>
      </c>
      <c r="N2387" s="1">
        <v>1</v>
      </c>
      <c r="O2387" s="6" t="str">
        <f t="shared" si="150"/>
        <v>LTI</v>
      </c>
      <c r="P2387" s="6" t="str">
        <f t="shared" si="151"/>
        <v>LTI</v>
      </c>
      <c r="Q2387" s="6" t="s">
        <v>727</v>
      </c>
      <c r="R2387" s="5" t="str">
        <f>INDEX(SAMRASS!$B:$B,MATCH(Q2387,SAMRASS!$A:$A,0))</f>
        <v>Battery</v>
      </c>
      <c r="S2387" s="1" t="s">
        <v>939</v>
      </c>
      <c r="T2387" s="1" t="s">
        <v>2988</v>
      </c>
    </row>
    <row r="2388" spans="1:20" x14ac:dyDescent="0.25">
      <c r="A2388" s="1">
        <v>481</v>
      </c>
      <c r="B2388" s="1">
        <v>2013</v>
      </c>
      <c r="C2388" s="6" t="str">
        <f t="shared" si="148"/>
        <v>2013.481</v>
      </c>
      <c r="D2388" s="12">
        <v>0</v>
      </c>
      <c r="E2388" s="12" t="s">
        <v>3081</v>
      </c>
      <c r="F2388" s="12">
        <v>0</v>
      </c>
      <c r="G2388" s="12" t="s">
        <v>3081</v>
      </c>
      <c r="H2388" s="12">
        <v>0</v>
      </c>
      <c r="I2388" s="12" t="s">
        <v>3081</v>
      </c>
      <c r="J2388" s="12" t="s">
        <v>3081</v>
      </c>
      <c r="K2388" s="12" t="s">
        <v>3081</v>
      </c>
      <c r="L2388" s="1">
        <v>0</v>
      </c>
      <c r="M2388" s="6" t="str">
        <f t="shared" si="149"/>
        <v/>
      </c>
      <c r="N2388" s="1">
        <v>1</v>
      </c>
      <c r="O2388" s="6" t="str">
        <f t="shared" si="150"/>
        <v>LTI</v>
      </c>
      <c r="P2388" s="6" t="str">
        <f t="shared" si="151"/>
        <v>LTI</v>
      </c>
      <c r="Q2388" s="6" t="s">
        <v>707</v>
      </c>
      <c r="R2388" s="5" t="str">
        <f>INDEX(SAMRASS!$B:$B,MATCH(Q2388,SAMRASS!$A:$A,0))</f>
        <v>Hopper</v>
      </c>
      <c r="S2388" s="1" t="s">
        <v>2486</v>
      </c>
      <c r="T2388" s="1" t="s">
        <v>573</v>
      </c>
    </row>
    <row r="2389" spans="1:20" x14ac:dyDescent="0.25">
      <c r="A2389" s="1">
        <v>482</v>
      </c>
      <c r="B2389" s="1">
        <v>2013</v>
      </c>
      <c r="C2389" s="6" t="str">
        <f t="shared" si="148"/>
        <v>2013.482</v>
      </c>
      <c r="D2389" s="12">
        <v>0</v>
      </c>
      <c r="E2389" s="12" t="s">
        <v>3081</v>
      </c>
      <c r="F2389" s="12" t="s">
        <v>731</v>
      </c>
      <c r="G2389" s="12" t="s">
        <v>3081</v>
      </c>
      <c r="H2389" s="12" t="s">
        <v>3066</v>
      </c>
      <c r="I2389" s="12" t="s">
        <v>3081</v>
      </c>
      <c r="J2389" s="12" t="s">
        <v>3081</v>
      </c>
      <c r="K2389" s="12" t="s">
        <v>3081</v>
      </c>
      <c r="L2389" s="1">
        <v>0</v>
      </c>
      <c r="M2389" s="6" t="str">
        <f t="shared" si="149"/>
        <v/>
      </c>
      <c r="N2389" s="1">
        <v>1</v>
      </c>
      <c r="O2389" s="6" t="str">
        <f t="shared" si="150"/>
        <v>LTI</v>
      </c>
      <c r="P2389" s="6" t="str">
        <f t="shared" si="151"/>
        <v>LTI</v>
      </c>
      <c r="Q2389" s="6" t="s">
        <v>2906</v>
      </c>
      <c r="R2389" s="5" t="str">
        <f>INDEX(SAMRASS!$B:$B,MATCH(Q2389,SAMRASS!$A:$A,0))</f>
        <v>LHD Unit</v>
      </c>
      <c r="S2389" s="1" t="s">
        <v>572</v>
      </c>
      <c r="T2389" s="1" t="s">
        <v>574</v>
      </c>
    </row>
    <row r="2390" spans="1:20" x14ac:dyDescent="0.25">
      <c r="A2390" s="1">
        <v>483</v>
      </c>
      <c r="B2390" s="1">
        <v>2013</v>
      </c>
      <c r="C2390" s="6" t="str">
        <f t="shared" si="148"/>
        <v>2013.483</v>
      </c>
      <c r="D2390" s="12">
        <v>0</v>
      </c>
      <c r="E2390" s="12" t="s">
        <v>3081</v>
      </c>
      <c r="F2390" s="12" t="s">
        <v>731</v>
      </c>
      <c r="G2390" s="12" t="s">
        <v>3081</v>
      </c>
      <c r="H2390" s="12" t="s">
        <v>3066</v>
      </c>
      <c r="I2390" s="12" t="s">
        <v>3081</v>
      </c>
      <c r="J2390" s="12" t="s">
        <v>3081</v>
      </c>
      <c r="K2390" s="12" t="s">
        <v>3081</v>
      </c>
      <c r="L2390" s="1">
        <v>0</v>
      </c>
      <c r="M2390" s="6" t="str">
        <f t="shared" si="149"/>
        <v/>
      </c>
      <c r="N2390" s="1">
        <v>1</v>
      </c>
      <c r="O2390" s="6" t="str">
        <f t="shared" si="150"/>
        <v>LTI</v>
      </c>
      <c r="P2390" s="6" t="str">
        <f t="shared" si="151"/>
        <v>LTI</v>
      </c>
      <c r="Q2390" s="6" t="s">
        <v>2604</v>
      </c>
      <c r="R2390" s="5" t="str">
        <f>INDEX(SAMRASS!$B:$B,MATCH(Q2390,SAMRASS!$A:$A,0))</f>
        <v>Roofbolter</v>
      </c>
      <c r="S2390" s="1" t="s">
        <v>2650</v>
      </c>
      <c r="T2390" s="1" t="s">
        <v>575</v>
      </c>
    </row>
    <row r="2391" spans="1:20" x14ac:dyDescent="0.25">
      <c r="A2391" s="1">
        <v>484</v>
      </c>
      <c r="B2391" s="1">
        <v>2013</v>
      </c>
      <c r="C2391" s="6" t="str">
        <f t="shared" si="148"/>
        <v>2013.484</v>
      </c>
      <c r="D2391" s="12">
        <v>0</v>
      </c>
      <c r="E2391" s="12" t="s">
        <v>3081</v>
      </c>
      <c r="F2391" s="12">
        <v>0</v>
      </c>
      <c r="G2391" s="12" t="s">
        <v>3081</v>
      </c>
      <c r="H2391" s="12">
        <v>0</v>
      </c>
      <c r="I2391" s="12" t="s">
        <v>3081</v>
      </c>
      <c r="J2391" s="12" t="s">
        <v>3081</v>
      </c>
      <c r="K2391" s="12" t="s">
        <v>3081</v>
      </c>
      <c r="L2391" s="1">
        <v>0</v>
      </c>
      <c r="M2391" s="6" t="str">
        <f t="shared" si="149"/>
        <v/>
      </c>
      <c r="N2391" s="1">
        <v>1</v>
      </c>
      <c r="O2391" s="6" t="str">
        <f t="shared" si="150"/>
        <v>LTI</v>
      </c>
      <c r="P2391" s="6" t="str">
        <f t="shared" si="151"/>
        <v>LTI</v>
      </c>
      <c r="Q2391" s="6" t="s">
        <v>1936</v>
      </c>
      <c r="R2391" s="5" t="str">
        <f>INDEX(SAMRASS!$B:$B,MATCH(Q2391,SAMRASS!$A:$A,0))</f>
        <v>Other (specify)</v>
      </c>
      <c r="S2391" s="1" t="s">
        <v>2434</v>
      </c>
      <c r="T2391" s="1" t="s">
        <v>2373</v>
      </c>
    </row>
    <row r="2392" spans="1:20" x14ac:dyDescent="0.25">
      <c r="A2392" s="1">
        <v>485</v>
      </c>
      <c r="B2392" s="1">
        <v>2013</v>
      </c>
      <c r="C2392" s="6" t="str">
        <f t="shared" si="148"/>
        <v>2013.485</v>
      </c>
      <c r="D2392" s="12">
        <v>0</v>
      </c>
      <c r="E2392" s="12" t="s">
        <v>3081</v>
      </c>
      <c r="F2392" s="12">
        <v>0</v>
      </c>
      <c r="G2392" s="12" t="s">
        <v>3081</v>
      </c>
      <c r="H2392" s="12">
        <v>0</v>
      </c>
      <c r="I2392" s="12" t="s">
        <v>3081</v>
      </c>
      <c r="J2392" s="12" t="s">
        <v>3081</v>
      </c>
      <c r="K2392" s="12" t="s">
        <v>3081</v>
      </c>
      <c r="L2392" s="1">
        <v>0</v>
      </c>
      <c r="M2392" s="6" t="str">
        <f t="shared" si="149"/>
        <v/>
      </c>
      <c r="N2392" s="1">
        <v>1</v>
      </c>
      <c r="O2392" s="6" t="str">
        <f t="shared" si="150"/>
        <v>LTI</v>
      </c>
      <c r="P2392" s="6" t="str">
        <f t="shared" si="151"/>
        <v>LTI</v>
      </c>
      <c r="Q2392" s="6" t="s">
        <v>727</v>
      </c>
      <c r="R2392" s="5" t="str">
        <f>INDEX(SAMRASS!$B:$B,MATCH(Q2392,SAMRASS!$A:$A,0))</f>
        <v>Battery</v>
      </c>
      <c r="S2392" s="1" t="s">
        <v>939</v>
      </c>
      <c r="T2392" s="1" t="s">
        <v>2374</v>
      </c>
    </row>
    <row r="2393" spans="1:20" x14ac:dyDescent="0.25">
      <c r="A2393" s="1">
        <v>486</v>
      </c>
      <c r="B2393" s="1">
        <v>2013</v>
      </c>
      <c r="C2393" s="6" t="str">
        <f t="shared" si="148"/>
        <v>2013.486</v>
      </c>
      <c r="D2393" s="12">
        <v>0</v>
      </c>
      <c r="E2393" s="12" t="s">
        <v>3081</v>
      </c>
      <c r="F2393" s="12" t="s">
        <v>731</v>
      </c>
      <c r="G2393" s="12" t="s">
        <v>3081</v>
      </c>
      <c r="H2393" s="12" t="s">
        <v>3066</v>
      </c>
      <c r="I2393" s="12" t="s">
        <v>3081</v>
      </c>
      <c r="J2393" s="12" t="s">
        <v>3081</v>
      </c>
      <c r="K2393" s="12" t="s">
        <v>3081</v>
      </c>
      <c r="L2393" s="1">
        <v>0</v>
      </c>
      <c r="M2393" s="6" t="str">
        <f t="shared" si="149"/>
        <v/>
      </c>
      <c r="N2393" s="1">
        <v>1</v>
      </c>
      <c r="O2393" s="6" t="str">
        <f t="shared" si="150"/>
        <v>LTI</v>
      </c>
      <c r="P2393" s="6" t="str">
        <f t="shared" si="151"/>
        <v>LTI</v>
      </c>
      <c r="Q2393" s="6" t="s">
        <v>2604</v>
      </c>
      <c r="R2393" s="5" t="str">
        <f>INDEX(SAMRASS!$B:$B,MATCH(Q2393,SAMRASS!$A:$A,0))</f>
        <v>Roofbolter</v>
      </c>
      <c r="S2393" s="1" t="s">
        <v>2650</v>
      </c>
      <c r="T2393" s="1" t="s">
        <v>2375</v>
      </c>
    </row>
    <row r="2394" spans="1:20" x14ac:dyDescent="0.25">
      <c r="A2394" s="1">
        <v>487</v>
      </c>
      <c r="B2394" s="1">
        <v>2013</v>
      </c>
      <c r="C2394" s="6" t="str">
        <f t="shared" si="148"/>
        <v>2013.487</v>
      </c>
      <c r="D2394" s="12">
        <v>0</v>
      </c>
      <c r="E2394" s="12" t="s">
        <v>3081</v>
      </c>
      <c r="F2394" s="12">
        <v>0</v>
      </c>
      <c r="G2394" s="12" t="s">
        <v>3081</v>
      </c>
      <c r="H2394" s="12">
        <v>0</v>
      </c>
      <c r="I2394" s="12" t="s">
        <v>3081</v>
      </c>
      <c r="J2394" s="12" t="s">
        <v>3081</v>
      </c>
      <c r="K2394" s="12" t="s">
        <v>3081</v>
      </c>
      <c r="L2394" s="1">
        <v>0</v>
      </c>
      <c r="M2394" s="6" t="str">
        <f t="shared" si="149"/>
        <v/>
      </c>
      <c r="N2394" s="1">
        <v>1</v>
      </c>
      <c r="O2394" s="6" t="str">
        <f t="shared" si="150"/>
        <v>LTI</v>
      </c>
      <c r="P2394" s="6" t="str">
        <f t="shared" si="151"/>
        <v>LTI</v>
      </c>
      <c r="Q2394" s="6" t="s">
        <v>710</v>
      </c>
      <c r="R2394" s="5" t="str">
        <f>INDEX(SAMRASS!$B:$B,MATCH(Q2394,SAMRASS!$A:$A,0))</f>
        <v>Double drum winch</v>
      </c>
      <c r="S2394" s="1" t="s">
        <v>561</v>
      </c>
      <c r="T2394" s="1" t="s">
        <v>2318</v>
      </c>
    </row>
    <row r="2395" spans="1:20" x14ac:dyDescent="0.25">
      <c r="A2395" s="1">
        <v>488</v>
      </c>
      <c r="B2395" s="1">
        <v>2013</v>
      </c>
      <c r="C2395" s="6" t="str">
        <f t="shared" si="148"/>
        <v>2013.488</v>
      </c>
      <c r="D2395" s="12">
        <v>0</v>
      </c>
      <c r="E2395" s="12" t="s">
        <v>3081</v>
      </c>
      <c r="F2395" s="12">
        <v>0</v>
      </c>
      <c r="G2395" s="12" t="s">
        <v>3081</v>
      </c>
      <c r="H2395" s="12">
        <v>0</v>
      </c>
      <c r="I2395" s="12" t="s">
        <v>3081</v>
      </c>
      <c r="J2395" s="12" t="s">
        <v>3081</v>
      </c>
      <c r="K2395" s="12" t="s">
        <v>3081</v>
      </c>
      <c r="L2395" s="1">
        <v>0</v>
      </c>
      <c r="M2395" s="6" t="str">
        <f t="shared" si="149"/>
        <v/>
      </c>
      <c r="N2395" s="1">
        <v>1</v>
      </c>
      <c r="O2395" s="6" t="str">
        <f t="shared" si="150"/>
        <v>LTI</v>
      </c>
      <c r="P2395" s="6" t="str">
        <f t="shared" si="151"/>
        <v>LTI</v>
      </c>
      <c r="Q2395" s="6" t="s">
        <v>707</v>
      </c>
      <c r="R2395" s="5" t="str">
        <f>INDEX(SAMRASS!$B:$B,MATCH(Q2395,SAMRASS!$A:$A,0))</f>
        <v>Hopper</v>
      </c>
      <c r="S2395" s="1" t="s">
        <v>2486</v>
      </c>
      <c r="T2395" s="1" t="s">
        <v>2319</v>
      </c>
    </row>
    <row r="2396" spans="1:20" x14ac:dyDescent="0.25">
      <c r="A2396" s="1">
        <v>489</v>
      </c>
      <c r="B2396" s="1">
        <v>2013</v>
      </c>
      <c r="C2396" s="6" t="str">
        <f t="shared" si="148"/>
        <v>2013.489</v>
      </c>
      <c r="D2396" s="12">
        <v>0</v>
      </c>
      <c r="E2396" s="12" t="s">
        <v>3081</v>
      </c>
      <c r="F2396" s="12">
        <v>0</v>
      </c>
      <c r="G2396" s="12" t="s">
        <v>3081</v>
      </c>
      <c r="H2396" s="12">
        <v>0</v>
      </c>
      <c r="I2396" s="12" t="s">
        <v>3081</v>
      </c>
      <c r="J2396" s="12" t="s">
        <v>3081</v>
      </c>
      <c r="K2396" s="12" t="s">
        <v>3081</v>
      </c>
      <c r="L2396" s="1">
        <v>0</v>
      </c>
      <c r="M2396" s="6" t="str">
        <f t="shared" si="149"/>
        <v/>
      </c>
      <c r="N2396" s="1">
        <v>1</v>
      </c>
      <c r="O2396" s="6" t="str">
        <f t="shared" si="150"/>
        <v>LTI</v>
      </c>
      <c r="P2396" s="6" t="str">
        <f t="shared" si="151"/>
        <v>LTI</v>
      </c>
      <c r="Q2396" s="6" t="s">
        <v>2766</v>
      </c>
      <c r="R2396" s="5" t="str">
        <f>INDEX(SAMRASS!$B:$B,MATCH(Q2396,SAMRASS!$A:$A,0))</f>
        <v>Gully scraper</v>
      </c>
      <c r="S2396" s="1" t="s">
        <v>63</v>
      </c>
      <c r="T2396" s="1" t="s">
        <v>2320</v>
      </c>
    </row>
    <row r="2397" spans="1:20" x14ac:dyDescent="0.25">
      <c r="A2397" s="1">
        <v>490</v>
      </c>
      <c r="B2397" s="1">
        <v>2013</v>
      </c>
      <c r="C2397" s="6" t="str">
        <f t="shared" si="148"/>
        <v>2013.490</v>
      </c>
      <c r="D2397" s="12">
        <v>0</v>
      </c>
      <c r="E2397" s="12" t="s">
        <v>3081</v>
      </c>
      <c r="F2397" s="12">
        <v>0</v>
      </c>
      <c r="G2397" s="12" t="s">
        <v>3081</v>
      </c>
      <c r="H2397" s="12">
        <v>0</v>
      </c>
      <c r="I2397" s="12" t="s">
        <v>3081</v>
      </c>
      <c r="J2397" s="12" t="s">
        <v>3081</v>
      </c>
      <c r="K2397" s="12" t="s">
        <v>3081</v>
      </c>
      <c r="L2397" s="1">
        <v>0</v>
      </c>
      <c r="M2397" s="6" t="str">
        <f t="shared" si="149"/>
        <v/>
      </c>
      <c r="N2397" s="1">
        <v>1</v>
      </c>
      <c r="O2397" s="6" t="str">
        <f t="shared" si="150"/>
        <v>LTI</v>
      </c>
      <c r="P2397" s="6" t="str">
        <f t="shared" si="151"/>
        <v>LTI</v>
      </c>
      <c r="Q2397" s="6" t="s">
        <v>2924</v>
      </c>
      <c r="R2397" s="5" t="str">
        <f>INDEX(SAMRASS!$B:$B,MATCH(Q2397,SAMRASS!$A:$A,0))</f>
        <v>Coupling/uncoupling</v>
      </c>
      <c r="S2397" s="1" t="s">
        <v>674</v>
      </c>
      <c r="T2397" s="1" t="s">
        <v>650</v>
      </c>
    </row>
    <row r="2398" spans="1:20" x14ac:dyDescent="0.25">
      <c r="A2398" s="1">
        <v>491</v>
      </c>
      <c r="B2398" s="1">
        <v>2013</v>
      </c>
      <c r="C2398" s="6" t="str">
        <f t="shared" si="148"/>
        <v>2013.491</v>
      </c>
      <c r="D2398" s="12">
        <v>0</v>
      </c>
      <c r="E2398" s="12" t="s">
        <v>3081</v>
      </c>
      <c r="F2398" s="12">
        <v>0</v>
      </c>
      <c r="G2398" s="12" t="s">
        <v>3081</v>
      </c>
      <c r="H2398" s="12">
        <v>0</v>
      </c>
      <c r="I2398" s="12" t="s">
        <v>3081</v>
      </c>
      <c r="J2398" s="12" t="s">
        <v>3081</v>
      </c>
      <c r="K2398" s="12" t="s">
        <v>3081</v>
      </c>
      <c r="L2398" s="1">
        <v>0</v>
      </c>
      <c r="M2398" s="6" t="str">
        <f t="shared" si="149"/>
        <v/>
      </c>
      <c r="N2398" s="1">
        <v>1</v>
      </c>
      <c r="O2398" s="6" t="str">
        <f t="shared" si="150"/>
        <v>LTI</v>
      </c>
      <c r="P2398" s="6" t="str">
        <f t="shared" si="151"/>
        <v>LTI</v>
      </c>
      <c r="Q2398" s="6" t="s">
        <v>2924</v>
      </c>
      <c r="R2398" s="5" t="str">
        <f>INDEX(SAMRASS!$B:$B,MATCH(Q2398,SAMRASS!$A:$A,0))</f>
        <v>Coupling/uncoupling</v>
      </c>
      <c r="S2398" s="1" t="s">
        <v>674</v>
      </c>
      <c r="T2398" s="1" t="s">
        <v>751</v>
      </c>
    </row>
    <row r="2399" spans="1:20" x14ac:dyDescent="0.25">
      <c r="A2399" s="1">
        <v>492</v>
      </c>
      <c r="B2399" s="1">
        <v>2013</v>
      </c>
      <c r="C2399" s="6" t="str">
        <f t="shared" si="148"/>
        <v>2013.492</v>
      </c>
      <c r="D2399" s="12">
        <v>0</v>
      </c>
      <c r="E2399" s="12" t="s">
        <v>3081</v>
      </c>
      <c r="F2399" s="12">
        <v>0</v>
      </c>
      <c r="G2399" s="12" t="s">
        <v>3081</v>
      </c>
      <c r="H2399" s="12" t="s">
        <v>3066</v>
      </c>
      <c r="I2399" s="12" t="s">
        <v>3081</v>
      </c>
      <c r="J2399" s="12" t="s">
        <v>3081</v>
      </c>
      <c r="K2399" s="12" t="s">
        <v>3081</v>
      </c>
      <c r="L2399" s="1">
        <v>0</v>
      </c>
      <c r="M2399" s="6" t="str">
        <f t="shared" si="149"/>
        <v/>
      </c>
      <c r="N2399" s="1">
        <v>1</v>
      </c>
      <c r="O2399" s="6" t="str">
        <f t="shared" si="150"/>
        <v>LTI</v>
      </c>
      <c r="P2399" s="6" t="str">
        <f t="shared" si="151"/>
        <v>LTI</v>
      </c>
      <c r="Q2399" s="6" t="s">
        <v>74</v>
      </c>
      <c r="R2399" s="5" t="str">
        <f>INDEX(SAMRASS!$B:$B,MATCH(Q2399,SAMRASS!$A:$A,0))</f>
        <v>Drawn by a vehicle</v>
      </c>
      <c r="S2399" s="1" t="s">
        <v>2557</v>
      </c>
      <c r="T2399" s="1" t="s">
        <v>651</v>
      </c>
    </row>
    <row r="2400" spans="1:20" x14ac:dyDescent="0.25">
      <c r="A2400" s="1">
        <v>493</v>
      </c>
      <c r="B2400" s="1">
        <v>2013</v>
      </c>
      <c r="C2400" s="6" t="str">
        <f t="shared" si="148"/>
        <v>2013.493</v>
      </c>
      <c r="D2400" s="12">
        <v>0</v>
      </c>
      <c r="E2400" s="12" t="s">
        <v>3081</v>
      </c>
      <c r="F2400" s="12">
        <v>0</v>
      </c>
      <c r="G2400" s="12" t="s">
        <v>3081</v>
      </c>
      <c r="H2400" s="12">
        <v>0</v>
      </c>
      <c r="I2400" s="12" t="s">
        <v>3081</v>
      </c>
      <c r="J2400" s="12" t="s">
        <v>3081</v>
      </c>
      <c r="K2400" s="12" t="s">
        <v>3081</v>
      </c>
      <c r="L2400" s="1">
        <v>0</v>
      </c>
      <c r="M2400" s="6" t="str">
        <f t="shared" si="149"/>
        <v/>
      </c>
      <c r="N2400" s="1">
        <v>1</v>
      </c>
      <c r="O2400" s="6" t="str">
        <f t="shared" si="150"/>
        <v>LTI</v>
      </c>
      <c r="P2400" s="6" t="str">
        <f t="shared" si="151"/>
        <v>LTI</v>
      </c>
      <c r="Q2400" s="6" t="s">
        <v>2919</v>
      </c>
      <c r="R2400" s="5" t="str">
        <f>INDEX(SAMRASS!$B:$B,MATCH(Q2400,SAMRASS!$A:$A,0))</f>
        <v>Rerailing</v>
      </c>
      <c r="S2400" s="1" t="s">
        <v>2433</v>
      </c>
      <c r="T2400" s="1" t="s">
        <v>652</v>
      </c>
    </row>
    <row r="2401" spans="1:20" x14ac:dyDescent="0.25">
      <c r="A2401" s="1">
        <v>494</v>
      </c>
      <c r="B2401" s="1">
        <v>2013</v>
      </c>
      <c r="C2401" s="6" t="str">
        <f t="shared" si="148"/>
        <v>2013.494</v>
      </c>
      <c r="D2401" s="12">
        <v>0</v>
      </c>
      <c r="E2401" s="12" t="s">
        <v>3081</v>
      </c>
      <c r="F2401" s="12">
        <v>0</v>
      </c>
      <c r="G2401" s="12" t="s">
        <v>3081</v>
      </c>
      <c r="H2401" s="12">
        <v>0</v>
      </c>
      <c r="I2401" s="12" t="s">
        <v>3081</v>
      </c>
      <c r="J2401" s="12" t="s">
        <v>3081</v>
      </c>
      <c r="K2401" s="12" t="s">
        <v>3081</v>
      </c>
      <c r="L2401" s="1">
        <v>0</v>
      </c>
      <c r="M2401" s="6" t="str">
        <f t="shared" si="149"/>
        <v/>
      </c>
      <c r="N2401" s="1">
        <v>1</v>
      </c>
      <c r="O2401" s="6" t="str">
        <f t="shared" si="150"/>
        <v>LTI</v>
      </c>
      <c r="P2401" s="6" t="str">
        <f t="shared" si="151"/>
        <v>LTI</v>
      </c>
      <c r="Q2401" s="6" t="s">
        <v>710</v>
      </c>
      <c r="R2401" s="5" t="str">
        <f>INDEX(SAMRASS!$B:$B,MATCH(Q2401,SAMRASS!$A:$A,0))</f>
        <v>Double drum winch</v>
      </c>
      <c r="S2401" s="1" t="s">
        <v>561</v>
      </c>
      <c r="T2401" s="1" t="s">
        <v>2803</v>
      </c>
    </row>
    <row r="2402" spans="1:20" x14ac:dyDescent="0.25">
      <c r="A2402" s="1">
        <v>495</v>
      </c>
      <c r="B2402" s="1">
        <v>2013</v>
      </c>
      <c r="C2402" s="6" t="str">
        <f t="shared" si="148"/>
        <v>2013.495</v>
      </c>
      <c r="D2402" s="12">
        <v>0</v>
      </c>
      <c r="E2402" s="12" t="s">
        <v>3081</v>
      </c>
      <c r="F2402" s="12">
        <v>0</v>
      </c>
      <c r="G2402" s="12" t="s">
        <v>3081</v>
      </c>
      <c r="H2402" s="12">
        <v>0</v>
      </c>
      <c r="I2402" s="12" t="s">
        <v>3081</v>
      </c>
      <c r="J2402" s="12" t="s">
        <v>3081</v>
      </c>
      <c r="K2402" s="12" t="s">
        <v>3081</v>
      </c>
      <c r="L2402" s="1">
        <v>0</v>
      </c>
      <c r="M2402" s="6" t="str">
        <f t="shared" si="149"/>
        <v/>
      </c>
      <c r="N2402" s="1">
        <v>1</v>
      </c>
      <c r="O2402" s="6" t="str">
        <f t="shared" si="150"/>
        <v>LTI</v>
      </c>
      <c r="P2402" s="6" t="str">
        <f t="shared" si="151"/>
        <v>LTI</v>
      </c>
      <c r="Q2402" s="6" t="s">
        <v>2771</v>
      </c>
      <c r="R2402" s="5" t="str">
        <f>INDEX(SAMRASS!$B:$B,MATCH(Q2402,SAMRASS!$A:$A,0))</f>
        <v>rail switches</v>
      </c>
      <c r="S2402" s="1" t="s">
        <v>2700</v>
      </c>
      <c r="T2402" s="1" t="s">
        <v>2804</v>
      </c>
    </row>
    <row r="2403" spans="1:20" x14ac:dyDescent="0.25">
      <c r="A2403" s="1">
        <v>496</v>
      </c>
      <c r="B2403" s="1">
        <v>2013</v>
      </c>
      <c r="C2403" s="6" t="str">
        <f t="shared" si="148"/>
        <v>2013.496</v>
      </c>
      <c r="D2403" s="12">
        <v>0</v>
      </c>
      <c r="E2403" s="12" t="s">
        <v>3081</v>
      </c>
      <c r="F2403" s="12">
        <v>0</v>
      </c>
      <c r="G2403" s="12" t="s">
        <v>3081</v>
      </c>
      <c r="H2403" s="12">
        <v>0</v>
      </c>
      <c r="I2403" s="12" t="s">
        <v>3081</v>
      </c>
      <c r="J2403" s="12" t="s">
        <v>3081</v>
      </c>
      <c r="K2403" s="12" t="s">
        <v>3081</v>
      </c>
      <c r="L2403" s="1">
        <v>0</v>
      </c>
      <c r="M2403" s="6" t="str">
        <f t="shared" si="149"/>
        <v/>
      </c>
      <c r="N2403" s="1">
        <v>1</v>
      </c>
      <c r="O2403" s="6" t="str">
        <f t="shared" si="150"/>
        <v>LTI</v>
      </c>
      <c r="P2403" s="6" t="str">
        <f t="shared" si="151"/>
        <v>LTI</v>
      </c>
      <c r="Q2403" s="6" t="s">
        <v>2766</v>
      </c>
      <c r="R2403" s="5" t="str">
        <f>INDEX(SAMRASS!$B:$B,MATCH(Q2403,SAMRASS!$A:$A,0))</f>
        <v>Gully scraper</v>
      </c>
      <c r="S2403" s="1" t="s">
        <v>63</v>
      </c>
      <c r="T2403" s="1" t="s">
        <v>2620</v>
      </c>
    </row>
    <row r="2404" spans="1:20" x14ac:dyDescent="0.25">
      <c r="A2404" s="1">
        <v>497</v>
      </c>
      <c r="B2404" s="1">
        <v>2013</v>
      </c>
      <c r="C2404" s="6" t="str">
        <f t="shared" si="148"/>
        <v>2013.497</v>
      </c>
      <c r="D2404" s="12">
        <v>0</v>
      </c>
      <c r="E2404" s="12" t="s">
        <v>3081</v>
      </c>
      <c r="F2404" s="12">
        <v>0</v>
      </c>
      <c r="G2404" s="12" t="s">
        <v>3081</v>
      </c>
      <c r="H2404" s="12">
        <v>0</v>
      </c>
      <c r="I2404" s="12" t="s">
        <v>3081</v>
      </c>
      <c r="J2404" s="12" t="s">
        <v>3081</v>
      </c>
      <c r="K2404" s="12" t="s">
        <v>3081</v>
      </c>
      <c r="L2404" s="1">
        <v>0</v>
      </c>
      <c r="M2404" s="6" t="str">
        <f t="shared" si="149"/>
        <v/>
      </c>
      <c r="N2404" s="1">
        <v>1</v>
      </c>
      <c r="O2404" s="6" t="str">
        <f t="shared" si="150"/>
        <v>LTI</v>
      </c>
      <c r="P2404" s="6" t="str">
        <f t="shared" si="151"/>
        <v>LTI</v>
      </c>
      <c r="Q2404" s="6" t="s">
        <v>2924</v>
      </c>
      <c r="R2404" s="5" t="str">
        <f>INDEX(SAMRASS!$B:$B,MATCH(Q2404,SAMRASS!$A:$A,0))</f>
        <v>Coupling/uncoupling</v>
      </c>
      <c r="S2404" s="1" t="s">
        <v>674</v>
      </c>
      <c r="T2404" s="1" t="s">
        <v>2621</v>
      </c>
    </row>
    <row r="2405" spans="1:20" x14ac:dyDescent="0.25">
      <c r="A2405" s="1">
        <v>498</v>
      </c>
      <c r="B2405" s="1">
        <v>2013</v>
      </c>
      <c r="C2405" s="6" t="str">
        <f t="shared" si="148"/>
        <v>2013.498</v>
      </c>
      <c r="D2405" s="12">
        <v>0</v>
      </c>
      <c r="E2405" s="12" t="s">
        <v>3081</v>
      </c>
      <c r="F2405" s="12">
        <v>0</v>
      </c>
      <c r="G2405" s="12" t="s">
        <v>3081</v>
      </c>
      <c r="H2405" s="12">
        <v>0</v>
      </c>
      <c r="I2405" s="12" t="s">
        <v>3081</v>
      </c>
      <c r="J2405" s="12" t="s">
        <v>3081</v>
      </c>
      <c r="K2405" s="12" t="s">
        <v>3081</v>
      </c>
      <c r="L2405" s="1">
        <v>0</v>
      </c>
      <c r="M2405" s="6" t="str">
        <f t="shared" si="149"/>
        <v/>
      </c>
      <c r="N2405" s="1">
        <v>1</v>
      </c>
      <c r="O2405" s="6" t="str">
        <f t="shared" si="150"/>
        <v>LTI</v>
      </c>
      <c r="P2405" s="6" t="str">
        <f t="shared" si="151"/>
        <v>LTI</v>
      </c>
      <c r="Q2405" s="6" t="s">
        <v>1755</v>
      </c>
      <c r="R2405" s="5" t="str">
        <f>INDEX(SAMRASS!$B:$B,MATCH(Q2405,SAMRASS!$A:$A,0))</f>
        <v>Hand tramming</v>
      </c>
      <c r="S2405" s="1" t="s">
        <v>26</v>
      </c>
      <c r="T2405" s="1" t="s">
        <v>2622</v>
      </c>
    </row>
    <row r="2406" spans="1:20" x14ac:dyDescent="0.25">
      <c r="A2406" s="1">
        <v>499</v>
      </c>
      <c r="B2406" s="1">
        <v>2013</v>
      </c>
      <c r="C2406" s="6" t="str">
        <f t="shared" si="148"/>
        <v>2013.499</v>
      </c>
      <c r="D2406" s="12">
        <v>0</v>
      </c>
      <c r="E2406" s="12" t="s">
        <v>3081</v>
      </c>
      <c r="F2406" s="12">
        <v>0</v>
      </c>
      <c r="G2406" s="12" t="s">
        <v>3081</v>
      </c>
      <c r="H2406" s="12">
        <v>0</v>
      </c>
      <c r="I2406" s="12" t="s">
        <v>3081</v>
      </c>
      <c r="J2406" s="12" t="s">
        <v>3081</v>
      </c>
      <c r="K2406" s="12" t="s">
        <v>3081</v>
      </c>
      <c r="L2406" s="1">
        <v>0</v>
      </c>
      <c r="M2406" s="6" t="str">
        <f t="shared" si="149"/>
        <v/>
      </c>
      <c r="N2406" s="1">
        <v>1</v>
      </c>
      <c r="O2406" s="6" t="str">
        <f t="shared" si="150"/>
        <v>LTI</v>
      </c>
      <c r="P2406" s="6" t="str">
        <f t="shared" si="151"/>
        <v>LTI</v>
      </c>
      <c r="Q2406" s="6" t="s">
        <v>2766</v>
      </c>
      <c r="R2406" s="5" t="str">
        <f>INDEX(SAMRASS!$B:$B,MATCH(Q2406,SAMRASS!$A:$A,0))</f>
        <v>Gully scraper</v>
      </c>
      <c r="S2406" s="1" t="s">
        <v>63</v>
      </c>
      <c r="T2406" s="1" t="s">
        <v>2623</v>
      </c>
    </row>
    <row r="2407" spans="1:20" x14ac:dyDescent="0.25">
      <c r="A2407" s="1">
        <v>500</v>
      </c>
      <c r="B2407" s="1">
        <v>2013</v>
      </c>
      <c r="C2407" s="6" t="str">
        <f t="shared" si="148"/>
        <v>2013.500</v>
      </c>
      <c r="D2407" s="12">
        <v>0</v>
      </c>
      <c r="E2407" s="12" t="s">
        <v>3081</v>
      </c>
      <c r="F2407" s="12">
        <v>0</v>
      </c>
      <c r="G2407" s="12" t="s">
        <v>3081</v>
      </c>
      <c r="H2407" s="12">
        <v>0</v>
      </c>
      <c r="I2407" s="12" t="s">
        <v>3081</v>
      </c>
      <c r="J2407" s="12" t="s">
        <v>3081</v>
      </c>
      <c r="K2407" s="12" t="s">
        <v>3081</v>
      </c>
      <c r="L2407" s="1">
        <v>0</v>
      </c>
      <c r="M2407" s="6" t="str">
        <f t="shared" si="149"/>
        <v/>
      </c>
      <c r="N2407" s="1">
        <v>1</v>
      </c>
      <c r="O2407" s="6" t="str">
        <f t="shared" si="150"/>
        <v>LTI</v>
      </c>
      <c r="P2407" s="6" t="str">
        <f t="shared" si="151"/>
        <v>LTI</v>
      </c>
      <c r="Q2407" s="6" t="s">
        <v>727</v>
      </c>
      <c r="R2407" s="5" t="str">
        <f>INDEX(SAMRASS!$B:$B,MATCH(Q2407,SAMRASS!$A:$A,0))</f>
        <v>Battery</v>
      </c>
      <c r="S2407" s="1" t="s">
        <v>939</v>
      </c>
      <c r="T2407" s="1" t="s">
        <v>2720</v>
      </c>
    </row>
    <row r="2408" spans="1:20" x14ac:dyDescent="0.25">
      <c r="A2408" s="1">
        <v>501</v>
      </c>
      <c r="B2408" s="1">
        <v>2013</v>
      </c>
      <c r="C2408" s="6" t="str">
        <f t="shared" si="148"/>
        <v>2013.501</v>
      </c>
      <c r="D2408" s="12">
        <v>0</v>
      </c>
      <c r="E2408" s="12" t="s">
        <v>3081</v>
      </c>
      <c r="F2408" s="12" t="s">
        <v>731</v>
      </c>
      <c r="G2408" s="12" t="s">
        <v>3081</v>
      </c>
      <c r="H2408" s="12" t="s">
        <v>3066</v>
      </c>
      <c r="I2408" s="12" t="s">
        <v>3081</v>
      </c>
      <c r="J2408" s="12" t="s">
        <v>3081</v>
      </c>
      <c r="K2408" s="12" t="s">
        <v>3081</v>
      </c>
      <c r="L2408" s="1">
        <v>1</v>
      </c>
      <c r="M2408" s="6" t="str">
        <f t="shared" si="149"/>
        <v>SFI</v>
      </c>
      <c r="N2408" s="1">
        <v>0</v>
      </c>
      <c r="O2408" s="6" t="str">
        <f t="shared" si="150"/>
        <v/>
      </c>
      <c r="P2408" s="6" t="str">
        <f t="shared" si="151"/>
        <v>SFI</v>
      </c>
      <c r="Q2408" s="6" t="s">
        <v>2906</v>
      </c>
      <c r="R2408" s="5" t="str">
        <f>INDEX(SAMRASS!$B:$B,MATCH(Q2408,SAMRASS!$A:$A,0))</f>
        <v>LHD Unit</v>
      </c>
      <c r="S2408" s="1" t="s">
        <v>572</v>
      </c>
      <c r="T2408" s="1" t="s">
        <v>2721</v>
      </c>
    </row>
    <row r="2409" spans="1:20" x14ac:dyDescent="0.25">
      <c r="A2409" s="1">
        <v>502</v>
      </c>
      <c r="B2409" s="1">
        <v>2013</v>
      </c>
      <c r="C2409" s="6" t="str">
        <f t="shared" si="148"/>
        <v>2013.502</v>
      </c>
      <c r="D2409" s="12">
        <v>0</v>
      </c>
      <c r="E2409" s="12" t="s">
        <v>3081</v>
      </c>
      <c r="F2409" s="12">
        <v>0</v>
      </c>
      <c r="G2409" s="12" t="s">
        <v>3081</v>
      </c>
      <c r="H2409" s="12">
        <v>0</v>
      </c>
      <c r="I2409" s="12" t="s">
        <v>3081</v>
      </c>
      <c r="J2409" s="12" t="s">
        <v>3081</v>
      </c>
      <c r="K2409" s="12" t="s">
        <v>3081</v>
      </c>
      <c r="L2409" s="1">
        <v>0</v>
      </c>
      <c r="M2409" s="6" t="str">
        <f t="shared" si="149"/>
        <v/>
      </c>
      <c r="N2409" s="1">
        <v>1</v>
      </c>
      <c r="O2409" s="6" t="str">
        <f t="shared" si="150"/>
        <v>LTI</v>
      </c>
      <c r="P2409" s="6" t="str">
        <f t="shared" si="151"/>
        <v>LTI</v>
      </c>
      <c r="Q2409" s="6" t="s">
        <v>1758</v>
      </c>
      <c r="R2409" s="5" t="str">
        <f>INDEX(SAMRASS!$B:$B,MATCH(Q2409,SAMRASS!$A:$A,0))</f>
        <v>Mono-rope installation</v>
      </c>
      <c r="S2409" s="1" t="s">
        <v>1423</v>
      </c>
      <c r="T2409" s="1" t="s">
        <v>2719</v>
      </c>
    </row>
    <row r="2410" spans="1:20" x14ac:dyDescent="0.25">
      <c r="A2410" s="1">
        <v>503</v>
      </c>
      <c r="B2410" s="1">
        <v>2013</v>
      </c>
      <c r="C2410" s="6" t="str">
        <f t="shared" si="148"/>
        <v>2013.503</v>
      </c>
      <c r="D2410" s="12">
        <v>0</v>
      </c>
      <c r="E2410" s="12" t="s">
        <v>3081</v>
      </c>
      <c r="F2410" s="12">
        <v>0</v>
      </c>
      <c r="G2410" s="12" t="s">
        <v>3081</v>
      </c>
      <c r="H2410" s="12">
        <v>0</v>
      </c>
      <c r="I2410" s="12" t="s">
        <v>3081</v>
      </c>
      <c r="J2410" s="12" t="s">
        <v>3081</v>
      </c>
      <c r="K2410" s="12" t="s">
        <v>3081</v>
      </c>
      <c r="L2410" s="1">
        <v>0</v>
      </c>
      <c r="M2410" s="6" t="str">
        <f t="shared" si="149"/>
        <v/>
      </c>
      <c r="N2410" s="1">
        <v>1</v>
      </c>
      <c r="O2410" s="6" t="str">
        <f t="shared" si="150"/>
        <v>LTI</v>
      </c>
      <c r="P2410" s="6" t="str">
        <f t="shared" si="151"/>
        <v>LTI</v>
      </c>
      <c r="Q2410" s="6" t="s">
        <v>2772</v>
      </c>
      <c r="R2410" s="5" t="str">
        <f>INDEX(SAMRASS!$B:$B,MATCH(Q2410,SAMRASS!$A:$A,0))</f>
        <v>Other (specify)</v>
      </c>
      <c r="S2410" s="1" t="s">
        <v>2883</v>
      </c>
      <c r="T2410" s="1" t="s">
        <v>2651</v>
      </c>
    </row>
    <row r="2411" spans="1:20" x14ac:dyDescent="0.25">
      <c r="A2411" s="1">
        <v>504</v>
      </c>
      <c r="B2411" s="1">
        <v>2013</v>
      </c>
      <c r="C2411" s="6" t="str">
        <f t="shared" si="148"/>
        <v>2013.504</v>
      </c>
      <c r="D2411" s="12">
        <v>0</v>
      </c>
      <c r="E2411" s="12" t="s">
        <v>3081</v>
      </c>
      <c r="F2411" s="12">
        <v>0</v>
      </c>
      <c r="G2411" s="12" t="s">
        <v>3081</v>
      </c>
      <c r="H2411" s="12">
        <v>0</v>
      </c>
      <c r="I2411" s="12" t="s">
        <v>3081</v>
      </c>
      <c r="J2411" s="12" t="s">
        <v>3081</v>
      </c>
      <c r="K2411" s="12" t="s">
        <v>3081</v>
      </c>
      <c r="L2411" s="1">
        <v>0</v>
      </c>
      <c r="M2411" s="6" t="str">
        <f t="shared" si="149"/>
        <v/>
      </c>
      <c r="N2411" s="1">
        <v>1</v>
      </c>
      <c r="O2411" s="6" t="str">
        <f t="shared" si="150"/>
        <v>LTI</v>
      </c>
      <c r="P2411" s="6" t="str">
        <f t="shared" si="151"/>
        <v>LTI</v>
      </c>
      <c r="Q2411" s="6" t="s">
        <v>2766</v>
      </c>
      <c r="R2411" s="5" t="str">
        <f>INDEX(SAMRASS!$B:$B,MATCH(Q2411,SAMRASS!$A:$A,0))</f>
        <v>Gully scraper</v>
      </c>
      <c r="S2411" s="1" t="s">
        <v>63</v>
      </c>
      <c r="T2411" s="1" t="s">
        <v>1806</v>
      </c>
    </row>
    <row r="2412" spans="1:20" x14ac:dyDescent="0.25">
      <c r="A2412" s="1">
        <v>505</v>
      </c>
      <c r="B2412" s="1">
        <v>2013</v>
      </c>
      <c r="C2412" s="6" t="str">
        <f t="shared" si="148"/>
        <v>2013.505</v>
      </c>
      <c r="D2412" s="12">
        <v>0</v>
      </c>
      <c r="E2412" s="12" t="s">
        <v>3081</v>
      </c>
      <c r="F2412" s="12">
        <v>0</v>
      </c>
      <c r="G2412" s="12" t="s">
        <v>3081</v>
      </c>
      <c r="H2412" s="12">
        <v>0</v>
      </c>
      <c r="I2412" s="12" t="s">
        <v>3081</v>
      </c>
      <c r="J2412" s="12" t="s">
        <v>3081</v>
      </c>
      <c r="K2412" s="12" t="s">
        <v>3081</v>
      </c>
      <c r="L2412" s="1">
        <v>0</v>
      </c>
      <c r="M2412" s="6" t="str">
        <f t="shared" si="149"/>
        <v/>
      </c>
      <c r="N2412" s="1">
        <v>1</v>
      </c>
      <c r="O2412" s="6" t="str">
        <f t="shared" si="150"/>
        <v>LTI</v>
      </c>
      <c r="P2412" s="6" t="str">
        <f t="shared" si="151"/>
        <v>LTI</v>
      </c>
      <c r="Q2412" s="6" t="s">
        <v>2766</v>
      </c>
      <c r="R2412" s="5" t="str">
        <f>INDEX(SAMRASS!$B:$B,MATCH(Q2412,SAMRASS!$A:$A,0))</f>
        <v>Gully scraper</v>
      </c>
      <c r="S2412" s="1" t="s">
        <v>63</v>
      </c>
      <c r="T2412" s="1" t="s">
        <v>660</v>
      </c>
    </row>
    <row r="2413" spans="1:20" x14ac:dyDescent="0.25">
      <c r="A2413" s="1">
        <v>506</v>
      </c>
      <c r="B2413" s="1">
        <v>2013</v>
      </c>
      <c r="C2413" s="6" t="str">
        <f t="shared" si="148"/>
        <v>2013.506</v>
      </c>
      <c r="D2413" s="12">
        <v>0</v>
      </c>
      <c r="E2413" s="12" t="s">
        <v>3081</v>
      </c>
      <c r="F2413" s="12">
        <v>0</v>
      </c>
      <c r="G2413" s="12" t="s">
        <v>3081</v>
      </c>
      <c r="H2413" s="12">
        <v>0</v>
      </c>
      <c r="I2413" s="12" t="s">
        <v>3081</v>
      </c>
      <c r="J2413" s="12" t="s">
        <v>3081</v>
      </c>
      <c r="K2413" s="12" t="s">
        <v>3081</v>
      </c>
      <c r="L2413" s="1">
        <v>0</v>
      </c>
      <c r="M2413" s="6" t="str">
        <f t="shared" si="149"/>
        <v/>
      </c>
      <c r="N2413" s="1">
        <v>1</v>
      </c>
      <c r="O2413" s="6" t="str">
        <f t="shared" si="150"/>
        <v>LTI</v>
      </c>
      <c r="P2413" s="6" t="str">
        <f t="shared" si="151"/>
        <v>LTI</v>
      </c>
      <c r="Q2413" s="6" t="s">
        <v>1518</v>
      </c>
      <c r="R2413" s="5" t="str">
        <f>INDEX(SAMRASS!$B:$B,MATCH(Q2413,SAMRASS!$A:$A,0))</f>
        <v>Endless rope vehicle</v>
      </c>
      <c r="S2413" s="1" t="s">
        <v>8</v>
      </c>
      <c r="T2413" s="1" t="s">
        <v>746</v>
      </c>
    </row>
    <row r="2414" spans="1:20" x14ac:dyDescent="0.25">
      <c r="A2414" s="1">
        <v>507</v>
      </c>
      <c r="B2414" s="1">
        <v>2013</v>
      </c>
      <c r="C2414" s="6" t="str">
        <f t="shared" si="148"/>
        <v>2013.507</v>
      </c>
      <c r="D2414" s="12">
        <v>0</v>
      </c>
      <c r="E2414" s="12" t="s">
        <v>3081</v>
      </c>
      <c r="F2414" s="12" t="s">
        <v>731</v>
      </c>
      <c r="G2414" s="12" t="s">
        <v>3081</v>
      </c>
      <c r="H2414" s="12" t="s">
        <v>3066</v>
      </c>
      <c r="I2414" s="12" t="s">
        <v>3081</v>
      </c>
      <c r="J2414" s="12" t="s">
        <v>3081</v>
      </c>
      <c r="K2414" s="12" t="s">
        <v>3081</v>
      </c>
      <c r="L2414" s="1">
        <v>0</v>
      </c>
      <c r="M2414" s="6" t="str">
        <f t="shared" si="149"/>
        <v/>
      </c>
      <c r="N2414" s="1">
        <v>1</v>
      </c>
      <c r="O2414" s="6" t="str">
        <f t="shared" si="150"/>
        <v>LTI</v>
      </c>
      <c r="P2414" s="6" t="str">
        <f t="shared" si="151"/>
        <v>LTI</v>
      </c>
      <c r="Q2414" s="6" t="s">
        <v>2604</v>
      </c>
      <c r="R2414" s="5" t="str">
        <f>INDEX(SAMRASS!$B:$B,MATCH(Q2414,SAMRASS!$A:$A,0))</f>
        <v>Roofbolter</v>
      </c>
      <c r="S2414" s="1" t="s">
        <v>2650</v>
      </c>
      <c r="T2414" s="1" t="s">
        <v>2746</v>
      </c>
    </row>
    <row r="2415" spans="1:20" x14ac:dyDescent="0.25">
      <c r="A2415" s="1">
        <v>508</v>
      </c>
      <c r="B2415" s="1">
        <v>2013</v>
      </c>
      <c r="C2415" s="6" t="str">
        <f t="shared" si="148"/>
        <v>2013.508</v>
      </c>
      <c r="D2415" s="12">
        <v>0</v>
      </c>
      <c r="E2415" s="12" t="s">
        <v>3081</v>
      </c>
      <c r="F2415" s="12">
        <v>0</v>
      </c>
      <c r="G2415" s="12" t="s">
        <v>3081</v>
      </c>
      <c r="H2415" s="12">
        <v>0</v>
      </c>
      <c r="I2415" s="12" t="s">
        <v>3081</v>
      </c>
      <c r="J2415" s="12" t="s">
        <v>3081</v>
      </c>
      <c r="K2415" s="12" t="s">
        <v>3081</v>
      </c>
      <c r="L2415" s="1">
        <v>0</v>
      </c>
      <c r="M2415" s="6" t="str">
        <f t="shared" si="149"/>
        <v/>
      </c>
      <c r="N2415" s="1">
        <v>1</v>
      </c>
      <c r="O2415" s="6" t="str">
        <f t="shared" si="150"/>
        <v>LTI</v>
      </c>
      <c r="P2415" s="6" t="str">
        <f t="shared" si="151"/>
        <v>LTI</v>
      </c>
      <c r="Q2415" s="6" t="s">
        <v>2772</v>
      </c>
      <c r="R2415" s="5" t="str">
        <f>INDEX(SAMRASS!$B:$B,MATCH(Q2415,SAMRASS!$A:$A,0))</f>
        <v>Other (specify)</v>
      </c>
      <c r="S2415" s="1" t="s">
        <v>2883</v>
      </c>
      <c r="T2415" s="1" t="s">
        <v>2932</v>
      </c>
    </row>
    <row r="2416" spans="1:20" x14ac:dyDescent="0.25">
      <c r="A2416" s="1">
        <v>509</v>
      </c>
      <c r="B2416" s="1">
        <v>2013</v>
      </c>
      <c r="C2416" s="6" t="str">
        <f t="shared" si="148"/>
        <v>2013.509</v>
      </c>
      <c r="D2416" s="12">
        <v>0</v>
      </c>
      <c r="E2416" s="12" t="s">
        <v>3081</v>
      </c>
      <c r="F2416" s="12">
        <v>0</v>
      </c>
      <c r="G2416" s="12" t="s">
        <v>3081</v>
      </c>
      <c r="H2416" s="12">
        <v>0</v>
      </c>
      <c r="I2416" s="12" t="s">
        <v>3081</v>
      </c>
      <c r="J2416" s="12" t="s">
        <v>3081</v>
      </c>
      <c r="K2416" s="12" t="s">
        <v>3081</v>
      </c>
      <c r="L2416" s="1">
        <v>0</v>
      </c>
      <c r="M2416" s="6" t="str">
        <f t="shared" si="149"/>
        <v/>
      </c>
      <c r="N2416" s="1">
        <v>1</v>
      </c>
      <c r="O2416" s="6" t="str">
        <f t="shared" si="150"/>
        <v>LTI</v>
      </c>
      <c r="P2416" s="6" t="str">
        <f t="shared" si="151"/>
        <v>LTI</v>
      </c>
      <c r="Q2416" s="6" t="s">
        <v>2766</v>
      </c>
      <c r="R2416" s="5" t="str">
        <f>INDEX(SAMRASS!$B:$B,MATCH(Q2416,SAMRASS!$A:$A,0))</f>
        <v>Gully scraper</v>
      </c>
      <c r="S2416" s="1" t="s">
        <v>63</v>
      </c>
      <c r="T2416" s="1" t="s">
        <v>2776</v>
      </c>
    </row>
    <row r="2417" spans="1:20" x14ac:dyDescent="0.25">
      <c r="A2417" s="1">
        <v>510</v>
      </c>
      <c r="B2417" s="1">
        <v>2013</v>
      </c>
      <c r="C2417" s="6" t="str">
        <f t="shared" si="148"/>
        <v>2013.510</v>
      </c>
      <c r="D2417" s="12">
        <v>0</v>
      </c>
      <c r="E2417" s="12" t="s">
        <v>3081</v>
      </c>
      <c r="F2417" s="12">
        <v>0</v>
      </c>
      <c r="G2417" s="12" t="s">
        <v>3081</v>
      </c>
      <c r="H2417" s="12">
        <v>0</v>
      </c>
      <c r="I2417" s="12" t="s">
        <v>3081</v>
      </c>
      <c r="J2417" s="12" t="s">
        <v>3081</v>
      </c>
      <c r="K2417" s="12" t="s">
        <v>3081</v>
      </c>
      <c r="L2417" s="1">
        <v>0</v>
      </c>
      <c r="M2417" s="6" t="str">
        <f t="shared" si="149"/>
        <v/>
      </c>
      <c r="N2417" s="1">
        <v>1</v>
      </c>
      <c r="O2417" s="6" t="str">
        <f t="shared" si="150"/>
        <v>LTI</v>
      </c>
      <c r="P2417" s="6" t="str">
        <f t="shared" si="151"/>
        <v>LTI</v>
      </c>
      <c r="Q2417" s="6" t="s">
        <v>707</v>
      </c>
      <c r="R2417" s="5" t="str">
        <f>INDEX(SAMRASS!$B:$B,MATCH(Q2417,SAMRASS!$A:$A,0))</f>
        <v>Hopper</v>
      </c>
      <c r="S2417" s="1" t="s">
        <v>2486</v>
      </c>
      <c r="T2417" s="1" t="s">
        <v>2718</v>
      </c>
    </row>
    <row r="2418" spans="1:20" x14ac:dyDescent="0.25">
      <c r="A2418" s="1">
        <v>511</v>
      </c>
      <c r="B2418" s="1">
        <v>2013</v>
      </c>
      <c r="C2418" s="6" t="str">
        <f t="shared" si="148"/>
        <v>2013.511</v>
      </c>
      <c r="D2418" s="12">
        <v>0</v>
      </c>
      <c r="E2418" s="12" t="s">
        <v>3081</v>
      </c>
      <c r="F2418" s="12">
        <v>0</v>
      </c>
      <c r="G2418" s="12" t="s">
        <v>3081</v>
      </c>
      <c r="H2418" s="12" t="s">
        <v>3066</v>
      </c>
      <c r="I2418" s="12" t="s">
        <v>3081</v>
      </c>
      <c r="J2418" s="12" t="s">
        <v>3081</v>
      </c>
      <c r="K2418" s="12" t="s">
        <v>3081</v>
      </c>
      <c r="L2418" s="1">
        <v>0</v>
      </c>
      <c r="M2418" s="6" t="str">
        <f t="shared" si="149"/>
        <v/>
      </c>
      <c r="N2418" s="1">
        <v>1</v>
      </c>
      <c r="O2418" s="6" t="str">
        <f t="shared" si="150"/>
        <v>LTI</v>
      </c>
      <c r="P2418" s="6" t="str">
        <f t="shared" si="151"/>
        <v>LTI</v>
      </c>
      <c r="Q2418" s="6" t="s">
        <v>2850</v>
      </c>
      <c r="R2418" s="5" t="str">
        <f>INDEX(SAMRASS!$B:$B,MATCH(Q2418,SAMRASS!$A:$A,0))</f>
        <v>Hydraulic drill rig</v>
      </c>
      <c r="S2418" s="1" t="s">
        <v>64</v>
      </c>
      <c r="T2418" s="1" t="s">
        <v>3052</v>
      </c>
    </row>
    <row r="2419" spans="1:20" x14ac:dyDescent="0.25">
      <c r="A2419" s="1">
        <v>512</v>
      </c>
      <c r="B2419" s="1">
        <v>2013</v>
      </c>
      <c r="C2419" s="6" t="str">
        <f t="shared" si="148"/>
        <v>2013.512</v>
      </c>
      <c r="D2419" s="12">
        <v>0</v>
      </c>
      <c r="E2419" s="12" t="s">
        <v>3081</v>
      </c>
      <c r="F2419" s="12">
        <v>0</v>
      </c>
      <c r="G2419" s="12" t="s">
        <v>3081</v>
      </c>
      <c r="H2419" s="12">
        <v>0</v>
      </c>
      <c r="I2419" s="12" t="s">
        <v>3081</v>
      </c>
      <c r="J2419" s="12" t="s">
        <v>3081</v>
      </c>
      <c r="K2419" s="12" t="s">
        <v>3081</v>
      </c>
      <c r="L2419" s="1">
        <v>0</v>
      </c>
      <c r="M2419" s="6" t="str">
        <f t="shared" si="149"/>
        <v/>
      </c>
      <c r="N2419" s="1">
        <v>1</v>
      </c>
      <c r="O2419" s="6" t="str">
        <f t="shared" si="150"/>
        <v>LTI</v>
      </c>
      <c r="P2419" s="6" t="str">
        <f t="shared" si="151"/>
        <v>LTI</v>
      </c>
      <c r="Q2419" s="6" t="s">
        <v>707</v>
      </c>
      <c r="R2419" s="5" t="str">
        <f>INDEX(SAMRASS!$B:$B,MATCH(Q2419,SAMRASS!$A:$A,0))</f>
        <v>Hopper</v>
      </c>
      <c r="S2419" s="1" t="s">
        <v>2486</v>
      </c>
      <c r="T2419" s="1" t="s">
        <v>1475</v>
      </c>
    </row>
    <row r="2420" spans="1:20" x14ac:dyDescent="0.25">
      <c r="A2420" s="1">
        <v>513</v>
      </c>
      <c r="B2420" s="1">
        <v>2013</v>
      </c>
      <c r="C2420" s="6" t="str">
        <f t="shared" si="148"/>
        <v>2013.513</v>
      </c>
      <c r="D2420" s="12">
        <v>0</v>
      </c>
      <c r="E2420" s="12" t="s">
        <v>3081</v>
      </c>
      <c r="F2420" s="12">
        <v>0</v>
      </c>
      <c r="G2420" s="12" t="s">
        <v>3081</v>
      </c>
      <c r="H2420" s="12">
        <v>0</v>
      </c>
      <c r="I2420" s="12" t="s">
        <v>3081</v>
      </c>
      <c r="J2420" s="12" t="s">
        <v>3081</v>
      </c>
      <c r="K2420" s="12" t="s">
        <v>3081</v>
      </c>
      <c r="L2420" s="1">
        <v>0</v>
      </c>
      <c r="M2420" s="6" t="str">
        <f t="shared" si="149"/>
        <v/>
      </c>
      <c r="N2420" s="1">
        <v>1</v>
      </c>
      <c r="O2420" s="6" t="str">
        <f t="shared" si="150"/>
        <v>LTI</v>
      </c>
      <c r="P2420" s="6" t="str">
        <f t="shared" si="151"/>
        <v>LTI</v>
      </c>
      <c r="Q2420" s="6" t="s">
        <v>849</v>
      </c>
      <c r="R2420" s="5" t="str">
        <f>INDEX(SAMRASS!$B:$B,MATCH(Q2420,SAMRASS!$A:$A,0))</f>
        <v>Other</v>
      </c>
      <c r="S2420" s="1" t="s">
        <v>2563</v>
      </c>
      <c r="T2420" s="1" t="s">
        <v>1221</v>
      </c>
    </row>
    <row r="2421" spans="1:20" x14ac:dyDescent="0.25">
      <c r="A2421" s="1">
        <v>514</v>
      </c>
      <c r="B2421" s="1">
        <v>2013</v>
      </c>
      <c r="C2421" s="6" t="str">
        <f t="shared" si="148"/>
        <v>2013.514</v>
      </c>
      <c r="D2421" s="12">
        <v>0</v>
      </c>
      <c r="E2421" s="12" t="s">
        <v>3081</v>
      </c>
      <c r="F2421" s="12">
        <v>0</v>
      </c>
      <c r="G2421" s="12" t="s">
        <v>3081</v>
      </c>
      <c r="H2421" s="12">
        <v>0</v>
      </c>
      <c r="I2421" s="12" t="s">
        <v>3081</v>
      </c>
      <c r="J2421" s="12" t="s">
        <v>3081</v>
      </c>
      <c r="K2421" s="12" t="s">
        <v>3081</v>
      </c>
      <c r="L2421" s="1">
        <v>0</v>
      </c>
      <c r="M2421" s="6" t="str">
        <f t="shared" si="149"/>
        <v/>
      </c>
      <c r="N2421" s="1">
        <v>1</v>
      </c>
      <c r="O2421" s="6" t="str">
        <f t="shared" si="150"/>
        <v>LTI</v>
      </c>
      <c r="P2421" s="6" t="str">
        <f t="shared" si="151"/>
        <v>LTI</v>
      </c>
      <c r="Q2421" s="6" t="s">
        <v>2766</v>
      </c>
      <c r="R2421" s="5" t="str">
        <f>INDEX(SAMRASS!$B:$B,MATCH(Q2421,SAMRASS!$A:$A,0))</f>
        <v>Gully scraper</v>
      </c>
      <c r="S2421" s="1" t="s">
        <v>63</v>
      </c>
      <c r="T2421" s="1" t="s">
        <v>2288</v>
      </c>
    </row>
    <row r="2422" spans="1:20" x14ac:dyDescent="0.25">
      <c r="A2422" s="1">
        <v>515</v>
      </c>
      <c r="B2422" s="1">
        <v>2013</v>
      </c>
      <c r="C2422" s="6" t="str">
        <f t="shared" si="148"/>
        <v>2013.515</v>
      </c>
      <c r="D2422" s="12">
        <v>0</v>
      </c>
      <c r="E2422" s="12" t="s">
        <v>3081</v>
      </c>
      <c r="F2422" s="12">
        <v>0</v>
      </c>
      <c r="G2422" s="12" t="s">
        <v>3081</v>
      </c>
      <c r="H2422" s="12">
        <v>0</v>
      </c>
      <c r="I2422" s="12" t="s">
        <v>3081</v>
      </c>
      <c r="J2422" s="12" t="s">
        <v>3081</v>
      </c>
      <c r="K2422" s="12" t="s">
        <v>3081</v>
      </c>
      <c r="L2422" s="1">
        <v>0</v>
      </c>
      <c r="M2422" s="6" t="str">
        <f t="shared" si="149"/>
        <v/>
      </c>
      <c r="N2422" s="1">
        <v>1</v>
      </c>
      <c r="O2422" s="6" t="str">
        <f t="shared" si="150"/>
        <v>LTI</v>
      </c>
      <c r="P2422" s="6" t="str">
        <f t="shared" si="151"/>
        <v>LTI</v>
      </c>
      <c r="Q2422" s="6" t="s">
        <v>2766</v>
      </c>
      <c r="R2422" s="5" t="str">
        <f>INDEX(SAMRASS!$B:$B,MATCH(Q2422,SAMRASS!$A:$A,0))</f>
        <v>Gully scraper</v>
      </c>
      <c r="S2422" s="1" t="s">
        <v>63</v>
      </c>
      <c r="T2422" s="1" t="s">
        <v>2399</v>
      </c>
    </row>
    <row r="2423" spans="1:20" x14ac:dyDescent="0.25">
      <c r="A2423" s="1">
        <v>516</v>
      </c>
      <c r="B2423" s="1">
        <v>2013</v>
      </c>
      <c r="C2423" s="6" t="str">
        <f t="shared" si="148"/>
        <v>2013.516</v>
      </c>
      <c r="D2423" s="12">
        <v>0</v>
      </c>
      <c r="E2423" s="12" t="s">
        <v>3081</v>
      </c>
      <c r="F2423" s="12">
        <v>0</v>
      </c>
      <c r="G2423" s="12" t="s">
        <v>3081</v>
      </c>
      <c r="H2423" s="12">
        <v>0</v>
      </c>
      <c r="I2423" s="12" t="s">
        <v>3081</v>
      </c>
      <c r="J2423" s="12" t="s">
        <v>3081</v>
      </c>
      <c r="K2423" s="12" t="s">
        <v>3081</v>
      </c>
      <c r="L2423" s="1">
        <v>0</v>
      </c>
      <c r="M2423" s="6" t="str">
        <f t="shared" si="149"/>
        <v/>
      </c>
      <c r="N2423" s="1">
        <v>1</v>
      </c>
      <c r="O2423" s="6" t="str">
        <f t="shared" si="150"/>
        <v>LTI</v>
      </c>
      <c r="P2423" s="6" t="str">
        <f t="shared" si="151"/>
        <v>LTI</v>
      </c>
      <c r="Q2423" s="6" t="s">
        <v>848</v>
      </c>
      <c r="R2423" s="5" t="str">
        <f>INDEX(SAMRASS!$B:$B,MATCH(Q2423,SAMRASS!$A:$A,0))</f>
        <v>Face scraper</v>
      </c>
      <c r="S2423" s="1" t="s">
        <v>2432</v>
      </c>
      <c r="T2423" s="1" t="s">
        <v>1376</v>
      </c>
    </row>
    <row r="2424" spans="1:20" x14ac:dyDescent="0.25">
      <c r="A2424" s="1">
        <v>517</v>
      </c>
      <c r="B2424" s="1">
        <v>2013</v>
      </c>
      <c r="C2424" s="6" t="str">
        <f t="shared" si="148"/>
        <v>2013.517</v>
      </c>
      <c r="D2424" s="12">
        <v>0</v>
      </c>
      <c r="E2424" s="12" t="s">
        <v>3081</v>
      </c>
      <c r="F2424" s="12">
        <v>0</v>
      </c>
      <c r="G2424" s="12" t="s">
        <v>3081</v>
      </c>
      <c r="H2424" s="12">
        <v>0</v>
      </c>
      <c r="I2424" s="12" t="s">
        <v>3081</v>
      </c>
      <c r="J2424" s="12" t="s">
        <v>3081</v>
      </c>
      <c r="K2424" s="12" t="s">
        <v>3081</v>
      </c>
      <c r="L2424" s="1">
        <v>0</v>
      </c>
      <c r="M2424" s="6" t="str">
        <f t="shared" si="149"/>
        <v/>
      </c>
      <c r="N2424" s="1">
        <v>1</v>
      </c>
      <c r="O2424" s="6" t="str">
        <f t="shared" si="150"/>
        <v>LTI</v>
      </c>
      <c r="P2424" s="6" t="str">
        <f t="shared" si="151"/>
        <v>LTI</v>
      </c>
      <c r="Q2424" s="6" t="s">
        <v>2766</v>
      </c>
      <c r="R2424" s="5" t="str">
        <f>INDEX(SAMRASS!$B:$B,MATCH(Q2424,SAMRASS!$A:$A,0))</f>
        <v>Gully scraper</v>
      </c>
      <c r="S2424" s="1" t="s">
        <v>63</v>
      </c>
      <c r="T2424" s="1" t="s">
        <v>627</v>
      </c>
    </row>
    <row r="2425" spans="1:20" x14ac:dyDescent="0.25">
      <c r="A2425" s="1">
        <v>518</v>
      </c>
      <c r="B2425" s="1">
        <v>2013</v>
      </c>
      <c r="C2425" s="6" t="str">
        <f t="shared" si="148"/>
        <v>2013.518</v>
      </c>
      <c r="D2425" s="12">
        <v>0</v>
      </c>
      <c r="E2425" s="12" t="s">
        <v>3081</v>
      </c>
      <c r="F2425" s="12">
        <v>0</v>
      </c>
      <c r="G2425" s="12" t="s">
        <v>3081</v>
      </c>
      <c r="H2425" s="12">
        <v>0</v>
      </c>
      <c r="I2425" s="12" t="s">
        <v>3081</v>
      </c>
      <c r="J2425" s="12" t="s">
        <v>3081</v>
      </c>
      <c r="K2425" s="12" t="s">
        <v>3081</v>
      </c>
      <c r="L2425" s="1">
        <v>0</v>
      </c>
      <c r="M2425" s="6" t="str">
        <f t="shared" si="149"/>
        <v/>
      </c>
      <c r="N2425" s="1">
        <v>1</v>
      </c>
      <c r="O2425" s="6" t="str">
        <f t="shared" si="150"/>
        <v>LTI</v>
      </c>
      <c r="P2425" s="6" t="str">
        <f t="shared" si="151"/>
        <v>LTI</v>
      </c>
      <c r="Q2425" s="6" t="s">
        <v>2766</v>
      </c>
      <c r="R2425" s="5" t="str">
        <f>INDEX(SAMRASS!$B:$B,MATCH(Q2425,SAMRASS!$A:$A,0))</f>
        <v>Gully scraper</v>
      </c>
      <c r="S2425" s="1" t="s">
        <v>63</v>
      </c>
      <c r="T2425" s="1" t="s">
        <v>1595</v>
      </c>
    </row>
    <row r="2426" spans="1:20" x14ac:dyDescent="0.25">
      <c r="A2426" s="1">
        <v>519</v>
      </c>
      <c r="B2426" s="1">
        <v>2013</v>
      </c>
      <c r="C2426" s="6" t="str">
        <f t="shared" si="148"/>
        <v>2013.519</v>
      </c>
      <c r="D2426" s="12">
        <v>0</v>
      </c>
      <c r="E2426" s="12" t="s">
        <v>3081</v>
      </c>
      <c r="F2426" s="12">
        <v>0</v>
      </c>
      <c r="G2426" s="12" t="s">
        <v>3081</v>
      </c>
      <c r="H2426" s="12" t="s">
        <v>3066</v>
      </c>
      <c r="I2426" s="12" t="s">
        <v>3081</v>
      </c>
      <c r="J2426" s="12" t="s">
        <v>3081</v>
      </c>
      <c r="K2426" s="12" t="s">
        <v>3081</v>
      </c>
      <c r="L2426" s="1">
        <v>0</v>
      </c>
      <c r="M2426" s="6" t="str">
        <f t="shared" si="149"/>
        <v/>
      </c>
      <c r="N2426" s="1">
        <v>1</v>
      </c>
      <c r="O2426" s="6" t="str">
        <f t="shared" si="150"/>
        <v>LTI</v>
      </c>
      <c r="P2426" s="6" t="str">
        <f t="shared" si="151"/>
        <v>LTI</v>
      </c>
      <c r="Q2426" s="6" t="s">
        <v>2884</v>
      </c>
      <c r="R2426" s="5" t="str">
        <f>INDEX(SAMRASS!$B:$B,MATCH(Q2426,SAMRASS!$A:$A,0))</f>
        <v>Other transporters (specify)</v>
      </c>
      <c r="S2426" s="1" t="s">
        <v>884</v>
      </c>
      <c r="T2426" s="1" t="s">
        <v>147</v>
      </c>
    </row>
    <row r="2427" spans="1:20" x14ac:dyDescent="0.25">
      <c r="A2427" s="1">
        <v>520</v>
      </c>
      <c r="B2427" s="1">
        <v>2013</v>
      </c>
      <c r="C2427" s="6" t="str">
        <f t="shared" si="148"/>
        <v>2013.520</v>
      </c>
      <c r="D2427" s="12">
        <v>0</v>
      </c>
      <c r="E2427" s="12" t="s">
        <v>3081</v>
      </c>
      <c r="F2427" s="12">
        <v>0</v>
      </c>
      <c r="G2427" s="12" t="s">
        <v>3081</v>
      </c>
      <c r="H2427" s="12">
        <v>0</v>
      </c>
      <c r="I2427" s="12" t="s">
        <v>3081</v>
      </c>
      <c r="J2427" s="12" t="s">
        <v>3081</v>
      </c>
      <c r="K2427" s="12" t="s">
        <v>3081</v>
      </c>
      <c r="L2427" s="1">
        <v>0</v>
      </c>
      <c r="M2427" s="6" t="str">
        <f t="shared" si="149"/>
        <v/>
      </c>
      <c r="N2427" s="1">
        <v>1</v>
      </c>
      <c r="O2427" s="6" t="str">
        <f t="shared" si="150"/>
        <v>LTI</v>
      </c>
      <c r="P2427" s="6" t="str">
        <f t="shared" si="151"/>
        <v>LTI</v>
      </c>
      <c r="Q2427" s="6" t="s">
        <v>843</v>
      </c>
      <c r="R2427" s="5" t="str">
        <f>INDEX(SAMRASS!$B:$B,MATCH(Q2427,SAMRASS!$A:$A,0))</f>
        <v>Other mechanical loaders (specify)</v>
      </c>
      <c r="S2427" s="1" t="s">
        <v>2365</v>
      </c>
      <c r="T2427" s="1" t="s">
        <v>1579</v>
      </c>
    </row>
    <row r="2428" spans="1:20" x14ac:dyDescent="0.25">
      <c r="A2428" s="1">
        <v>521</v>
      </c>
      <c r="B2428" s="1">
        <v>2013</v>
      </c>
      <c r="C2428" s="6" t="str">
        <f t="shared" si="148"/>
        <v>2013.521</v>
      </c>
      <c r="D2428" s="12">
        <v>0</v>
      </c>
      <c r="E2428" s="12" t="s">
        <v>3081</v>
      </c>
      <c r="F2428" s="12">
        <v>0</v>
      </c>
      <c r="G2428" s="12" t="s">
        <v>3081</v>
      </c>
      <c r="H2428" s="12">
        <v>0</v>
      </c>
      <c r="I2428" s="12" t="s">
        <v>3081</v>
      </c>
      <c r="J2428" s="12" t="s">
        <v>3081</v>
      </c>
      <c r="K2428" s="12" t="s">
        <v>3081</v>
      </c>
      <c r="L2428" s="1">
        <v>0</v>
      </c>
      <c r="M2428" s="6" t="str">
        <f t="shared" si="149"/>
        <v/>
      </c>
      <c r="N2428" s="1">
        <v>1</v>
      </c>
      <c r="O2428" s="6" t="str">
        <f t="shared" si="150"/>
        <v>LTI</v>
      </c>
      <c r="P2428" s="6" t="str">
        <f t="shared" si="151"/>
        <v>LTI</v>
      </c>
      <c r="Q2428" s="6" t="s">
        <v>707</v>
      </c>
      <c r="R2428" s="5" t="str">
        <f>INDEX(SAMRASS!$B:$B,MATCH(Q2428,SAMRASS!$A:$A,0))</f>
        <v>Hopper</v>
      </c>
      <c r="S2428" s="1" t="s">
        <v>2486</v>
      </c>
      <c r="T2428" s="1" t="s">
        <v>1843</v>
      </c>
    </row>
    <row r="2429" spans="1:20" x14ac:dyDescent="0.25">
      <c r="A2429" s="1">
        <v>522</v>
      </c>
      <c r="B2429" s="1">
        <v>2013</v>
      </c>
      <c r="C2429" s="6" t="str">
        <f t="shared" si="148"/>
        <v>2013.522</v>
      </c>
      <c r="D2429" s="12">
        <v>0</v>
      </c>
      <c r="E2429" s="12" t="s">
        <v>3081</v>
      </c>
      <c r="F2429" s="12">
        <v>0</v>
      </c>
      <c r="G2429" s="12" t="s">
        <v>3081</v>
      </c>
      <c r="H2429" s="12">
        <v>0</v>
      </c>
      <c r="I2429" s="12" t="s">
        <v>3081</v>
      </c>
      <c r="J2429" s="12" t="s">
        <v>3081</v>
      </c>
      <c r="K2429" s="12" t="s">
        <v>3081</v>
      </c>
      <c r="L2429" s="1">
        <v>0</v>
      </c>
      <c r="M2429" s="6" t="str">
        <f t="shared" si="149"/>
        <v/>
      </c>
      <c r="N2429" s="1">
        <v>1</v>
      </c>
      <c r="O2429" s="6" t="str">
        <f t="shared" si="150"/>
        <v>LTI</v>
      </c>
      <c r="P2429" s="6" t="str">
        <f t="shared" si="151"/>
        <v>LTI</v>
      </c>
      <c r="Q2429" s="6" t="s">
        <v>707</v>
      </c>
      <c r="R2429" s="5" t="str">
        <f>INDEX(SAMRASS!$B:$B,MATCH(Q2429,SAMRASS!$A:$A,0))</f>
        <v>Hopper</v>
      </c>
      <c r="S2429" s="1" t="s">
        <v>2486</v>
      </c>
      <c r="T2429" s="1" t="s">
        <v>792</v>
      </c>
    </row>
    <row r="2430" spans="1:20" x14ac:dyDescent="0.25">
      <c r="A2430" s="1">
        <v>523</v>
      </c>
      <c r="B2430" s="1">
        <v>2013</v>
      </c>
      <c r="C2430" s="6" t="str">
        <f t="shared" si="148"/>
        <v>2013.523</v>
      </c>
      <c r="D2430" s="12" t="s">
        <v>880</v>
      </c>
      <c r="E2430" s="12" t="s">
        <v>3081</v>
      </c>
      <c r="F2430" s="12">
        <v>0</v>
      </c>
      <c r="G2430" s="12" t="s">
        <v>3081</v>
      </c>
      <c r="H2430" s="12" t="s">
        <v>3066</v>
      </c>
      <c r="I2430" s="12" t="s">
        <v>3081</v>
      </c>
      <c r="J2430" s="12" t="s">
        <v>3081</v>
      </c>
      <c r="K2430" s="12" t="s">
        <v>3081</v>
      </c>
      <c r="L2430" s="1">
        <v>0</v>
      </c>
      <c r="M2430" s="6" t="str">
        <f t="shared" si="149"/>
        <v/>
      </c>
      <c r="N2430" s="1">
        <v>1</v>
      </c>
      <c r="O2430" s="6" t="str">
        <f t="shared" si="150"/>
        <v>LTI</v>
      </c>
      <c r="P2430" s="6" t="str">
        <f t="shared" si="151"/>
        <v>LTI</v>
      </c>
      <c r="Q2430" s="6" t="s">
        <v>1973</v>
      </c>
      <c r="R2430" s="5" t="str">
        <f>INDEX(SAMRASS!$B:$B,MATCH(Q2430,SAMRASS!$A:$A,0))</f>
        <v>Mobile crane</v>
      </c>
      <c r="S2430" s="1" t="s">
        <v>203</v>
      </c>
      <c r="T2430" s="1" t="s">
        <v>1061</v>
      </c>
    </row>
    <row r="2431" spans="1:20" x14ac:dyDescent="0.25">
      <c r="A2431" s="1">
        <v>524</v>
      </c>
      <c r="B2431" s="1">
        <v>2013</v>
      </c>
      <c r="C2431" s="6" t="str">
        <f t="shared" si="148"/>
        <v>2013.524</v>
      </c>
      <c r="D2431" s="12">
        <v>0</v>
      </c>
      <c r="E2431" s="12" t="s">
        <v>3081</v>
      </c>
      <c r="F2431" s="12">
        <v>0</v>
      </c>
      <c r="G2431" s="12" t="s">
        <v>3081</v>
      </c>
      <c r="H2431" s="12">
        <v>0</v>
      </c>
      <c r="I2431" s="12" t="s">
        <v>3081</v>
      </c>
      <c r="J2431" s="12" t="s">
        <v>3081</v>
      </c>
      <c r="K2431" s="12" t="s">
        <v>3081</v>
      </c>
      <c r="L2431" s="1">
        <v>0</v>
      </c>
      <c r="M2431" s="6" t="str">
        <f t="shared" si="149"/>
        <v/>
      </c>
      <c r="N2431" s="1">
        <v>1</v>
      </c>
      <c r="O2431" s="6" t="str">
        <f t="shared" si="150"/>
        <v>LTI</v>
      </c>
      <c r="P2431" s="6" t="str">
        <f t="shared" si="151"/>
        <v>LTI</v>
      </c>
      <c r="Q2431" s="6" t="s">
        <v>2924</v>
      </c>
      <c r="R2431" s="5" t="str">
        <f>INDEX(SAMRASS!$B:$B,MATCH(Q2431,SAMRASS!$A:$A,0))</f>
        <v>Coupling/uncoupling</v>
      </c>
      <c r="S2431" s="1" t="s">
        <v>674</v>
      </c>
      <c r="T2431" s="1" t="s">
        <v>2174</v>
      </c>
    </row>
    <row r="2432" spans="1:20" x14ac:dyDescent="0.25">
      <c r="A2432" s="1">
        <v>525</v>
      </c>
      <c r="B2432" s="1">
        <v>2013</v>
      </c>
      <c r="C2432" s="6" t="str">
        <f t="shared" si="148"/>
        <v>2013.525</v>
      </c>
      <c r="D2432" s="12">
        <v>0</v>
      </c>
      <c r="E2432" s="12" t="s">
        <v>3081</v>
      </c>
      <c r="F2432" s="12">
        <v>0</v>
      </c>
      <c r="G2432" s="12" t="s">
        <v>3081</v>
      </c>
      <c r="H2432" s="12">
        <v>0</v>
      </c>
      <c r="I2432" s="12" t="s">
        <v>3081</v>
      </c>
      <c r="J2432" s="12" t="s">
        <v>3081</v>
      </c>
      <c r="K2432" s="12" t="s">
        <v>3081</v>
      </c>
      <c r="L2432" s="1">
        <v>0</v>
      </c>
      <c r="M2432" s="6" t="str">
        <f t="shared" si="149"/>
        <v/>
      </c>
      <c r="N2432" s="1">
        <v>1</v>
      </c>
      <c r="O2432" s="6" t="str">
        <f t="shared" si="150"/>
        <v>LTI</v>
      </c>
      <c r="P2432" s="6" t="str">
        <f t="shared" si="151"/>
        <v>LTI</v>
      </c>
      <c r="Q2432" s="6" t="s">
        <v>2766</v>
      </c>
      <c r="R2432" s="5" t="str">
        <f>INDEX(SAMRASS!$B:$B,MATCH(Q2432,SAMRASS!$A:$A,0))</f>
        <v>Gully scraper</v>
      </c>
      <c r="S2432" s="1" t="s">
        <v>63</v>
      </c>
      <c r="T2432" s="1" t="s">
        <v>2631</v>
      </c>
    </row>
    <row r="2433" spans="1:20" x14ac:dyDescent="0.25">
      <c r="A2433" s="1">
        <v>526</v>
      </c>
      <c r="B2433" s="1">
        <v>2013</v>
      </c>
      <c r="C2433" s="6" t="str">
        <f t="shared" si="148"/>
        <v>2013.526</v>
      </c>
      <c r="D2433" s="12">
        <v>0</v>
      </c>
      <c r="E2433" s="12" t="s">
        <v>3081</v>
      </c>
      <c r="F2433" s="12" t="s">
        <v>731</v>
      </c>
      <c r="G2433" s="12" t="s">
        <v>3081</v>
      </c>
      <c r="H2433" s="12">
        <v>0</v>
      </c>
      <c r="I2433" s="12" t="s">
        <v>3081</v>
      </c>
      <c r="J2433" s="12" t="s">
        <v>3081</v>
      </c>
      <c r="K2433" s="12" t="s">
        <v>3081</v>
      </c>
      <c r="L2433" s="1">
        <v>0</v>
      </c>
      <c r="M2433" s="6" t="str">
        <f t="shared" si="149"/>
        <v/>
      </c>
      <c r="N2433" s="1">
        <v>1</v>
      </c>
      <c r="O2433" s="6" t="str">
        <f t="shared" si="150"/>
        <v>LTI</v>
      </c>
      <c r="P2433" s="6" t="str">
        <f t="shared" si="151"/>
        <v>LTI</v>
      </c>
      <c r="Q2433" s="6" t="s">
        <v>10</v>
      </c>
      <c r="R2433" s="5" t="str">
        <f>INDEX(SAMRASS!$B:$B,MATCH(Q2433,SAMRASS!$A:$A,0))</f>
        <v>Diesel Locomotive</v>
      </c>
      <c r="S2433" s="1" t="s">
        <v>192</v>
      </c>
      <c r="T2433" s="1" t="s">
        <v>1681</v>
      </c>
    </row>
    <row r="2434" spans="1:20" x14ac:dyDescent="0.25">
      <c r="A2434" s="1">
        <v>527</v>
      </c>
      <c r="B2434" s="1">
        <v>2013</v>
      </c>
      <c r="C2434" s="6" t="str">
        <f t="shared" si="148"/>
        <v>2013.527</v>
      </c>
      <c r="D2434" s="12">
        <v>0</v>
      </c>
      <c r="E2434" s="12" t="s">
        <v>3081</v>
      </c>
      <c r="F2434" s="12">
        <v>0</v>
      </c>
      <c r="G2434" s="12" t="s">
        <v>3081</v>
      </c>
      <c r="H2434" s="12">
        <v>0</v>
      </c>
      <c r="I2434" s="12" t="s">
        <v>3081</v>
      </c>
      <c r="J2434" s="12" t="s">
        <v>3081</v>
      </c>
      <c r="K2434" s="12" t="s">
        <v>3081</v>
      </c>
      <c r="L2434" s="1">
        <v>0</v>
      </c>
      <c r="M2434" s="6" t="str">
        <f t="shared" si="149"/>
        <v/>
      </c>
      <c r="N2434" s="1">
        <v>1</v>
      </c>
      <c r="O2434" s="6" t="str">
        <f t="shared" si="150"/>
        <v>LTI</v>
      </c>
      <c r="P2434" s="6" t="str">
        <f t="shared" si="151"/>
        <v>LTI</v>
      </c>
      <c r="Q2434" s="6" t="s">
        <v>709</v>
      </c>
      <c r="R2434" s="5" t="str">
        <f>INDEX(SAMRASS!$B:$B,MATCH(Q2434,SAMRASS!$A:$A,0))</f>
        <v>Single drum winch</v>
      </c>
      <c r="S2434" s="1" t="s">
        <v>292</v>
      </c>
      <c r="T2434" s="1" t="s">
        <v>1707</v>
      </c>
    </row>
    <row r="2435" spans="1:20" x14ac:dyDescent="0.25">
      <c r="A2435" s="1">
        <v>528</v>
      </c>
      <c r="B2435" s="1">
        <v>2013</v>
      </c>
      <c r="C2435" s="6" t="str">
        <f t="shared" si="148"/>
        <v>2013.528</v>
      </c>
      <c r="D2435" s="12">
        <v>0</v>
      </c>
      <c r="E2435" s="12" t="s">
        <v>3081</v>
      </c>
      <c r="F2435" s="12">
        <v>0</v>
      </c>
      <c r="G2435" s="12" t="s">
        <v>3081</v>
      </c>
      <c r="H2435" s="12">
        <v>0</v>
      </c>
      <c r="I2435" s="12" t="s">
        <v>3081</v>
      </c>
      <c r="J2435" s="12" t="s">
        <v>3081</v>
      </c>
      <c r="K2435" s="12" t="s">
        <v>3081</v>
      </c>
      <c r="L2435" s="1">
        <v>0</v>
      </c>
      <c r="M2435" s="6" t="str">
        <f t="shared" si="149"/>
        <v/>
      </c>
      <c r="N2435" s="1">
        <v>1</v>
      </c>
      <c r="O2435" s="6" t="str">
        <f t="shared" si="150"/>
        <v>LTI</v>
      </c>
      <c r="P2435" s="6" t="str">
        <f t="shared" si="151"/>
        <v>LTI</v>
      </c>
      <c r="Q2435" s="6" t="s">
        <v>848</v>
      </c>
      <c r="R2435" s="5" t="str">
        <f>INDEX(SAMRASS!$B:$B,MATCH(Q2435,SAMRASS!$A:$A,0))</f>
        <v>Face scraper</v>
      </c>
      <c r="S2435" s="1" t="s">
        <v>2432</v>
      </c>
      <c r="T2435" s="1" t="s">
        <v>143</v>
      </c>
    </row>
    <row r="2436" spans="1:20" x14ac:dyDescent="0.25">
      <c r="A2436" s="1">
        <v>529</v>
      </c>
      <c r="B2436" s="1">
        <v>2013</v>
      </c>
      <c r="C2436" s="6" t="str">
        <f t="shared" si="148"/>
        <v>2013.529</v>
      </c>
      <c r="D2436" s="12">
        <v>0</v>
      </c>
      <c r="E2436" s="12" t="s">
        <v>3081</v>
      </c>
      <c r="F2436" s="12">
        <v>0</v>
      </c>
      <c r="G2436" s="12" t="s">
        <v>3081</v>
      </c>
      <c r="H2436" s="12">
        <v>0</v>
      </c>
      <c r="I2436" s="12" t="s">
        <v>3081</v>
      </c>
      <c r="J2436" s="12" t="s">
        <v>3081</v>
      </c>
      <c r="K2436" s="12" t="s">
        <v>3081</v>
      </c>
      <c r="L2436" s="1">
        <v>0</v>
      </c>
      <c r="M2436" s="6" t="str">
        <f t="shared" si="149"/>
        <v/>
      </c>
      <c r="N2436" s="1">
        <v>1</v>
      </c>
      <c r="O2436" s="6" t="str">
        <f t="shared" si="150"/>
        <v>LTI</v>
      </c>
      <c r="P2436" s="6" t="str">
        <f t="shared" si="151"/>
        <v>LTI</v>
      </c>
      <c r="Q2436" s="6" t="s">
        <v>2772</v>
      </c>
      <c r="R2436" s="5" t="str">
        <f>INDEX(SAMRASS!$B:$B,MATCH(Q2436,SAMRASS!$A:$A,0))</f>
        <v>Other (specify)</v>
      </c>
      <c r="S2436" s="1" t="s">
        <v>2883</v>
      </c>
      <c r="T2436" s="1" t="s">
        <v>1807</v>
      </c>
    </row>
    <row r="2437" spans="1:20" x14ac:dyDescent="0.25">
      <c r="A2437" s="1">
        <v>530</v>
      </c>
      <c r="B2437" s="1">
        <v>2013</v>
      </c>
      <c r="C2437" s="6" t="str">
        <f t="shared" si="148"/>
        <v>2013.530</v>
      </c>
      <c r="D2437" s="12">
        <v>0</v>
      </c>
      <c r="E2437" s="12" t="s">
        <v>3081</v>
      </c>
      <c r="F2437" s="12" t="s">
        <v>731</v>
      </c>
      <c r="G2437" s="12" t="s">
        <v>3081</v>
      </c>
      <c r="H2437" s="12">
        <v>0</v>
      </c>
      <c r="I2437" s="12" t="s">
        <v>3081</v>
      </c>
      <c r="J2437" s="12" t="s">
        <v>3081</v>
      </c>
      <c r="K2437" s="12" t="s">
        <v>3081</v>
      </c>
      <c r="L2437" s="1">
        <v>0</v>
      </c>
      <c r="M2437" s="6" t="str">
        <f t="shared" si="149"/>
        <v/>
      </c>
      <c r="N2437" s="1">
        <v>1</v>
      </c>
      <c r="O2437" s="6" t="str">
        <f t="shared" si="150"/>
        <v>LTI</v>
      </c>
      <c r="P2437" s="6" t="str">
        <f t="shared" si="151"/>
        <v>LTI</v>
      </c>
      <c r="Q2437" s="6" t="s">
        <v>10</v>
      </c>
      <c r="R2437" s="5" t="str">
        <f>INDEX(SAMRASS!$B:$B,MATCH(Q2437,SAMRASS!$A:$A,0))</f>
        <v>Diesel Locomotive</v>
      </c>
      <c r="S2437" s="1" t="s">
        <v>192</v>
      </c>
      <c r="T2437" s="1" t="s">
        <v>1818</v>
      </c>
    </row>
    <row r="2438" spans="1:20" x14ac:dyDescent="0.25">
      <c r="A2438" s="1">
        <v>531</v>
      </c>
      <c r="B2438" s="1">
        <v>2013</v>
      </c>
      <c r="C2438" s="6" t="str">
        <f t="shared" si="148"/>
        <v>2013.531</v>
      </c>
      <c r="D2438" s="12">
        <v>0</v>
      </c>
      <c r="E2438" s="12" t="s">
        <v>3081</v>
      </c>
      <c r="F2438" s="12">
        <v>0</v>
      </c>
      <c r="G2438" s="12" t="s">
        <v>3081</v>
      </c>
      <c r="H2438" s="12">
        <v>0</v>
      </c>
      <c r="I2438" s="12" t="s">
        <v>3081</v>
      </c>
      <c r="J2438" s="12" t="s">
        <v>3081</v>
      </c>
      <c r="K2438" s="12" t="s">
        <v>3081</v>
      </c>
      <c r="L2438" s="1">
        <v>0</v>
      </c>
      <c r="M2438" s="6" t="str">
        <f t="shared" si="149"/>
        <v/>
      </c>
      <c r="N2438" s="1">
        <v>1</v>
      </c>
      <c r="O2438" s="6" t="str">
        <f t="shared" si="150"/>
        <v>LTI</v>
      </c>
      <c r="P2438" s="6" t="str">
        <f t="shared" si="151"/>
        <v>LTI</v>
      </c>
      <c r="Q2438" s="6" t="s">
        <v>1970</v>
      </c>
      <c r="R2438" s="5" t="str">
        <f>INDEX(SAMRASS!$B:$B,MATCH(Q2438,SAMRASS!$A:$A,0))</f>
        <v>Overhead crane</v>
      </c>
      <c r="S2438" s="1" t="s">
        <v>24</v>
      </c>
      <c r="T2438" s="1" t="s">
        <v>1859</v>
      </c>
    </row>
    <row r="2439" spans="1:20" x14ac:dyDescent="0.25">
      <c r="A2439" s="1">
        <v>532</v>
      </c>
      <c r="B2439" s="1">
        <v>2013</v>
      </c>
      <c r="C2439" s="6" t="str">
        <f t="shared" si="148"/>
        <v>2013.532</v>
      </c>
      <c r="D2439" s="12">
        <v>0</v>
      </c>
      <c r="E2439" s="12" t="s">
        <v>3081</v>
      </c>
      <c r="F2439" s="12" t="s">
        <v>731</v>
      </c>
      <c r="G2439" s="12" t="s">
        <v>3081</v>
      </c>
      <c r="H2439" s="12">
        <v>0</v>
      </c>
      <c r="I2439" s="12" t="s">
        <v>3081</v>
      </c>
      <c r="J2439" s="12" t="s">
        <v>3081</v>
      </c>
      <c r="K2439" s="12" t="s">
        <v>3081</v>
      </c>
      <c r="L2439" s="1">
        <v>0</v>
      </c>
      <c r="M2439" s="6" t="str">
        <f t="shared" si="149"/>
        <v/>
      </c>
      <c r="N2439" s="1">
        <v>1</v>
      </c>
      <c r="O2439" s="6" t="str">
        <f t="shared" si="150"/>
        <v>LTI</v>
      </c>
      <c r="P2439" s="6" t="str">
        <f t="shared" si="151"/>
        <v>LTI</v>
      </c>
      <c r="Q2439" s="6" t="s">
        <v>10</v>
      </c>
      <c r="R2439" s="5" t="str">
        <f>INDEX(SAMRASS!$B:$B,MATCH(Q2439,SAMRASS!$A:$A,0))</f>
        <v>Diesel Locomotive</v>
      </c>
      <c r="S2439" s="1" t="s">
        <v>192</v>
      </c>
      <c r="T2439" s="1" t="s">
        <v>1614</v>
      </c>
    </row>
    <row r="2440" spans="1:20" x14ac:dyDescent="0.25">
      <c r="A2440" s="1">
        <v>533</v>
      </c>
      <c r="B2440" s="1">
        <v>2013</v>
      </c>
      <c r="C2440" s="6" t="str">
        <f t="shared" ref="C2440:C2503" si="152">B2440&amp;"."&amp;RIGHT("00"&amp;A2440,3)</f>
        <v>2013.533</v>
      </c>
      <c r="D2440" s="12">
        <v>0</v>
      </c>
      <c r="E2440" s="12" t="s">
        <v>3081</v>
      </c>
      <c r="F2440" s="12">
        <v>0</v>
      </c>
      <c r="G2440" s="12" t="s">
        <v>3081</v>
      </c>
      <c r="H2440" s="12">
        <v>0</v>
      </c>
      <c r="I2440" s="12" t="s">
        <v>3081</v>
      </c>
      <c r="J2440" s="12" t="s">
        <v>3081</v>
      </c>
      <c r="K2440" s="12" t="s">
        <v>3081</v>
      </c>
      <c r="L2440" s="1">
        <v>0</v>
      </c>
      <c r="M2440" s="6" t="str">
        <f t="shared" ref="M2440:M2503" si="153">IF(L2440&gt;1,"MFI",IF(L2440&gt;0,"SFI",""))</f>
        <v/>
      </c>
      <c r="N2440" s="1">
        <v>1</v>
      </c>
      <c r="O2440" s="6" t="str">
        <f t="shared" ref="O2440:O2503" si="154">IF(N2440&gt;0,"LTI","")</f>
        <v>LTI</v>
      </c>
      <c r="P2440" s="6" t="str">
        <f t="shared" ref="P2440:P2503" si="155">IF(M2440&lt;&gt;"",M2440,O2440)</f>
        <v>LTI</v>
      </c>
      <c r="Q2440" s="6" t="s">
        <v>2919</v>
      </c>
      <c r="R2440" s="5" t="str">
        <f>INDEX(SAMRASS!$B:$B,MATCH(Q2440,SAMRASS!$A:$A,0))</f>
        <v>Rerailing</v>
      </c>
      <c r="S2440" s="1" t="s">
        <v>2433</v>
      </c>
      <c r="T2440" s="1" t="s">
        <v>2508</v>
      </c>
    </row>
    <row r="2441" spans="1:20" x14ac:dyDescent="0.25">
      <c r="A2441" s="1">
        <v>534</v>
      </c>
      <c r="B2441" s="1">
        <v>2013</v>
      </c>
      <c r="C2441" s="6" t="str">
        <f t="shared" si="152"/>
        <v>2013.534</v>
      </c>
      <c r="D2441" s="12">
        <v>0</v>
      </c>
      <c r="E2441" s="12" t="s">
        <v>3081</v>
      </c>
      <c r="F2441" s="12" t="s">
        <v>731</v>
      </c>
      <c r="G2441" s="12" t="s">
        <v>3081</v>
      </c>
      <c r="H2441" s="12" t="s">
        <v>3066</v>
      </c>
      <c r="I2441" s="12" t="s">
        <v>3081</v>
      </c>
      <c r="J2441" s="12" t="s">
        <v>3081</v>
      </c>
      <c r="K2441" s="12" t="s">
        <v>3081</v>
      </c>
      <c r="L2441" s="1">
        <v>0</v>
      </c>
      <c r="M2441" s="6" t="str">
        <f t="shared" si="153"/>
        <v/>
      </c>
      <c r="N2441" s="1">
        <v>1</v>
      </c>
      <c r="O2441" s="6" t="str">
        <f t="shared" si="154"/>
        <v>LTI</v>
      </c>
      <c r="P2441" s="6" t="str">
        <f t="shared" si="155"/>
        <v>LTI</v>
      </c>
      <c r="Q2441" s="6" t="s">
        <v>2604</v>
      </c>
      <c r="R2441" s="5" t="str">
        <f>INDEX(SAMRASS!$B:$B,MATCH(Q2441,SAMRASS!$A:$A,0))</f>
        <v>Roofbolter</v>
      </c>
      <c r="S2441" s="1" t="s">
        <v>2650</v>
      </c>
      <c r="T2441" s="1" t="s">
        <v>1561</v>
      </c>
    </row>
    <row r="2442" spans="1:20" x14ac:dyDescent="0.25">
      <c r="A2442" s="1">
        <v>535</v>
      </c>
      <c r="B2442" s="1">
        <v>2013</v>
      </c>
      <c r="C2442" s="6" t="str">
        <f t="shared" si="152"/>
        <v>2013.535</v>
      </c>
      <c r="D2442" s="12">
        <v>0</v>
      </c>
      <c r="E2442" s="12" t="s">
        <v>3081</v>
      </c>
      <c r="F2442" s="12">
        <v>0</v>
      </c>
      <c r="G2442" s="12" t="s">
        <v>3081</v>
      </c>
      <c r="H2442" s="12">
        <v>0</v>
      </c>
      <c r="I2442" s="12" t="s">
        <v>3081</v>
      </c>
      <c r="J2442" s="12" t="s">
        <v>3081</v>
      </c>
      <c r="K2442" s="12" t="s">
        <v>3081</v>
      </c>
      <c r="L2442" s="1">
        <v>0</v>
      </c>
      <c r="M2442" s="6" t="str">
        <f t="shared" si="153"/>
        <v/>
      </c>
      <c r="N2442" s="1">
        <v>1</v>
      </c>
      <c r="O2442" s="6" t="str">
        <f t="shared" si="154"/>
        <v>LTI</v>
      </c>
      <c r="P2442" s="6" t="str">
        <f t="shared" si="155"/>
        <v>LTI</v>
      </c>
      <c r="Q2442" s="6" t="s">
        <v>848</v>
      </c>
      <c r="R2442" s="5" t="str">
        <f>INDEX(SAMRASS!$B:$B,MATCH(Q2442,SAMRASS!$A:$A,0))</f>
        <v>Face scraper</v>
      </c>
      <c r="S2442" s="1" t="s">
        <v>2432</v>
      </c>
      <c r="T2442" s="1" t="s">
        <v>1789</v>
      </c>
    </row>
    <row r="2443" spans="1:20" x14ac:dyDescent="0.25">
      <c r="A2443" s="1">
        <v>536</v>
      </c>
      <c r="B2443" s="1">
        <v>2013</v>
      </c>
      <c r="C2443" s="6" t="str">
        <f t="shared" si="152"/>
        <v>2013.536</v>
      </c>
      <c r="D2443" s="12">
        <v>0</v>
      </c>
      <c r="E2443" s="12" t="s">
        <v>3081</v>
      </c>
      <c r="F2443" s="12">
        <v>0</v>
      </c>
      <c r="G2443" s="12" t="s">
        <v>3081</v>
      </c>
      <c r="H2443" s="12">
        <v>0</v>
      </c>
      <c r="I2443" s="12" t="s">
        <v>3081</v>
      </c>
      <c r="J2443" s="12" t="s">
        <v>3081</v>
      </c>
      <c r="K2443" s="12" t="s">
        <v>3081</v>
      </c>
      <c r="L2443" s="1">
        <v>0</v>
      </c>
      <c r="M2443" s="6" t="str">
        <f t="shared" si="153"/>
        <v/>
      </c>
      <c r="N2443" s="1">
        <v>1</v>
      </c>
      <c r="O2443" s="6" t="str">
        <f t="shared" si="154"/>
        <v>LTI</v>
      </c>
      <c r="P2443" s="6" t="str">
        <f t="shared" si="155"/>
        <v>LTI</v>
      </c>
      <c r="Q2443" s="6" t="s">
        <v>707</v>
      </c>
      <c r="R2443" s="5" t="str">
        <f>INDEX(SAMRASS!$B:$B,MATCH(Q2443,SAMRASS!$A:$A,0))</f>
        <v>Hopper</v>
      </c>
      <c r="S2443" s="1" t="s">
        <v>2486</v>
      </c>
      <c r="T2443" s="1" t="s">
        <v>16</v>
      </c>
    </row>
    <row r="2444" spans="1:20" x14ac:dyDescent="0.25">
      <c r="A2444" s="1">
        <v>537</v>
      </c>
      <c r="B2444" s="1">
        <v>2013</v>
      </c>
      <c r="C2444" s="6" t="str">
        <f t="shared" si="152"/>
        <v>2013.537</v>
      </c>
      <c r="D2444" s="12">
        <v>0</v>
      </c>
      <c r="E2444" s="12" t="s">
        <v>3081</v>
      </c>
      <c r="F2444" s="12">
        <v>0</v>
      </c>
      <c r="G2444" s="12" t="s">
        <v>3081</v>
      </c>
      <c r="H2444" s="12">
        <v>0</v>
      </c>
      <c r="I2444" s="12" t="s">
        <v>3081</v>
      </c>
      <c r="J2444" s="12" t="s">
        <v>3081</v>
      </c>
      <c r="K2444" s="12" t="s">
        <v>3081</v>
      </c>
      <c r="L2444" s="1">
        <v>0</v>
      </c>
      <c r="M2444" s="6" t="str">
        <f t="shared" si="153"/>
        <v/>
      </c>
      <c r="N2444" s="1">
        <v>1</v>
      </c>
      <c r="O2444" s="6" t="str">
        <f t="shared" si="154"/>
        <v>LTI</v>
      </c>
      <c r="P2444" s="6" t="str">
        <f t="shared" si="155"/>
        <v>LTI</v>
      </c>
      <c r="Q2444" s="6" t="s">
        <v>848</v>
      </c>
      <c r="R2444" s="5" t="str">
        <f>INDEX(SAMRASS!$B:$B,MATCH(Q2444,SAMRASS!$A:$A,0))</f>
        <v>Face scraper</v>
      </c>
      <c r="S2444" s="1" t="s">
        <v>2432</v>
      </c>
      <c r="T2444" s="1" t="s">
        <v>2697</v>
      </c>
    </row>
    <row r="2445" spans="1:20" x14ac:dyDescent="0.25">
      <c r="A2445" s="1">
        <v>538</v>
      </c>
      <c r="B2445" s="1">
        <v>2013</v>
      </c>
      <c r="C2445" s="6" t="str">
        <f t="shared" si="152"/>
        <v>2013.538</v>
      </c>
      <c r="D2445" s="12">
        <v>0</v>
      </c>
      <c r="E2445" s="12" t="s">
        <v>3081</v>
      </c>
      <c r="F2445" s="12">
        <v>0</v>
      </c>
      <c r="G2445" s="12" t="s">
        <v>3081</v>
      </c>
      <c r="H2445" s="12">
        <v>0</v>
      </c>
      <c r="I2445" s="12" t="s">
        <v>3081</v>
      </c>
      <c r="J2445" s="12" t="s">
        <v>3081</v>
      </c>
      <c r="K2445" s="12" t="s">
        <v>3081</v>
      </c>
      <c r="L2445" s="1">
        <v>0</v>
      </c>
      <c r="M2445" s="6" t="str">
        <f t="shared" si="153"/>
        <v/>
      </c>
      <c r="N2445" s="1">
        <v>1</v>
      </c>
      <c r="O2445" s="6" t="str">
        <f t="shared" si="154"/>
        <v>LTI</v>
      </c>
      <c r="P2445" s="6" t="str">
        <f t="shared" si="155"/>
        <v>LTI</v>
      </c>
      <c r="Q2445" s="6" t="s">
        <v>2924</v>
      </c>
      <c r="R2445" s="5" t="str">
        <f>INDEX(SAMRASS!$B:$B,MATCH(Q2445,SAMRASS!$A:$A,0))</f>
        <v>Coupling/uncoupling</v>
      </c>
      <c r="S2445" s="1" t="s">
        <v>674</v>
      </c>
      <c r="T2445" s="1" t="s">
        <v>2948</v>
      </c>
    </row>
    <row r="2446" spans="1:20" x14ac:dyDescent="0.25">
      <c r="A2446" s="1">
        <v>539</v>
      </c>
      <c r="B2446" s="1">
        <v>2013</v>
      </c>
      <c r="C2446" s="6" t="str">
        <f t="shared" si="152"/>
        <v>2013.539</v>
      </c>
      <c r="D2446" s="12">
        <v>0</v>
      </c>
      <c r="E2446" s="12" t="s">
        <v>3081</v>
      </c>
      <c r="F2446" s="12" t="s">
        <v>731</v>
      </c>
      <c r="G2446" s="12" t="s">
        <v>3076</v>
      </c>
      <c r="H2446" s="12" t="s">
        <v>3066</v>
      </c>
      <c r="I2446" s="12" t="s">
        <v>3076</v>
      </c>
      <c r="J2446" s="12" t="s">
        <v>3081</v>
      </c>
      <c r="K2446" s="12" t="s">
        <v>3076</v>
      </c>
      <c r="L2446" s="1">
        <v>0</v>
      </c>
      <c r="M2446" s="6" t="str">
        <f t="shared" si="153"/>
        <v/>
      </c>
      <c r="N2446" s="1">
        <v>1</v>
      </c>
      <c r="O2446" s="6" t="str">
        <f t="shared" si="154"/>
        <v>LTI</v>
      </c>
      <c r="P2446" s="6" t="str">
        <f t="shared" si="155"/>
        <v>LTI</v>
      </c>
      <c r="Q2446" s="6" t="s">
        <v>2906</v>
      </c>
      <c r="R2446" s="5" t="str">
        <f>INDEX(SAMRASS!$B:$B,MATCH(Q2446,SAMRASS!$A:$A,0))</f>
        <v>LHD Unit</v>
      </c>
      <c r="S2446" s="1" t="s">
        <v>572</v>
      </c>
      <c r="T2446" s="1" t="s">
        <v>765</v>
      </c>
    </row>
    <row r="2447" spans="1:20" x14ac:dyDescent="0.25">
      <c r="A2447" s="1">
        <v>540</v>
      </c>
      <c r="B2447" s="1">
        <v>2013</v>
      </c>
      <c r="C2447" s="6" t="str">
        <f t="shared" si="152"/>
        <v>2013.540</v>
      </c>
      <c r="D2447" s="12">
        <v>0</v>
      </c>
      <c r="E2447" s="12" t="s">
        <v>3081</v>
      </c>
      <c r="F2447" s="12" t="s">
        <v>731</v>
      </c>
      <c r="G2447" s="12" t="s">
        <v>3081</v>
      </c>
      <c r="H2447" s="12">
        <v>0</v>
      </c>
      <c r="I2447" s="12" t="s">
        <v>3081</v>
      </c>
      <c r="J2447" s="12" t="s">
        <v>3081</v>
      </c>
      <c r="K2447" s="12" t="s">
        <v>3081</v>
      </c>
      <c r="L2447" s="1">
        <v>0</v>
      </c>
      <c r="M2447" s="6" t="str">
        <f t="shared" si="153"/>
        <v/>
      </c>
      <c r="N2447" s="1">
        <v>1</v>
      </c>
      <c r="O2447" s="6" t="str">
        <f t="shared" si="154"/>
        <v>LTI</v>
      </c>
      <c r="P2447" s="6" t="str">
        <f t="shared" si="155"/>
        <v>LTI</v>
      </c>
      <c r="Q2447" s="6" t="s">
        <v>407</v>
      </c>
      <c r="R2447" s="5" t="str">
        <f>INDEX(SAMRASS!$B:$B,MATCH(Q2447,SAMRASS!$A:$A,0))</f>
        <v>Shuttle car</v>
      </c>
      <c r="S2447" s="1" t="s">
        <v>840</v>
      </c>
      <c r="T2447" s="1" t="s">
        <v>2667</v>
      </c>
    </row>
    <row r="2448" spans="1:20" x14ac:dyDescent="0.25">
      <c r="A2448" s="1">
        <v>541</v>
      </c>
      <c r="B2448" s="1">
        <v>2013</v>
      </c>
      <c r="C2448" s="6" t="str">
        <f t="shared" si="152"/>
        <v>2013.541</v>
      </c>
      <c r="D2448" s="12">
        <v>0</v>
      </c>
      <c r="E2448" s="12" t="s">
        <v>3081</v>
      </c>
      <c r="F2448" s="12">
        <v>0</v>
      </c>
      <c r="G2448" s="12" t="s">
        <v>3081</v>
      </c>
      <c r="H2448" s="12">
        <v>0</v>
      </c>
      <c r="I2448" s="12" t="s">
        <v>3081</v>
      </c>
      <c r="J2448" s="12" t="s">
        <v>3081</v>
      </c>
      <c r="K2448" s="12" t="s">
        <v>3081</v>
      </c>
      <c r="L2448" s="1">
        <v>0</v>
      </c>
      <c r="M2448" s="6" t="str">
        <f t="shared" si="153"/>
        <v/>
      </c>
      <c r="N2448" s="1">
        <v>1</v>
      </c>
      <c r="O2448" s="6" t="str">
        <f t="shared" si="154"/>
        <v>LTI</v>
      </c>
      <c r="P2448" s="6" t="str">
        <f t="shared" si="155"/>
        <v>LTI</v>
      </c>
      <c r="Q2448" s="6" t="s">
        <v>2918</v>
      </c>
      <c r="R2448" s="5" t="str">
        <f>INDEX(SAMRASS!$B:$B,MATCH(Q2448,SAMRASS!$A:$A,0))</f>
        <v>Other (specify)</v>
      </c>
      <c r="S2448" s="1" t="s">
        <v>1500</v>
      </c>
      <c r="T2448" s="1" t="s">
        <v>2834</v>
      </c>
    </row>
    <row r="2449" spans="1:20" x14ac:dyDescent="0.25">
      <c r="A2449" s="1">
        <v>542</v>
      </c>
      <c r="B2449" s="1">
        <v>2013</v>
      </c>
      <c r="C2449" s="6" t="str">
        <f t="shared" si="152"/>
        <v>2013.542</v>
      </c>
      <c r="D2449" s="12" t="s">
        <v>880</v>
      </c>
      <c r="E2449" s="12" t="s">
        <v>3081</v>
      </c>
      <c r="F2449" s="12">
        <v>0</v>
      </c>
      <c r="G2449" s="12" t="s">
        <v>3081</v>
      </c>
      <c r="H2449" s="12" t="s">
        <v>3066</v>
      </c>
      <c r="I2449" s="12" t="s">
        <v>3081</v>
      </c>
      <c r="J2449" s="12" t="s">
        <v>3081</v>
      </c>
      <c r="K2449" s="12" t="s">
        <v>3081</v>
      </c>
      <c r="L2449" s="1">
        <v>0</v>
      </c>
      <c r="M2449" s="6" t="str">
        <f t="shared" si="153"/>
        <v/>
      </c>
      <c r="N2449" s="1">
        <v>1</v>
      </c>
      <c r="O2449" s="6" t="str">
        <f t="shared" si="154"/>
        <v>LTI</v>
      </c>
      <c r="P2449" s="6" t="str">
        <f t="shared" si="155"/>
        <v>LTI</v>
      </c>
      <c r="Q2449" s="6" t="s">
        <v>1333</v>
      </c>
      <c r="R2449" s="5" t="str">
        <f>INDEX(SAMRASS!$B:$B,MATCH(Q2449,SAMRASS!$A:$A,0))</f>
        <v>Forklift</v>
      </c>
      <c r="S2449" s="1" t="s">
        <v>1202</v>
      </c>
      <c r="T2449" s="1" t="s">
        <v>237</v>
      </c>
    </row>
    <row r="2450" spans="1:20" x14ac:dyDescent="0.25">
      <c r="A2450" s="1">
        <v>543</v>
      </c>
      <c r="B2450" s="1">
        <v>2013</v>
      </c>
      <c r="C2450" s="6" t="str">
        <f t="shared" si="152"/>
        <v>2013.543</v>
      </c>
      <c r="D2450" s="12">
        <v>0</v>
      </c>
      <c r="E2450" s="12" t="s">
        <v>3081</v>
      </c>
      <c r="F2450" s="12">
        <v>0</v>
      </c>
      <c r="G2450" s="12" t="s">
        <v>3081</v>
      </c>
      <c r="H2450" s="12">
        <v>0</v>
      </c>
      <c r="I2450" s="12" t="s">
        <v>3081</v>
      </c>
      <c r="J2450" s="12" t="s">
        <v>3081</v>
      </c>
      <c r="K2450" s="12" t="s">
        <v>3081</v>
      </c>
      <c r="L2450" s="1">
        <v>0</v>
      </c>
      <c r="M2450" s="6" t="str">
        <f t="shared" si="153"/>
        <v/>
      </c>
      <c r="N2450" s="1">
        <v>1</v>
      </c>
      <c r="O2450" s="6" t="str">
        <f t="shared" si="154"/>
        <v>LTI</v>
      </c>
      <c r="P2450" s="6" t="str">
        <f t="shared" si="155"/>
        <v>LTI</v>
      </c>
      <c r="Q2450" s="6" t="s">
        <v>1936</v>
      </c>
      <c r="R2450" s="5" t="str">
        <f>INDEX(SAMRASS!$B:$B,MATCH(Q2450,SAMRASS!$A:$A,0))</f>
        <v>Other (specify)</v>
      </c>
      <c r="S2450" s="1" t="s">
        <v>2434</v>
      </c>
      <c r="T2450" s="1" t="s">
        <v>238</v>
      </c>
    </row>
    <row r="2451" spans="1:20" x14ac:dyDescent="0.25">
      <c r="A2451" s="1">
        <v>544</v>
      </c>
      <c r="B2451" s="1">
        <v>2013</v>
      </c>
      <c r="C2451" s="6" t="str">
        <f t="shared" si="152"/>
        <v>2013.544</v>
      </c>
      <c r="D2451" s="12">
        <v>0</v>
      </c>
      <c r="E2451" s="12" t="s">
        <v>3081</v>
      </c>
      <c r="F2451" s="12" t="s">
        <v>731</v>
      </c>
      <c r="G2451" s="12" t="s">
        <v>3081</v>
      </c>
      <c r="H2451" s="12" t="s">
        <v>3066</v>
      </c>
      <c r="I2451" s="12" t="s">
        <v>3081</v>
      </c>
      <c r="J2451" s="12" t="s">
        <v>3081</v>
      </c>
      <c r="K2451" s="12" t="s">
        <v>3081</v>
      </c>
      <c r="L2451" s="1">
        <v>0</v>
      </c>
      <c r="M2451" s="6" t="str">
        <f t="shared" si="153"/>
        <v/>
      </c>
      <c r="N2451" s="1">
        <v>1</v>
      </c>
      <c r="O2451" s="6" t="str">
        <f t="shared" si="154"/>
        <v>LTI</v>
      </c>
      <c r="P2451" s="6" t="str">
        <f t="shared" si="155"/>
        <v>LTI</v>
      </c>
      <c r="Q2451" s="6" t="s">
        <v>2906</v>
      </c>
      <c r="R2451" s="5" t="str">
        <f>INDEX(SAMRASS!$B:$B,MATCH(Q2451,SAMRASS!$A:$A,0))</f>
        <v>LHD Unit</v>
      </c>
      <c r="S2451" s="1" t="s">
        <v>572</v>
      </c>
      <c r="T2451" s="1" t="s">
        <v>239</v>
      </c>
    </row>
    <row r="2452" spans="1:20" x14ac:dyDescent="0.25">
      <c r="A2452" s="1">
        <v>545</v>
      </c>
      <c r="B2452" s="1">
        <v>2013</v>
      </c>
      <c r="C2452" s="6" t="str">
        <f t="shared" si="152"/>
        <v>2013.545</v>
      </c>
      <c r="D2452" s="12">
        <v>0</v>
      </c>
      <c r="E2452" s="12" t="s">
        <v>3081</v>
      </c>
      <c r="F2452" s="12">
        <v>0</v>
      </c>
      <c r="G2452" s="12" t="s">
        <v>3081</v>
      </c>
      <c r="H2452" s="12">
        <v>0</v>
      </c>
      <c r="I2452" s="12" t="s">
        <v>3081</v>
      </c>
      <c r="J2452" s="12" t="s">
        <v>3081</v>
      </c>
      <c r="K2452" s="12" t="s">
        <v>3081</v>
      </c>
      <c r="L2452" s="1">
        <v>0</v>
      </c>
      <c r="M2452" s="6" t="str">
        <f t="shared" si="153"/>
        <v/>
      </c>
      <c r="N2452" s="1">
        <v>1</v>
      </c>
      <c r="O2452" s="6" t="str">
        <f t="shared" si="154"/>
        <v>LTI</v>
      </c>
      <c r="P2452" s="6" t="str">
        <f t="shared" si="155"/>
        <v>LTI</v>
      </c>
      <c r="Q2452" s="6" t="s">
        <v>2924</v>
      </c>
      <c r="R2452" s="5" t="str">
        <f>INDEX(SAMRASS!$B:$B,MATCH(Q2452,SAMRASS!$A:$A,0))</f>
        <v>Coupling/uncoupling</v>
      </c>
      <c r="S2452" s="1" t="s">
        <v>674</v>
      </c>
      <c r="T2452" s="1" t="s">
        <v>2269</v>
      </c>
    </row>
    <row r="2453" spans="1:20" x14ac:dyDescent="0.25">
      <c r="A2453" s="1">
        <v>546</v>
      </c>
      <c r="B2453" s="1">
        <v>2013</v>
      </c>
      <c r="C2453" s="6" t="str">
        <f t="shared" si="152"/>
        <v>2013.546</v>
      </c>
      <c r="D2453" s="12">
        <v>0</v>
      </c>
      <c r="E2453" s="12" t="s">
        <v>3081</v>
      </c>
      <c r="F2453" s="12" t="s">
        <v>731</v>
      </c>
      <c r="G2453" s="12" t="s">
        <v>3081</v>
      </c>
      <c r="H2453" s="12" t="s">
        <v>3066</v>
      </c>
      <c r="I2453" s="12" t="s">
        <v>3081</v>
      </c>
      <c r="J2453" s="12" t="s">
        <v>3081</v>
      </c>
      <c r="K2453" s="12" t="s">
        <v>3081</v>
      </c>
      <c r="L2453" s="1">
        <v>0</v>
      </c>
      <c r="M2453" s="6" t="str">
        <f t="shared" si="153"/>
        <v/>
      </c>
      <c r="N2453" s="1">
        <v>1</v>
      </c>
      <c r="O2453" s="6" t="str">
        <f t="shared" si="154"/>
        <v>LTI</v>
      </c>
      <c r="P2453" s="6" t="str">
        <f t="shared" si="155"/>
        <v>LTI</v>
      </c>
      <c r="Q2453" s="6" t="s">
        <v>2604</v>
      </c>
      <c r="R2453" s="5" t="str">
        <f>INDEX(SAMRASS!$B:$B,MATCH(Q2453,SAMRASS!$A:$A,0))</f>
        <v>Roofbolter</v>
      </c>
      <c r="S2453" s="1" t="s">
        <v>2650</v>
      </c>
      <c r="T2453" s="1" t="s">
        <v>2270</v>
      </c>
    </row>
    <row r="2454" spans="1:20" x14ac:dyDescent="0.25">
      <c r="A2454" s="1">
        <v>547</v>
      </c>
      <c r="B2454" s="1">
        <v>2013</v>
      </c>
      <c r="C2454" s="6" t="str">
        <f t="shared" si="152"/>
        <v>2013.547</v>
      </c>
      <c r="D2454" s="12">
        <v>0</v>
      </c>
      <c r="E2454" s="12" t="s">
        <v>3081</v>
      </c>
      <c r="F2454" s="12">
        <v>0</v>
      </c>
      <c r="G2454" s="12" t="s">
        <v>3081</v>
      </c>
      <c r="H2454" s="12">
        <v>0</v>
      </c>
      <c r="I2454" s="12" t="s">
        <v>3081</v>
      </c>
      <c r="J2454" s="12" t="s">
        <v>3081</v>
      </c>
      <c r="K2454" s="12" t="s">
        <v>3081</v>
      </c>
      <c r="L2454" s="1">
        <v>0</v>
      </c>
      <c r="M2454" s="6" t="str">
        <f t="shared" si="153"/>
        <v/>
      </c>
      <c r="N2454" s="1">
        <v>1</v>
      </c>
      <c r="O2454" s="6" t="str">
        <f t="shared" si="154"/>
        <v>LTI</v>
      </c>
      <c r="P2454" s="6" t="str">
        <f t="shared" si="155"/>
        <v>LTI</v>
      </c>
      <c r="Q2454" s="6" t="s">
        <v>2766</v>
      </c>
      <c r="R2454" s="5" t="str">
        <f>INDEX(SAMRASS!$B:$B,MATCH(Q2454,SAMRASS!$A:$A,0))</f>
        <v>Gully scraper</v>
      </c>
      <c r="S2454" s="1" t="s">
        <v>63</v>
      </c>
      <c r="T2454" s="1" t="s">
        <v>2271</v>
      </c>
    </row>
    <row r="2455" spans="1:20" x14ac:dyDescent="0.25">
      <c r="A2455" s="1">
        <v>548</v>
      </c>
      <c r="B2455" s="1">
        <v>2013</v>
      </c>
      <c r="C2455" s="6" t="str">
        <f t="shared" si="152"/>
        <v>2013.548</v>
      </c>
      <c r="D2455" s="12">
        <v>0</v>
      </c>
      <c r="E2455" s="12" t="s">
        <v>3081</v>
      </c>
      <c r="F2455" s="12">
        <v>0</v>
      </c>
      <c r="G2455" s="12" t="s">
        <v>3081</v>
      </c>
      <c r="H2455" s="12">
        <v>0</v>
      </c>
      <c r="I2455" s="12" t="s">
        <v>3081</v>
      </c>
      <c r="J2455" s="12" t="s">
        <v>3081</v>
      </c>
      <c r="K2455" s="12" t="s">
        <v>3081</v>
      </c>
      <c r="L2455" s="1">
        <v>0</v>
      </c>
      <c r="M2455" s="6" t="str">
        <f t="shared" si="153"/>
        <v/>
      </c>
      <c r="N2455" s="1">
        <v>1</v>
      </c>
      <c r="O2455" s="6" t="str">
        <f t="shared" si="154"/>
        <v>LTI</v>
      </c>
      <c r="P2455" s="6" t="str">
        <f t="shared" si="155"/>
        <v>LTI</v>
      </c>
      <c r="Q2455" s="6" t="s">
        <v>2918</v>
      </c>
      <c r="R2455" s="5" t="str">
        <f>INDEX(SAMRASS!$B:$B,MATCH(Q2455,SAMRASS!$A:$A,0))</f>
        <v>Other (specify)</v>
      </c>
      <c r="S2455" s="1" t="s">
        <v>1500</v>
      </c>
      <c r="T2455" s="1" t="s">
        <v>1687</v>
      </c>
    </row>
    <row r="2456" spans="1:20" x14ac:dyDescent="0.25">
      <c r="A2456" s="1">
        <v>549</v>
      </c>
      <c r="B2456" s="1">
        <v>2013</v>
      </c>
      <c r="C2456" s="6" t="str">
        <f t="shared" si="152"/>
        <v>2013.549</v>
      </c>
      <c r="D2456" s="12">
        <v>0</v>
      </c>
      <c r="E2456" s="12" t="s">
        <v>3081</v>
      </c>
      <c r="F2456" s="12">
        <v>0</v>
      </c>
      <c r="G2456" s="12" t="s">
        <v>3081</v>
      </c>
      <c r="H2456" s="12">
        <v>0</v>
      </c>
      <c r="I2456" s="12" t="s">
        <v>3081</v>
      </c>
      <c r="J2456" s="12" t="s">
        <v>3081</v>
      </c>
      <c r="K2456" s="12" t="s">
        <v>3081</v>
      </c>
      <c r="L2456" s="1">
        <v>0</v>
      </c>
      <c r="M2456" s="6" t="str">
        <f t="shared" si="153"/>
        <v/>
      </c>
      <c r="N2456" s="1">
        <v>1</v>
      </c>
      <c r="O2456" s="6" t="str">
        <f t="shared" si="154"/>
        <v>LTI</v>
      </c>
      <c r="P2456" s="6" t="str">
        <f t="shared" si="155"/>
        <v>LTI</v>
      </c>
      <c r="Q2456" s="6" t="s">
        <v>2851</v>
      </c>
      <c r="R2456" s="5" t="str">
        <f>INDEX(SAMRASS!$B:$B,MATCH(Q2456,SAMRASS!$A:$A,0))</f>
        <v>Other (specify)</v>
      </c>
      <c r="S2456" s="1" t="s">
        <v>2962</v>
      </c>
      <c r="T2456" s="1" t="s">
        <v>1688</v>
      </c>
    </row>
    <row r="2457" spans="1:20" x14ac:dyDescent="0.25">
      <c r="A2457" s="1">
        <v>550</v>
      </c>
      <c r="B2457" s="1">
        <v>2013</v>
      </c>
      <c r="C2457" s="6" t="str">
        <f t="shared" si="152"/>
        <v>2013.550</v>
      </c>
      <c r="D2457" s="12" t="s">
        <v>880</v>
      </c>
      <c r="E2457" s="12" t="s">
        <v>3081</v>
      </c>
      <c r="F2457" s="12">
        <v>0</v>
      </c>
      <c r="G2457" s="12" t="s">
        <v>3081</v>
      </c>
      <c r="H2457" s="12" t="s">
        <v>3066</v>
      </c>
      <c r="I2457" s="12" t="s">
        <v>3081</v>
      </c>
      <c r="J2457" s="12" t="s">
        <v>3081</v>
      </c>
      <c r="K2457" s="12" t="s">
        <v>3081</v>
      </c>
      <c r="L2457" s="1">
        <v>0</v>
      </c>
      <c r="M2457" s="6" t="str">
        <f t="shared" si="153"/>
        <v/>
      </c>
      <c r="N2457" s="1">
        <v>1</v>
      </c>
      <c r="O2457" s="6" t="str">
        <f t="shared" si="154"/>
        <v>LTI</v>
      </c>
      <c r="P2457" s="6" t="str">
        <f t="shared" si="155"/>
        <v>LTI</v>
      </c>
      <c r="Q2457" s="6" t="s">
        <v>1333</v>
      </c>
      <c r="R2457" s="5" t="str">
        <f>INDEX(SAMRASS!$B:$B,MATCH(Q2457,SAMRASS!$A:$A,0))</f>
        <v>Forklift</v>
      </c>
      <c r="S2457" s="1" t="s">
        <v>1202</v>
      </c>
      <c r="T2457" s="1" t="s">
        <v>1689</v>
      </c>
    </row>
    <row r="2458" spans="1:20" x14ac:dyDescent="0.25">
      <c r="A2458" s="1">
        <v>551</v>
      </c>
      <c r="B2458" s="1">
        <v>2013</v>
      </c>
      <c r="C2458" s="6" t="str">
        <f t="shared" si="152"/>
        <v>2013.551</v>
      </c>
      <c r="D2458" s="12" t="s">
        <v>880</v>
      </c>
      <c r="E2458" s="12" t="s">
        <v>3081</v>
      </c>
      <c r="F2458" s="12" t="s">
        <v>731</v>
      </c>
      <c r="G2458" s="12" t="s">
        <v>3081</v>
      </c>
      <c r="H2458" s="12">
        <v>0</v>
      </c>
      <c r="I2458" s="12" t="s">
        <v>3081</v>
      </c>
      <c r="J2458" s="12" t="s">
        <v>3081</v>
      </c>
      <c r="K2458" s="12" t="s">
        <v>3081</v>
      </c>
      <c r="L2458" s="1">
        <v>0</v>
      </c>
      <c r="M2458" s="6" t="str">
        <f t="shared" si="153"/>
        <v/>
      </c>
      <c r="N2458" s="1">
        <v>1</v>
      </c>
      <c r="O2458" s="6" t="str">
        <f t="shared" si="154"/>
        <v>LTI</v>
      </c>
      <c r="P2458" s="6" t="str">
        <f t="shared" si="155"/>
        <v>LTI</v>
      </c>
      <c r="Q2458" s="6" t="s">
        <v>405</v>
      </c>
      <c r="R2458" s="5" t="str">
        <f>INDEX(SAMRASS!$B:$B,MATCH(Q2458,SAMRASS!$A:$A,0))</f>
        <v>Bus</v>
      </c>
      <c r="S2458" s="1" t="s">
        <v>1282</v>
      </c>
      <c r="T2458" s="1" t="s">
        <v>2995</v>
      </c>
    </row>
    <row r="2459" spans="1:20" x14ac:dyDescent="0.25">
      <c r="A2459" s="1">
        <v>552</v>
      </c>
      <c r="B2459" s="1">
        <v>2013</v>
      </c>
      <c r="C2459" s="6" t="str">
        <f t="shared" si="152"/>
        <v>2013.552</v>
      </c>
      <c r="D2459" s="12">
        <v>0</v>
      </c>
      <c r="E2459" s="12" t="s">
        <v>3081</v>
      </c>
      <c r="F2459" s="12">
        <v>0</v>
      </c>
      <c r="G2459" s="12" t="s">
        <v>3081</v>
      </c>
      <c r="H2459" s="12">
        <v>0</v>
      </c>
      <c r="I2459" s="12" t="s">
        <v>3081</v>
      </c>
      <c r="J2459" s="12" t="s">
        <v>3081</v>
      </c>
      <c r="K2459" s="12" t="s">
        <v>3081</v>
      </c>
      <c r="L2459" s="1">
        <v>0</v>
      </c>
      <c r="M2459" s="6" t="str">
        <f t="shared" si="153"/>
        <v/>
      </c>
      <c r="N2459" s="1">
        <v>1</v>
      </c>
      <c r="O2459" s="6" t="str">
        <f t="shared" si="154"/>
        <v>LTI</v>
      </c>
      <c r="P2459" s="6" t="str">
        <f t="shared" si="155"/>
        <v>LTI</v>
      </c>
      <c r="Q2459" s="6" t="s">
        <v>727</v>
      </c>
      <c r="R2459" s="5" t="str">
        <f>INDEX(SAMRASS!$B:$B,MATCH(Q2459,SAMRASS!$A:$A,0))</f>
        <v>Battery</v>
      </c>
      <c r="S2459" s="1" t="s">
        <v>939</v>
      </c>
      <c r="T2459" s="1" t="s">
        <v>2996</v>
      </c>
    </row>
    <row r="2460" spans="1:20" x14ac:dyDescent="0.25">
      <c r="A2460" s="1">
        <v>553</v>
      </c>
      <c r="B2460" s="1">
        <v>2013</v>
      </c>
      <c r="C2460" s="6" t="str">
        <f t="shared" si="152"/>
        <v>2013.553</v>
      </c>
      <c r="D2460" s="12">
        <v>0</v>
      </c>
      <c r="E2460" s="12" t="s">
        <v>3081</v>
      </c>
      <c r="F2460" s="12">
        <v>0</v>
      </c>
      <c r="G2460" s="12" t="s">
        <v>3081</v>
      </c>
      <c r="H2460" s="12">
        <v>0</v>
      </c>
      <c r="I2460" s="12" t="s">
        <v>3081</v>
      </c>
      <c r="J2460" s="12" t="s">
        <v>3081</v>
      </c>
      <c r="K2460" s="12" t="s">
        <v>3081</v>
      </c>
      <c r="L2460" s="1">
        <v>0</v>
      </c>
      <c r="M2460" s="6" t="str">
        <f t="shared" si="153"/>
        <v/>
      </c>
      <c r="N2460" s="1">
        <v>1</v>
      </c>
      <c r="O2460" s="6" t="str">
        <f t="shared" si="154"/>
        <v>LTI</v>
      </c>
      <c r="P2460" s="6" t="str">
        <f t="shared" si="155"/>
        <v>LTI</v>
      </c>
      <c r="Q2460" s="6" t="s">
        <v>2924</v>
      </c>
      <c r="R2460" s="5" t="str">
        <f>INDEX(SAMRASS!$B:$B,MATCH(Q2460,SAMRASS!$A:$A,0))</f>
        <v>Coupling/uncoupling</v>
      </c>
      <c r="S2460" s="1" t="s">
        <v>674</v>
      </c>
      <c r="T2460" s="1" t="s">
        <v>2997</v>
      </c>
    </row>
    <row r="2461" spans="1:20" x14ac:dyDescent="0.25">
      <c r="A2461" s="1">
        <v>554</v>
      </c>
      <c r="B2461" s="1">
        <v>2013</v>
      </c>
      <c r="C2461" s="6" t="str">
        <f t="shared" si="152"/>
        <v>2013.554</v>
      </c>
      <c r="D2461" s="12">
        <v>0</v>
      </c>
      <c r="E2461" s="12" t="s">
        <v>3081</v>
      </c>
      <c r="F2461" s="12">
        <v>0</v>
      </c>
      <c r="G2461" s="12" t="s">
        <v>3081</v>
      </c>
      <c r="H2461" s="12">
        <v>0</v>
      </c>
      <c r="I2461" s="12" t="s">
        <v>3081</v>
      </c>
      <c r="J2461" s="12" t="s">
        <v>3081</v>
      </c>
      <c r="K2461" s="12" t="s">
        <v>3081</v>
      </c>
      <c r="L2461" s="1">
        <v>0</v>
      </c>
      <c r="M2461" s="6" t="str">
        <f t="shared" si="153"/>
        <v/>
      </c>
      <c r="N2461" s="1">
        <v>1</v>
      </c>
      <c r="O2461" s="6" t="str">
        <f t="shared" si="154"/>
        <v>LTI</v>
      </c>
      <c r="P2461" s="6" t="str">
        <f t="shared" si="155"/>
        <v>LTI</v>
      </c>
      <c r="Q2461" s="6" t="s">
        <v>2743</v>
      </c>
      <c r="R2461" s="5" t="str">
        <f>INDEX(SAMRASS!$B:$B,MATCH(Q2461,SAMRASS!$A:$A,0))</f>
        <v>Other (loco specify)</v>
      </c>
      <c r="S2461" s="1" t="s">
        <v>2434</v>
      </c>
      <c r="T2461" s="1" t="s">
        <v>2009</v>
      </c>
    </row>
    <row r="2462" spans="1:20" x14ac:dyDescent="0.25">
      <c r="A2462" s="1">
        <v>555</v>
      </c>
      <c r="B2462" s="1">
        <v>2013</v>
      </c>
      <c r="C2462" s="6" t="str">
        <f t="shared" si="152"/>
        <v>2013.555</v>
      </c>
      <c r="D2462" s="12" t="s">
        <v>880</v>
      </c>
      <c r="E2462" s="12" t="s">
        <v>3081</v>
      </c>
      <c r="F2462" s="12" t="s">
        <v>731</v>
      </c>
      <c r="G2462" s="12" t="s">
        <v>3076</v>
      </c>
      <c r="H2462" s="12" t="s">
        <v>3066</v>
      </c>
      <c r="I2462" s="12" t="s">
        <v>3076</v>
      </c>
      <c r="J2462" s="12" t="s">
        <v>3081</v>
      </c>
      <c r="K2462" s="12" t="s">
        <v>3076</v>
      </c>
      <c r="L2462" s="1">
        <v>1</v>
      </c>
      <c r="M2462" s="6" t="str">
        <f t="shared" si="153"/>
        <v>SFI</v>
      </c>
      <c r="N2462" s="1">
        <v>5</v>
      </c>
      <c r="O2462" s="6" t="str">
        <f t="shared" si="154"/>
        <v>LTI</v>
      </c>
      <c r="P2462" s="6" t="str">
        <f t="shared" si="155"/>
        <v>SFI</v>
      </c>
      <c r="Q2462" s="6" t="s">
        <v>2903</v>
      </c>
      <c r="R2462" s="5" t="str">
        <f>INDEX(SAMRASS!$B:$B,MATCH(Q2462,SAMRASS!$A:$A,0))</f>
        <v>LDV</v>
      </c>
      <c r="S2462" s="1" t="s">
        <v>1566</v>
      </c>
      <c r="T2462" s="1" t="s">
        <v>1542</v>
      </c>
    </row>
    <row r="2463" spans="1:20" x14ac:dyDescent="0.25">
      <c r="A2463" s="1">
        <v>556</v>
      </c>
      <c r="B2463" s="1">
        <v>2013</v>
      </c>
      <c r="C2463" s="6" t="str">
        <f t="shared" si="152"/>
        <v>2013.556</v>
      </c>
      <c r="D2463" s="12">
        <v>0</v>
      </c>
      <c r="E2463" s="12" t="s">
        <v>3081</v>
      </c>
      <c r="F2463" s="12">
        <v>0</v>
      </c>
      <c r="G2463" s="12" t="s">
        <v>3081</v>
      </c>
      <c r="H2463" s="12">
        <v>0</v>
      </c>
      <c r="I2463" s="12" t="s">
        <v>3081</v>
      </c>
      <c r="J2463" s="12" t="s">
        <v>3081</v>
      </c>
      <c r="K2463" s="12" t="s">
        <v>3081</v>
      </c>
      <c r="L2463" s="1">
        <v>0</v>
      </c>
      <c r="M2463" s="6" t="str">
        <f t="shared" si="153"/>
        <v/>
      </c>
      <c r="N2463" s="1">
        <v>1</v>
      </c>
      <c r="O2463" s="6" t="str">
        <f t="shared" si="154"/>
        <v>LTI</v>
      </c>
      <c r="P2463" s="6" t="str">
        <f t="shared" si="155"/>
        <v>LTI</v>
      </c>
      <c r="Q2463" s="6" t="s">
        <v>2919</v>
      </c>
      <c r="R2463" s="5" t="str">
        <f>INDEX(SAMRASS!$B:$B,MATCH(Q2463,SAMRASS!$A:$A,0))</f>
        <v>Rerailing</v>
      </c>
      <c r="S2463" s="1" t="s">
        <v>2433</v>
      </c>
      <c r="T2463" s="1" t="s">
        <v>2010</v>
      </c>
    </row>
    <row r="2464" spans="1:20" x14ac:dyDescent="0.25">
      <c r="A2464" s="1">
        <v>557</v>
      </c>
      <c r="B2464" s="1">
        <v>2013</v>
      </c>
      <c r="C2464" s="6" t="str">
        <f t="shared" si="152"/>
        <v>2013.557</v>
      </c>
      <c r="D2464" s="12">
        <v>0</v>
      </c>
      <c r="E2464" s="12" t="s">
        <v>3081</v>
      </c>
      <c r="F2464" s="12">
        <v>0</v>
      </c>
      <c r="G2464" s="12" t="s">
        <v>3081</v>
      </c>
      <c r="H2464" s="12">
        <v>0</v>
      </c>
      <c r="I2464" s="12" t="s">
        <v>3081</v>
      </c>
      <c r="J2464" s="12" t="s">
        <v>3081</v>
      </c>
      <c r="K2464" s="12" t="s">
        <v>3081</v>
      </c>
      <c r="L2464" s="1">
        <v>0</v>
      </c>
      <c r="M2464" s="6" t="str">
        <f t="shared" si="153"/>
        <v/>
      </c>
      <c r="N2464" s="1">
        <v>1</v>
      </c>
      <c r="O2464" s="6" t="str">
        <f t="shared" si="154"/>
        <v>LTI</v>
      </c>
      <c r="P2464" s="6" t="str">
        <f t="shared" si="155"/>
        <v>LTI</v>
      </c>
      <c r="Q2464" s="6" t="s">
        <v>727</v>
      </c>
      <c r="R2464" s="5" t="str">
        <f>INDEX(SAMRASS!$B:$B,MATCH(Q2464,SAMRASS!$A:$A,0))</f>
        <v>Battery</v>
      </c>
      <c r="S2464" s="1" t="s">
        <v>939</v>
      </c>
      <c r="T2464" s="1" t="s">
        <v>2011</v>
      </c>
    </row>
    <row r="2465" spans="1:20" x14ac:dyDescent="0.25">
      <c r="A2465" s="1">
        <v>558</v>
      </c>
      <c r="B2465" s="1">
        <v>2013</v>
      </c>
      <c r="C2465" s="6" t="str">
        <f t="shared" si="152"/>
        <v>2013.558</v>
      </c>
      <c r="D2465" s="12">
        <v>0</v>
      </c>
      <c r="E2465" s="12" t="s">
        <v>3081</v>
      </c>
      <c r="F2465" s="12">
        <v>0</v>
      </c>
      <c r="G2465" s="12" t="s">
        <v>3081</v>
      </c>
      <c r="H2465" s="12">
        <v>0</v>
      </c>
      <c r="I2465" s="12" t="s">
        <v>3081</v>
      </c>
      <c r="J2465" s="12" t="s">
        <v>3081</v>
      </c>
      <c r="K2465" s="12" t="s">
        <v>3081</v>
      </c>
      <c r="L2465" s="1">
        <v>0</v>
      </c>
      <c r="M2465" s="6" t="str">
        <f t="shared" si="153"/>
        <v/>
      </c>
      <c r="N2465" s="1">
        <v>1</v>
      </c>
      <c r="O2465" s="6" t="str">
        <f t="shared" si="154"/>
        <v>LTI</v>
      </c>
      <c r="P2465" s="6" t="str">
        <f t="shared" si="155"/>
        <v>LTI</v>
      </c>
      <c r="Q2465" s="6" t="s">
        <v>707</v>
      </c>
      <c r="R2465" s="5" t="str">
        <f>INDEX(SAMRASS!$B:$B,MATCH(Q2465,SAMRASS!$A:$A,0))</f>
        <v>Hopper</v>
      </c>
      <c r="S2465" s="1" t="s">
        <v>2486</v>
      </c>
      <c r="T2465" s="1" t="s">
        <v>2141</v>
      </c>
    </row>
    <row r="2466" spans="1:20" x14ac:dyDescent="0.25">
      <c r="A2466" s="1">
        <v>559</v>
      </c>
      <c r="B2466" s="1">
        <v>2013</v>
      </c>
      <c r="C2466" s="6" t="str">
        <f t="shared" si="152"/>
        <v>2013.559</v>
      </c>
      <c r="D2466" s="12">
        <v>0</v>
      </c>
      <c r="E2466" s="12" t="s">
        <v>3081</v>
      </c>
      <c r="F2466" s="12">
        <v>0</v>
      </c>
      <c r="G2466" s="12" t="s">
        <v>3081</v>
      </c>
      <c r="H2466" s="12">
        <v>0</v>
      </c>
      <c r="I2466" s="12" t="s">
        <v>3081</v>
      </c>
      <c r="J2466" s="12" t="s">
        <v>3081</v>
      </c>
      <c r="K2466" s="12" t="s">
        <v>3081</v>
      </c>
      <c r="L2466" s="1">
        <v>0</v>
      </c>
      <c r="M2466" s="6" t="str">
        <f t="shared" si="153"/>
        <v/>
      </c>
      <c r="N2466" s="1">
        <v>1</v>
      </c>
      <c r="O2466" s="6" t="str">
        <f t="shared" si="154"/>
        <v>LTI</v>
      </c>
      <c r="P2466" s="6" t="str">
        <f t="shared" si="155"/>
        <v>LTI</v>
      </c>
      <c r="Q2466" s="6" t="s">
        <v>710</v>
      </c>
      <c r="R2466" s="5" t="str">
        <f>INDEX(SAMRASS!$B:$B,MATCH(Q2466,SAMRASS!$A:$A,0))</f>
        <v>Double drum winch</v>
      </c>
      <c r="S2466" s="1" t="s">
        <v>561</v>
      </c>
      <c r="T2466" s="1" t="s">
        <v>2142</v>
      </c>
    </row>
    <row r="2467" spans="1:20" x14ac:dyDescent="0.25">
      <c r="A2467" s="1">
        <v>560</v>
      </c>
      <c r="B2467" s="1">
        <v>2013</v>
      </c>
      <c r="C2467" s="6" t="str">
        <f t="shared" si="152"/>
        <v>2013.560</v>
      </c>
      <c r="D2467" s="12">
        <v>0</v>
      </c>
      <c r="E2467" s="12" t="s">
        <v>3081</v>
      </c>
      <c r="F2467" s="12">
        <v>0</v>
      </c>
      <c r="G2467" s="12" t="s">
        <v>3081</v>
      </c>
      <c r="H2467" s="12">
        <v>0</v>
      </c>
      <c r="I2467" s="12" t="s">
        <v>3081</v>
      </c>
      <c r="J2467" s="12" t="s">
        <v>3081</v>
      </c>
      <c r="K2467" s="12" t="s">
        <v>3081</v>
      </c>
      <c r="L2467" s="1">
        <v>0</v>
      </c>
      <c r="M2467" s="6" t="str">
        <f t="shared" si="153"/>
        <v/>
      </c>
      <c r="N2467" s="1">
        <v>1</v>
      </c>
      <c r="O2467" s="6" t="str">
        <f t="shared" si="154"/>
        <v>LTI</v>
      </c>
      <c r="P2467" s="6" t="str">
        <f t="shared" si="155"/>
        <v>LTI</v>
      </c>
      <c r="Q2467" s="6" t="s">
        <v>710</v>
      </c>
      <c r="R2467" s="5" t="str">
        <f>INDEX(SAMRASS!$B:$B,MATCH(Q2467,SAMRASS!$A:$A,0))</f>
        <v>Double drum winch</v>
      </c>
      <c r="S2467" s="1" t="s">
        <v>561</v>
      </c>
      <c r="T2467" s="1" t="s">
        <v>2143</v>
      </c>
    </row>
    <row r="2468" spans="1:20" x14ac:dyDescent="0.25">
      <c r="A2468" s="1">
        <v>561</v>
      </c>
      <c r="B2468" s="1">
        <v>2013</v>
      </c>
      <c r="C2468" s="6" t="str">
        <f t="shared" si="152"/>
        <v>2013.561</v>
      </c>
      <c r="D2468" s="12">
        <v>0</v>
      </c>
      <c r="E2468" s="12" t="s">
        <v>3081</v>
      </c>
      <c r="F2468" s="12">
        <v>0</v>
      </c>
      <c r="G2468" s="12" t="s">
        <v>3081</v>
      </c>
      <c r="H2468" s="12">
        <v>0</v>
      </c>
      <c r="I2468" s="12" t="s">
        <v>3081</v>
      </c>
      <c r="J2468" s="12" t="s">
        <v>3081</v>
      </c>
      <c r="K2468" s="12" t="s">
        <v>3081</v>
      </c>
      <c r="L2468" s="1">
        <v>0</v>
      </c>
      <c r="M2468" s="6" t="str">
        <f t="shared" si="153"/>
        <v/>
      </c>
      <c r="N2468" s="1">
        <v>1</v>
      </c>
      <c r="O2468" s="6" t="str">
        <f t="shared" si="154"/>
        <v>LTI</v>
      </c>
      <c r="P2468" s="6" t="str">
        <f t="shared" si="155"/>
        <v>LTI</v>
      </c>
      <c r="Q2468" s="6" t="s">
        <v>846</v>
      </c>
      <c r="R2468" s="5" t="str">
        <f>INDEX(SAMRASS!$B:$B,MATCH(Q2468,SAMRASS!$A:$A,0))</f>
        <v>Mancarriage</v>
      </c>
      <c r="S2468" s="1" t="s">
        <v>2786</v>
      </c>
      <c r="T2468" s="1" t="s">
        <v>2192</v>
      </c>
    </row>
    <row r="2469" spans="1:20" x14ac:dyDescent="0.25">
      <c r="A2469" s="1">
        <v>562</v>
      </c>
      <c r="B2469" s="1">
        <v>2013</v>
      </c>
      <c r="C2469" s="6" t="str">
        <f t="shared" si="152"/>
        <v>2013.562</v>
      </c>
      <c r="D2469" s="12">
        <v>0</v>
      </c>
      <c r="E2469" s="12" t="s">
        <v>3081</v>
      </c>
      <c r="F2469" s="12">
        <v>0</v>
      </c>
      <c r="G2469" s="12" t="s">
        <v>3081</v>
      </c>
      <c r="H2469" s="12">
        <v>0</v>
      </c>
      <c r="I2469" s="12" t="s">
        <v>3081</v>
      </c>
      <c r="J2469" s="12" t="s">
        <v>3081</v>
      </c>
      <c r="K2469" s="12" t="s">
        <v>3081</v>
      </c>
      <c r="L2469" s="1">
        <v>0</v>
      </c>
      <c r="M2469" s="6" t="str">
        <f t="shared" si="153"/>
        <v/>
      </c>
      <c r="N2469" s="1">
        <v>1</v>
      </c>
      <c r="O2469" s="6" t="str">
        <f t="shared" si="154"/>
        <v>LTI</v>
      </c>
      <c r="P2469" s="6" t="str">
        <f t="shared" si="155"/>
        <v>LTI</v>
      </c>
      <c r="Q2469" s="6" t="s">
        <v>848</v>
      </c>
      <c r="R2469" s="5" t="str">
        <f>INDEX(SAMRASS!$B:$B,MATCH(Q2469,SAMRASS!$A:$A,0))</f>
        <v>Face scraper</v>
      </c>
      <c r="S2469" s="1" t="s">
        <v>2432</v>
      </c>
      <c r="T2469" s="1" t="s">
        <v>2193</v>
      </c>
    </row>
    <row r="2470" spans="1:20" x14ac:dyDescent="0.25">
      <c r="A2470" s="1">
        <v>563</v>
      </c>
      <c r="B2470" s="1">
        <v>2013</v>
      </c>
      <c r="C2470" s="6" t="str">
        <f t="shared" si="152"/>
        <v>2013.563</v>
      </c>
      <c r="D2470" s="12">
        <v>0</v>
      </c>
      <c r="E2470" s="12" t="s">
        <v>3081</v>
      </c>
      <c r="F2470" s="12">
        <v>0</v>
      </c>
      <c r="G2470" s="12" t="s">
        <v>3081</v>
      </c>
      <c r="H2470" s="12">
        <v>0</v>
      </c>
      <c r="I2470" s="12" t="s">
        <v>3081</v>
      </c>
      <c r="J2470" s="12" t="s">
        <v>3081</v>
      </c>
      <c r="K2470" s="12" t="s">
        <v>3081</v>
      </c>
      <c r="L2470" s="1">
        <v>0</v>
      </c>
      <c r="M2470" s="6" t="str">
        <f t="shared" si="153"/>
        <v/>
      </c>
      <c r="N2470" s="1">
        <v>1</v>
      </c>
      <c r="O2470" s="6" t="str">
        <f t="shared" si="154"/>
        <v>LTI</v>
      </c>
      <c r="P2470" s="6" t="str">
        <f t="shared" si="155"/>
        <v>LTI</v>
      </c>
      <c r="Q2470" s="6" t="s">
        <v>848</v>
      </c>
      <c r="R2470" s="5" t="str">
        <f>INDEX(SAMRASS!$B:$B,MATCH(Q2470,SAMRASS!$A:$A,0))</f>
        <v>Face scraper</v>
      </c>
      <c r="S2470" s="1" t="s">
        <v>2432</v>
      </c>
      <c r="T2470" s="1" t="s">
        <v>2194</v>
      </c>
    </row>
    <row r="2471" spans="1:20" x14ac:dyDescent="0.25">
      <c r="A2471" s="1">
        <v>564</v>
      </c>
      <c r="B2471" s="1">
        <v>2013</v>
      </c>
      <c r="C2471" s="6" t="str">
        <f t="shared" si="152"/>
        <v>2013.564</v>
      </c>
      <c r="D2471" s="12">
        <v>0</v>
      </c>
      <c r="E2471" s="12" t="s">
        <v>3081</v>
      </c>
      <c r="F2471" s="12" t="s">
        <v>731</v>
      </c>
      <c r="G2471" s="12" t="s">
        <v>3081</v>
      </c>
      <c r="H2471" s="12" t="s">
        <v>3066</v>
      </c>
      <c r="I2471" s="12" t="s">
        <v>3081</v>
      </c>
      <c r="J2471" s="12" t="s">
        <v>3081</v>
      </c>
      <c r="K2471" s="12" t="s">
        <v>3081</v>
      </c>
      <c r="L2471" s="1">
        <v>0</v>
      </c>
      <c r="M2471" s="6" t="str">
        <f t="shared" si="153"/>
        <v/>
      </c>
      <c r="N2471" s="1">
        <v>1</v>
      </c>
      <c r="O2471" s="6" t="str">
        <f t="shared" si="154"/>
        <v>LTI</v>
      </c>
      <c r="P2471" s="6" t="str">
        <f t="shared" si="155"/>
        <v>LTI</v>
      </c>
      <c r="Q2471" s="6" t="s">
        <v>2906</v>
      </c>
      <c r="R2471" s="5" t="str">
        <f>INDEX(SAMRASS!$B:$B,MATCH(Q2471,SAMRASS!$A:$A,0))</f>
        <v>LHD Unit</v>
      </c>
      <c r="S2471" s="1" t="s">
        <v>572</v>
      </c>
      <c r="T2471" s="1" t="s">
        <v>722</v>
      </c>
    </row>
    <row r="2472" spans="1:20" x14ac:dyDescent="0.25">
      <c r="A2472" s="1">
        <v>565</v>
      </c>
      <c r="B2472" s="1">
        <v>2013</v>
      </c>
      <c r="C2472" s="6" t="str">
        <f t="shared" si="152"/>
        <v>2013.565</v>
      </c>
      <c r="D2472" s="12" t="s">
        <v>880</v>
      </c>
      <c r="E2472" s="12" t="s">
        <v>3081</v>
      </c>
      <c r="F2472" s="12">
        <v>0</v>
      </c>
      <c r="G2472" s="12" t="s">
        <v>3081</v>
      </c>
      <c r="H2472" s="12">
        <v>0</v>
      </c>
      <c r="I2472" s="12" t="s">
        <v>3081</v>
      </c>
      <c r="J2472" s="12" t="s">
        <v>3081</v>
      </c>
      <c r="K2472" s="12" t="s">
        <v>3081</v>
      </c>
      <c r="L2472" s="1">
        <v>0</v>
      </c>
      <c r="M2472" s="6" t="str">
        <f t="shared" si="153"/>
        <v/>
      </c>
      <c r="N2472" s="1">
        <v>1</v>
      </c>
      <c r="O2472" s="6" t="str">
        <f t="shared" si="154"/>
        <v>LTI</v>
      </c>
      <c r="P2472" s="6" t="str">
        <f t="shared" si="155"/>
        <v>LTI</v>
      </c>
      <c r="Q2472" s="6" t="s">
        <v>1250</v>
      </c>
      <c r="R2472" s="5" t="str">
        <f>INDEX(SAMRASS!$B:$B,MATCH(Q2472,SAMRASS!$A:$A,0))</f>
        <v>Excavator</v>
      </c>
      <c r="S2472" s="1" t="s">
        <v>838</v>
      </c>
      <c r="T2472" s="1" t="s">
        <v>723</v>
      </c>
    </row>
    <row r="2473" spans="1:20" x14ac:dyDescent="0.25">
      <c r="A2473" s="1">
        <v>566</v>
      </c>
      <c r="B2473" s="1">
        <v>2013</v>
      </c>
      <c r="C2473" s="6" t="str">
        <f t="shared" si="152"/>
        <v>2013.566</v>
      </c>
      <c r="D2473" s="12">
        <v>0</v>
      </c>
      <c r="E2473" s="12" t="s">
        <v>3081</v>
      </c>
      <c r="F2473" s="12">
        <v>0</v>
      </c>
      <c r="G2473" s="12" t="s">
        <v>3081</v>
      </c>
      <c r="H2473" s="12">
        <v>0</v>
      </c>
      <c r="I2473" s="12" t="s">
        <v>3081</v>
      </c>
      <c r="J2473" s="12" t="s">
        <v>3081</v>
      </c>
      <c r="K2473" s="12" t="s">
        <v>3081</v>
      </c>
      <c r="L2473" s="1">
        <v>0</v>
      </c>
      <c r="M2473" s="6" t="str">
        <f t="shared" si="153"/>
        <v/>
      </c>
      <c r="N2473" s="1">
        <v>1</v>
      </c>
      <c r="O2473" s="6" t="str">
        <f t="shared" si="154"/>
        <v>LTI</v>
      </c>
      <c r="P2473" s="6" t="str">
        <f t="shared" si="155"/>
        <v>LTI</v>
      </c>
      <c r="Q2473" s="6" t="s">
        <v>848</v>
      </c>
      <c r="R2473" s="5" t="str">
        <f>INDEX(SAMRASS!$B:$B,MATCH(Q2473,SAMRASS!$A:$A,0))</f>
        <v>Face scraper</v>
      </c>
      <c r="S2473" s="1" t="s">
        <v>2432</v>
      </c>
      <c r="T2473" s="1" t="s">
        <v>724</v>
      </c>
    </row>
    <row r="2474" spans="1:20" x14ac:dyDescent="0.25">
      <c r="A2474" s="1">
        <v>567</v>
      </c>
      <c r="B2474" s="1">
        <v>2013</v>
      </c>
      <c r="C2474" s="6" t="str">
        <f t="shared" si="152"/>
        <v>2013.567</v>
      </c>
      <c r="D2474" s="12">
        <v>0</v>
      </c>
      <c r="E2474" s="12" t="s">
        <v>3081</v>
      </c>
      <c r="F2474" s="12">
        <v>0</v>
      </c>
      <c r="G2474" s="12" t="s">
        <v>3081</v>
      </c>
      <c r="H2474" s="12">
        <v>0</v>
      </c>
      <c r="I2474" s="12" t="s">
        <v>3081</v>
      </c>
      <c r="J2474" s="12" t="s">
        <v>3081</v>
      </c>
      <c r="K2474" s="12" t="s">
        <v>3081</v>
      </c>
      <c r="L2474" s="1">
        <v>0</v>
      </c>
      <c r="M2474" s="6" t="str">
        <f t="shared" si="153"/>
        <v/>
      </c>
      <c r="N2474" s="1">
        <v>1</v>
      </c>
      <c r="O2474" s="6" t="str">
        <f t="shared" si="154"/>
        <v>LTI</v>
      </c>
      <c r="P2474" s="6" t="str">
        <f t="shared" si="155"/>
        <v>LTI</v>
      </c>
      <c r="Q2474" s="6" t="s">
        <v>848</v>
      </c>
      <c r="R2474" s="5" t="str">
        <f>INDEX(SAMRASS!$B:$B,MATCH(Q2474,SAMRASS!$A:$A,0))</f>
        <v>Face scraper</v>
      </c>
      <c r="S2474" s="1" t="s">
        <v>2432</v>
      </c>
      <c r="T2474" s="1" t="s">
        <v>401</v>
      </c>
    </row>
    <row r="2475" spans="1:20" x14ac:dyDescent="0.25">
      <c r="A2475" s="1">
        <v>568</v>
      </c>
      <c r="B2475" s="1">
        <v>2013</v>
      </c>
      <c r="C2475" s="6" t="str">
        <f t="shared" si="152"/>
        <v>2013.568</v>
      </c>
      <c r="D2475" s="12">
        <v>0</v>
      </c>
      <c r="E2475" s="12" t="s">
        <v>3081</v>
      </c>
      <c r="F2475" s="12" t="s">
        <v>731</v>
      </c>
      <c r="G2475" s="12" t="s">
        <v>3076</v>
      </c>
      <c r="H2475" s="12" t="s">
        <v>3066</v>
      </c>
      <c r="I2475" s="12" t="s">
        <v>3076</v>
      </c>
      <c r="J2475" s="12" t="s">
        <v>3081</v>
      </c>
      <c r="K2475" s="12" t="s">
        <v>3076</v>
      </c>
      <c r="L2475" s="1">
        <v>1</v>
      </c>
      <c r="M2475" s="6" t="str">
        <f t="shared" si="153"/>
        <v>SFI</v>
      </c>
      <c r="N2475" s="1">
        <v>0</v>
      </c>
      <c r="O2475" s="6" t="str">
        <f t="shared" si="154"/>
        <v/>
      </c>
      <c r="P2475" s="6" t="str">
        <f t="shared" si="155"/>
        <v>SFI</v>
      </c>
      <c r="Q2475" s="6" t="s">
        <v>2906</v>
      </c>
      <c r="R2475" s="5" t="str">
        <f>INDEX(SAMRASS!$B:$B,MATCH(Q2475,SAMRASS!$A:$A,0))</f>
        <v>LHD Unit</v>
      </c>
      <c r="S2475" s="1" t="s">
        <v>572</v>
      </c>
      <c r="T2475" s="1" t="s">
        <v>1740</v>
      </c>
    </row>
    <row r="2476" spans="1:20" x14ac:dyDescent="0.25">
      <c r="A2476" s="1">
        <v>569</v>
      </c>
      <c r="B2476" s="1">
        <v>2013</v>
      </c>
      <c r="C2476" s="6" t="str">
        <f t="shared" si="152"/>
        <v>2013.569</v>
      </c>
      <c r="D2476" s="12">
        <v>0</v>
      </c>
      <c r="E2476" s="12" t="s">
        <v>3081</v>
      </c>
      <c r="F2476" s="12">
        <v>0</v>
      </c>
      <c r="G2476" s="12" t="s">
        <v>3081</v>
      </c>
      <c r="H2476" s="12">
        <v>0</v>
      </c>
      <c r="I2476" s="12" t="s">
        <v>3081</v>
      </c>
      <c r="J2476" s="12" t="s">
        <v>3081</v>
      </c>
      <c r="K2476" s="12" t="s">
        <v>3081</v>
      </c>
      <c r="L2476" s="1">
        <v>0</v>
      </c>
      <c r="M2476" s="6" t="str">
        <f t="shared" si="153"/>
        <v/>
      </c>
      <c r="N2476" s="1">
        <v>1</v>
      </c>
      <c r="O2476" s="6" t="str">
        <f t="shared" si="154"/>
        <v>LTI</v>
      </c>
      <c r="P2476" s="6" t="str">
        <f t="shared" si="155"/>
        <v>LTI</v>
      </c>
      <c r="Q2476" s="6" t="s">
        <v>849</v>
      </c>
      <c r="R2476" s="5" t="str">
        <f>INDEX(SAMRASS!$B:$B,MATCH(Q2476,SAMRASS!$A:$A,0))</f>
        <v>Other</v>
      </c>
      <c r="S2476" s="1" t="s">
        <v>2563</v>
      </c>
      <c r="T2476" s="1" t="s">
        <v>402</v>
      </c>
    </row>
    <row r="2477" spans="1:20" x14ac:dyDescent="0.25">
      <c r="A2477" s="1">
        <v>570</v>
      </c>
      <c r="B2477" s="1">
        <v>2013</v>
      </c>
      <c r="C2477" s="6" t="str">
        <f t="shared" si="152"/>
        <v>2013.570</v>
      </c>
      <c r="D2477" s="12">
        <v>0</v>
      </c>
      <c r="E2477" s="12" t="s">
        <v>3081</v>
      </c>
      <c r="F2477" s="12">
        <v>0</v>
      </c>
      <c r="G2477" s="12" t="s">
        <v>3081</v>
      </c>
      <c r="H2477" s="12">
        <v>0</v>
      </c>
      <c r="I2477" s="12" t="s">
        <v>3081</v>
      </c>
      <c r="J2477" s="12" t="s">
        <v>3081</v>
      </c>
      <c r="K2477" s="12" t="s">
        <v>3081</v>
      </c>
      <c r="L2477" s="1">
        <v>0</v>
      </c>
      <c r="M2477" s="6" t="str">
        <f t="shared" si="153"/>
        <v/>
      </c>
      <c r="N2477" s="1">
        <v>1</v>
      </c>
      <c r="O2477" s="6" t="str">
        <f t="shared" si="154"/>
        <v>LTI</v>
      </c>
      <c r="P2477" s="6" t="str">
        <f t="shared" si="155"/>
        <v>LTI</v>
      </c>
      <c r="Q2477" s="6" t="s">
        <v>2772</v>
      </c>
      <c r="R2477" s="5" t="str">
        <f>INDEX(SAMRASS!$B:$B,MATCH(Q2477,SAMRASS!$A:$A,0))</f>
        <v>Other (specify)</v>
      </c>
      <c r="S2477" s="1" t="s">
        <v>2883</v>
      </c>
      <c r="T2477" s="1" t="s">
        <v>403</v>
      </c>
    </row>
    <row r="2478" spans="1:20" x14ac:dyDescent="0.25">
      <c r="A2478" s="1">
        <v>571</v>
      </c>
      <c r="B2478" s="1">
        <v>2013</v>
      </c>
      <c r="C2478" s="6" t="str">
        <f t="shared" si="152"/>
        <v>2013.571</v>
      </c>
      <c r="D2478" s="12">
        <v>0</v>
      </c>
      <c r="E2478" s="12" t="s">
        <v>3081</v>
      </c>
      <c r="F2478" s="12">
        <v>0</v>
      </c>
      <c r="G2478" s="12" t="s">
        <v>3081</v>
      </c>
      <c r="H2478" s="12">
        <v>0</v>
      </c>
      <c r="I2478" s="12" t="s">
        <v>3081</v>
      </c>
      <c r="J2478" s="12" t="s">
        <v>3081</v>
      </c>
      <c r="K2478" s="12" t="s">
        <v>3081</v>
      </c>
      <c r="L2478" s="1">
        <v>0</v>
      </c>
      <c r="M2478" s="6" t="str">
        <f t="shared" si="153"/>
        <v/>
      </c>
      <c r="N2478" s="1">
        <v>1</v>
      </c>
      <c r="O2478" s="6" t="str">
        <f t="shared" si="154"/>
        <v>LTI</v>
      </c>
      <c r="P2478" s="6" t="str">
        <f t="shared" si="155"/>
        <v>LTI</v>
      </c>
      <c r="Q2478" s="6" t="s">
        <v>848</v>
      </c>
      <c r="R2478" s="5" t="str">
        <f>INDEX(SAMRASS!$B:$B,MATCH(Q2478,SAMRASS!$A:$A,0))</f>
        <v>Face scraper</v>
      </c>
      <c r="S2478" s="1" t="s">
        <v>2432</v>
      </c>
      <c r="T2478" s="1" t="s">
        <v>813</v>
      </c>
    </row>
    <row r="2479" spans="1:20" x14ac:dyDescent="0.25">
      <c r="A2479" s="1">
        <v>572</v>
      </c>
      <c r="B2479" s="1">
        <v>2013</v>
      </c>
      <c r="C2479" s="6" t="str">
        <f t="shared" si="152"/>
        <v>2013.572</v>
      </c>
      <c r="D2479" s="12">
        <v>0</v>
      </c>
      <c r="E2479" s="12" t="s">
        <v>3081</v>
      </c>
      <c r="F2479" s="12">
        <v>0</v>
      </c>
      <c r="G2479" s="12" t="s">
        <v>3081</v>
      </c>
      <c r="H2479" s="12">
        <v>0</v>
      </c>
      <c r="I2479" s="12" t="s">
        <v>3081</v>
      </c>
      <c r="J2479" s="12" t="s">
        <v>3081</v>
      </c>
      <c r="K2479" s="12" t="s">
        <v>3081</v>
      </c>
      <c r="L2479" s="1">
        <v>0</v>
      </c>
      <c r="M2479" s="6" t="str">
        <f t="shared" si="153"/>
        <v/>
      </c>
      <c r="N2479" s="1">
        <v>1</v>
      </c>
      <c r="O2479" s="6" t="str">
        <f t="shared" si="154"/>
        <v>LTI</v>
      </c>
      <c r="P2479" s="6" t="str">
        <f t="shared" si="155"/>
        <v>LTI</v>
      </c>
      <c r="Q2479" s="6" t="s">
        <v>2766</v>
      </c>
      <c r="R2479" s="5" t="str">
        <f>INDEX(SAMRASS!$B:$B,MATCH(Q2479,SAMRASS!$A:$A,0))</f>
        <v>Gully scraper</v>
      </c>
      <c r="S2479" s="1" t="s">
        <v>63</v>
      </c>
      <c r="T2479" s="1" t="s">
        <v>814</v>
      </c>
    </row>
    <row r="2480" spans="1:20" x14ac:dyDescent="0.25">
      <c r="A2480" s="1">
        <v>573</v>
      </c>
      <c r="B2480" s="1">
        <v>2013</v>
      </c>
      <c r="C2480" s="6" t="str">
        <f t="shared" si="152"/>
        <v>2013.573</v>
      </c>
      <c r="D2480" s="12">
        <v>0</v>
      </c>
      <c r="E2480" s="12" t="s">
        <v>3081</v>
      </c>
      <c r="F2480" s="12" t="s">
        <v>731</v>
      </c>
      <c r="G2480" s="12" t="s">
        <v>3081</v>
      </c>
      <c r="H2480" s="12" t="s">
        <v>3066</v>
      </c>
      <c r="I2480" s="12" t="s">
        <v>3081</v>
      </c>
      <c r="J2480" s="12" t="s">
        <v>3081</v>
      </c>
      <c r="K2480" s="12" t="s">
        <v>3081</v>
      </c>
      <c r="L2480" s="1">
        <v>0</v>
      </c>
      <c r="M2480" s="6" t="str">
        <f t="shared" si="153"/>
        <v/>
      </c>
      <c r="N2480" s="1">
        <v>1</v>
      </c>
      <c r="O2480" s="6" t="str">
        <f t="shared" si="154"/>
        <v>LTI</v>
      </c>
      <c r="P2480" s="6" t="str">
        <f t="shared" si="155"/>
        <v>LTI</v>
      </c>
      <c r="Q2480" s="6" t="s">
        <v>2906</v>
      </c>
      <c r="R2480" s="5" t="str">
        <f>INDEX(SAMRASS!$B:$B,MATCH(Q2480,SAMRASS!$A:$A,0))</f>
        <v>LHD Unit</v>
      </c>
      <c r="S2480" s="1" t="s">
        <v>572</v>
      </c>
      <c r="T2480" s="1" t="s">
        <v>815</v>
      </c>
    </row>
    <row r="2481" spans="1:20" x14ac:dyDescent="0.25">
      <c r="A2481" s="1">
        <v>1</v>
      </c>
      <c r="B2481" s="1">
        <v>2014</v>
      </c>
      <c r="C2481" s="6" t="str">
        <f t="shared" si="152"/>
        <v>2014.001</v>
      </c>
      <c r="D2481" s="12">
        <v>0</v>
      </c>
      <c r="E2481" s="12" t="s">
        <v>3081</v>
      </c>
      <c r="F2481" s="12">
        <v>0</v>
      </c>
      <c r="G2481" s="12" t="s">
        <v>3081</v>
      </c>
      <c r="H2481" s="12">
        <v>0</v>
      </c>
      <c r="I2481" s="12" t="s">
        <v>3081</v>
      </c>
      <c r="J2481" s="12" t="s">
        <v>3081</v>
      </c>
      <c r="K2481" s="12" t="s">
        <v>3081</v>
      </c>
      <c r="L2481" s="1">
        <v>0</v>
      </c>
      <c r="M2481" s="6" t="str">
        <f t="shared" si="153"/>
        <v/>
      </c>
      <c r="N2481" s="1">
        <v>1</v>
      </c>
      <c r="O2481" s="6" t="str">
        <f t="shared" si="154"/>
        <v>LTI</v>
      </c>
      <c r="P2481" s="6" t="str">
        <f t="shared" si="155"/>
        <v>LTI</v>
      </c>
      <c r="Q2481" s="6" t="s">
        <v>2177</v>
      </c>
      <c r="R2481" s="5" t="str">
        <f>INDEX(SAMRASS!$B:$B,MATCH(Q2481,SAMRASS!$A:$A,0))</f>
        <v>Other lifting machines (specify)</v>
      </c>
      <c r="S2481" s="1" t="s">
        <v>2811</v>
      </c>
      <c r="T2481" s="1" t="s">
        <v>414</v>
      </c>
    </row>
    <row r="2482" spans="1:20" x14ac:dyDescent="0.25">
      <c r="A2482" s="1">
        <v>2</v>
      </c>
      <c r="B2482" s="1">
        <v>2014</v>
      </c>
      <c r="C2482" s="6" t="str">
        <f t="shared" si="152"/>
        <v>2014.002</v>
      </c>
      <c r="D2482" s="12">
        <v>0</v>
      </c>
      <c r="E2482" s="12" t="s">
        <v>3081</v>
      </c>
      <c r="F2482" s="12">
        <v>0</v>
      </c>
      <c r="G2482" s="12" t="s">
        <v>3081</v>
      </c>
      <c r="H2482" s="12" t="s">
        <v>3066</v>
      </c>
      <c r="I2482" s="12" t="s">
        <v>3081</v>
      </c>
      <c r="J2482" s="12" t="s">
        <v>3081</v>
      </c>
      <c r="K2482" s="12" t="s">
        <v>3081</v>
      </c>
      <c r="L2482" s="1">
        <v>0</v>
      </c>
      <c r="M2482" s="6" t="str">
        <f t="shared" si="153"/>
        <v/>
      </c>
      <c r="N2482" s="1">
        <v>1</v>
      </c>
      <c r="O2482" s="6" t="str">
        <f t="shared" si="154"/>
        <v>LTI</v>
      </c>
      <c r="P2482" s="6" t="str">
        <f t="shared" si="155"/>
        <v>LTI</v>
      </c>
      <c r="Q2482" s="6" t="s">
        <v>2850</v>
      </c>
      <c r="R2482" s="5" t="str">
        <f>INDEX(SAMRASS!$B:$B,MATCH(Q2482,SAMRASS!$A:$A,0))</f>
        <v>Hydraulic drill rig</v>
      </c>
      <c r="S2482" s="1" t="s">
        <v>64</v>
      </c>
      <c r="T2482" s="1" t="s">
        <v>1611</v>
      </c>
    </row>
    <row r="2483" spans="1:20" x14ac:dyDescent="0.25">
      <c r="A2483" s="1">
        <v>3</v>
      </c>
      <c r="B2483" s="1">
        <v>2014</v>
      </c>
      <c r="C2483" s="6" t="str">
        <f t="shared" si="152"/>
        <v>2014.003</v>
      </c>
      <c r="D2483" s="12">
        <v>0</v>
      </c>
      <c r="E2483" s="12" t="s">
        <v>3081</v>
      </c>
      <c r="F2483" s="12">
        <v>0</v>
      </c>
      <c r="G2483" s="12" t="s">
        <v>3081</v>
      </c>
      <c r="H2483" s="12">
        <v>0</v>
      </c>
      <c r="I2483" s="12" t="s">
        <v>3081</v>
      </c>
      <c r="J2483" s="12" t="s">
        <v>3081</v>
      </c>
      <c r="K2483" s="12" t="s">
        <v>3081</v>
      </c>
      <c r="L2483" s="1">
        <v>0</v>
      </c>
      <c r="M2483" s="6" t="str">
        <f t="shared" si="153"/>
        <v/>
      </c>
      <c r="N2483" s="1">
        <v>1</v>
      </c>
      <c r="O2483" s="6" t="str">
        <f t="shared" si="154"/>
        <v>LTI</v>
      </c>
      <c r="P2483" s="6" t="str">
        <f t="shared" si="155"/>
        <v>LTI</v>
      </c>
      <c r="Q2483" s="6" t="s">
        <v>2177</v>
      </c>
      <c r="R2483" s="5" t="str">
        <f>INDEX(SAMRASS!$B:$B,MATCH(Q2483,SAMRASS!$A:$A,0))</f>
        <v>Other lifting machines (specify)</v>
      </c>
      <c r="S2483" s="1" t="s">
        <v>2811</v>
      </c>
      <c r="T2483" s="1" t="s">
        <v>415</v>
      </c>
    </row>
    <row r="2484" spans="1:20" x14ac:dyDescent="0.25">
      <c r="A2484" s="1">
        <v>4</v>
      </c>
      <c r="B2484" s="1">
        <v>2014</v>
      </c>
      <c r="C2484" s="6" t="str">
        <f t="shared" si="152"/>
        <v>2014.004</v>
      </c>
      <c r="D2484" s="12" t="s">
        <v>880</v>
      </c>
      <c r="E2484" s="12" t="s">
        <v>3081</v>
      </c>
      <c r="F2484" s="12" t="s">
        <v>731</v>
      </c>
      <c r="G2484" s="12" t="s">
        <v>3081</v>
      </c>
      <c r="H2484" s="12" t="s">
        <v>3066</v>
      </c>
      <c r="I2484" s="12" t="s">
        <v>3081</v>
      </c>
      <c r="J2484" s="12" t="s">
        <v>3081</v>
      </c>
      <c r="K2484" s="12" t="s">
        <v>3081</v>
      </c>
      <c r="L2484" s="1">
        <v>0</v>
      </c>
      <c r="M2484" s="6" t="str">
        <f t="shared" si="153"/>
        <v/>
      </c>
      <c r="N2484" s="1">
        <v>1</v>
      </c>
      <c r="O2484" s="6" t="str">
        <f t="shared" si="154"/>
        <v>LTI</v>
      </c>
      <c r="P2484" s="6" t="str">
        <f t="shared" si="155"/>
        <v>LTI</v>
      </c>
      <c r="Q2484" s="6" t="s">
        <v>2903</v>
      </c>
      <c r="R2484" s="5" t="str">
        <f>INDEX(SAMRASS!$B:$B,MATCH(Q2484,SAMRASS!$A:$A,0))</f>
        <v>LDV</v>
      </c>
      <c r="S2484" s="1" t="s">
        <v>1566</v>
      </c>
      <c r="T2484" s="1" t="s">
        <v>416</v>
      </c>
    </row>
    <row r="2485" spans="1:20" x14ac:dyDescent="0.25">
      <c r="A2485" s="1">
        <v>5</v>
      </c>
      <c r="B2485" s="1">
        <v>2014</v>
      </c>
      <c r="C2485" s="6" t="str">
        <f t="shared" si="152"/>
        <v>2014.005</v>
      </c>
      <c r="D2485" s="12" t="s">
        <v>880</v>
      </c>
      <c r="E2485" s="12" t="s">
        <v>3079</v>
      </c>
      <c r="F2485" s="12" t="s">
        <v>731</v>
      </c>
      <c r="G2485" s="12" t="s">
        <v>3081</v>
      </c>
      <c r="H2485" s="12" t="s">
        <v>3066</v>
      </c>
      <c r="I2485" s="12" t="s">
        <v>3081</v>
      </c>
      <c r="J2485" s="12" t="s">
        <v>3081</v>
      </c>
      <c r="K2485" s="12" t="s">
        <v>3081</v>
      </c>
      <c r="L2485" s="1">
        <v>0</v>
      </c>
      <c r="M2485" s="6" t="str">
        <f t="shared" si="153"/>
        <v/>
      </c>
      <c r="N2485" s="1">
        <v>1</v>
      </c>
      <c r="O2485" s="6" t="str">
        <f t="shared" si="154"/>
        <v>LTI</v>
      </c>
      <c r="P2485" s="6" t="str">
        <f t="shared" si="155"/>
        <v>LTI</v>
      </c>
      <c r="Q2485" s="6" t="s">
        <v>2903</v>
      </c>
      <c r="R2485" s="5" t="str">
        <f>INDEX(SAMRASS!$B:$B,MATCH(Q2485,SAMRASS!$A:$A,0))</f>
        <v>LDV</v>
      </c>
      <c r="S2485" s="1" t="s">
        <v>1566</v>
      </c>
      <c r="T2485" s="1" t="s">
        <v>925</v>
      </c>
    </row>
    <row r="2486" spans="1:20" x14ac:dyDescent="0.25">
      <c r="A2486" s="1">
        <v>6</v>
      </c>
      <c r="B2486" s="1">
        <v>2014</v>
      </c>
      <c r="C2486" s="6" t="str">
        <f t="shared" si="152"/>
        <v>2014.006</v>
      </c>
      <c r="D2486" s="12">
        <v>0</v>
      </c>
      <c r="E2486" s="12" t="s">
        <v>3081</v>
      </c>
      <c r="F2486" s="12">
        <v>0</v>
      </c>
      <c r="G2486" s="12" t="s">
        <v>3081</v>
      </c>
      <c r="H2486" s="12">
        <v>0</v>
      </c>
      <c r="I2486" s="12" t="s">
        <v>3081</v>
      </c>
      <c r="J2486" s="12" t="s">
        <v>3081</v>
      </c>
      <c r="K2486" s="12" t="s">
        <v>3081</v>
      </c>
      <c r="L2486" s="1">
        <v>0</v>
      </c>
      <c r="M2486" s="6" t="str">
        <f t="shared" si="153"/>
        <v/>
      </c>
      <c r="N2486" s="1">
        <v>1</v>
      </c>
      <c r="O2486" s="6" t="str">
        <f t="shared" si="154"/>
        <v>LTI</v>
      </c>
      <c r="P2486" s="6" t="str">
        <f t="shared" si="155"/>
        <v>LTI</v>
      </c>
      <c r="Q2486" s="6" t="s">
        <v>1970</v>
      </c>
      <c r="R2486" s="5" t="str">
        <f>INDEX(SAMRASS!$B:$B,MATCH(Q2486,SAMRASS!$A:$A,0))</f>
        <v>Overhead crane</v>
      </c>
      <c r="S2486" s="1" t="s">
        <v>24</v>
      </c>
      <c r="T2486" s="1" t="s">
        <v>1610</v>
      </c>
    </row>
    <row r="2487" spans="1:20" x14ac:dyDescent="0.25">
      <c r="A2487" s="1">
        <v>7</v>
      </c>
      <c r="B2487" s="1">
        <v>2014</v>
      </c>
      <c r="C2487" s="6" t="str">
        <f t="shared" si="152"/>
        <v>2014.007</v>
      </c>
      <c r="D2487" s="12" t="s">
        <v>880</v>
      </c>
      <c r="E2487" s="12" t="s">
        <v>3081</v>
      </c>
      <c r="F2487" s="12">
        <v>0</v>
      </c>
      <c r="G2487" s="12" t="s">
        <v>3081</v>
      </c>
      <c r="H2487" s="12">
        <v>0</v>
      </c>
      <c r="I2487" s="12" t="s">
        <v>3081</v>
      </c>
      <c r="J2487" s="12" t="s">
        <v>3081</v>
      </c>
      <c r="K2487" s="12" t="s">
        <v>3081</v>
      </c>
      <c r="L2487" s="1">
        <v>0</v>
      </c>
      <c r="M2487" s="6" t="str">
        <f t="shared" si="153"/>
        <v/>
      </c>
      <c r="N2487" s="1">
        <v>1</v>
      </c>
      <c r="O2487" s="6" t="str">
        <f t="shared" si="154"/>
        <v>LTI</v>
      </c>
      <c r="P2487" s="6" t="str">
        <f t="shared" si="155"/>
        <v>LTI</v>
      </c>
      <c r="Q2487" s="6" t="s">
        <v>1247</v>
      </c>
      <c r="R2487" s="5" t="str">
        <f>INDEX(SAMRASS!$B:$B,MATCH(Q2487,SAMRASS!$A:$A,0))</f>
        <v>&gt;300 ton Haultruck</v>
      </c>
      <c r="S2487" s="1" t="s">
        <v>1067</v>
      </c>
      <c r="T2487" s="1" t="s">
        <v>926</v>
      </c>
    </row>
    <row r="2488" spans="1:20" x14ac:dyDescent="0.25">
      <c r="A2488" s="1">
        <v>8</v>
      </c>
      <c r="B2488" s="1">
        <v>2014</v>
      </c>
      <c r="C2488" s="6" t="str">
        <f t="shared" si="152"/>
        <v>2014.008</v>
      </c>
      <c r="D2488" s="12">
        <v>0</v>
      </c>
      <c r="E2488" s="12" t="s">
        <v>3081</v>
      </c>
      <c r="F2488" s="12">
        <v>0</v>
      </c>
      <c r="G2488" s="12" t="s">
        <v>3081</v>
      </c>
      <c r="H2488" s="12">
        <v>0</v>
      </c>
      <c r="I2488" s="12" t="s">
        <v>3081</v>
      </c>
      <c r="J2488" s="12" t="s">
        <v>3081</v>
      </c>
      <c r="K2488" s="12" t="s">
        <v>3081</v>
      </c>
      <c r="L2488" s="1">
        <v>0</v>
      </c>
      <c r="M2488" s="6" t="str">
        <f t="shared" si="153"/>
        <v/>
      </c>
      <c r="N2488" s="1">
        <v>1</v>
      </c>
      <c r="O2488" s="6" t="str">
        <f t="shared" si="154"/>
        <v>LTI</v>
      </c>
      <c r="P2488" s="6" t="str">
        <f t="shared" si="155"/>
        <v>LTI</v>
      </c>
      <c r="Q2488" s="6" t="s">
        <v>2771</v>
      </c>
      <c r="R2488" s="5" t="str">
        <f>INDEX(SAMRASS!$B:$B,MATCH(Q2488,SAMRASS!$A:$A,0))</f>
        <v>rail switches</v>
      </c>
      <c r="S2488" s="1" t="s">
        <v>2700</v>
      </c>
      <c r="T2488" s="1" t="s">
        <v>927</v>
      </c>
    </row>
    <row r="2489" spans="1:20" x14ac:dyDescent="0.25">
      <c r="A2489" s="1">
        <v>9</v>
      </c>
      <c r="B2489" s="1">
        <v>2014</v>
      </c>
      <c r="C2489" s="6" t="str">
        <f t="shared" si="152"/>
        <v>2014.009</v>
      </c>
      <c r="D2489" s="12">
        <v>0</v>
      </c>
      <c r="E2489" s="12" t="s">
        <v>3081</v>
      </c>
      <c r="F2489" s="12">
        <v>0</v>
      </c>
      <c r="G2489" s="12" t="s">
        <v>3081</v>
      </c>
      <c r="H2489" s="12">
        <v>0</v>
      </c>
      <c r="I2489" s="12" t="s">
        <v>3081</v>
      </c>
      <c r="J2489" s="12" t="s">
        <v>3081</v>
      </c>
      <c r="K2489" s="12" t="s">
        <v>3081</v>
      </c>
      <c r="L2489" s="1">
        <v>0</v>
      </c>
      <c r="M2489" s="6" t="str">
        <f t="shared" si="153"/>
        <v/>
      </c>
      <c r="N2489" s="1">
        <v>1</v>
      </c>
      <c r="O2489" s="6" t="str">
        <f t="shared" si="154"/>
        <v>LTI</v>
      </c>
      <c r="P2489" s="6" t="str">
        <f t="shared" si="155"/>
        <v>LTI</v>
      </c>
      <c r="Q2489" s="6" t="s">
        <v>2851</v>
      </c>
      <c r="R2489" s="5" t="str">
        <f>INDEX(SAMRASS!$B:$B,MATCH(Q2489,SAMRASS!$A:$A,0))</f>
        <v>Other (specify)</v>
      </c>
      <c r="S2489" s="1" t="s">
        <v>2962</v>
      </c>
      <c r="T2489" s="1" t="s">
        <v>157</v>
      </c>
    </row>
    <row r="2490" spans="1:20" x14ac:dyDescent="0.25">
      <c r="A2490" s="1">
        <v>10</v>
      </c>
      <c r="B2490" s="1">
        <v>2014</v>
      </c>
      <c r="C2490" s="6" t="str">
        <f t="shared" si="152"/>
        <v>2014.010</v>
      </c>
      <c r="D2490" s="12" t="s">
        <v>880</v>
      </c>
      <c r="E2490" s="12" t="s">
        <v>3079</v>
      </c>
      <c r="F2490" s="12">
        <v>0</v>
      </c>
      <c r="G2490" s="12" t="s">
        <v>3081</v>
      </c>
      <c r="H2490" s="12">
        <v>0</v>
      </c>
      <c r="I2490" s="12" t="s">
        <v>3081</v>
      </c>
      <c r="J2490" s="12" t="s">
        <v>3081</v>
      </c>
      <c r="K2490" s="12" t="s">
        <v>3081</v>
      </c>
      <c r="L2490" s="1">
        <v>0</v>
      </c>
      <c r="M2490" s="6" t="str">
        <f t="shared" si="153"/>
        <v/>
      </c>
      <c r="N2490" s="1">
        <v>1</v>
      </c>
      <c r="O2490" s="6" t="str">
        <f t="shared" si="154"/>
        <v>LTI</v>
      </c>
      <c r="P2490" s="6" t="str">
        <f t="shared" si="155"/>
        <v>LTI</v>
      </c>
      <c r="Q2490" s="6" t="s">
        <v>541</v>
      </c>
      <c r="R2490" s="5" t="str">
        <f>INDEX(SAMRASS!$B:$B,MATCH(Q2490,SAMRASS!$A:$A,0))</f>
        <v>200-299 ton Haultruck</v>
      </c>
      <c r="S2490" s="1" t="s">
        <v>2241</v>
      </c>
      <c r="T2490" s="1" t="s">
        <v>158</v>
      </c>
    </row>
    <row r="2491" spans="1:20" x14ac:dyDescent="0.25">
      <c r="A2491" s="1">
        <v>11</v>
      </c>
      <c r="B2491" s="1">
        <v>2014</v>
      </c>
      <c r="C2491" s="6" t="str">
        <f t="shared" si="152"/>
        <v>2014.011</v>
      </c>
      <c r="D2491" s="12">
        <v>0</v>
      </c>
      <c r="E2491" s="12" t="s">
        <v>3081</v>
      </c>
      <c r="F2491" s="12">
        <v>0</v>
      </c>
      <c r="G2491" s="12" t="s">
        <v>3081</v>
      </c>
      <c r="H2491" s="12" t="s">
        <v>3066</v>
      </c>
      <c r="I2491" s="12" t="s">
        <v>3081</v>
      </c>
      <c r="J2491" s="12" t="s">
        <v>3081</v>
      </c>
      <c r="K2491" s="12" t="s">
        <v>3081</v>
      </c>
      <c r="L2491" s="1">
        <v>0</v>
      </c>
      <c r="M2491" s="6" t="str">
        <f t="shared" si="153"/>
        <v/>
      </c>
      <c r="N2491" s="1">
        <v>1</v>
      </c>
      <c r="O2491" s="6" t="str">
        <f t="shared" si="154"/>
        <v>LTI</v>
      </c>
      <c r="P2491" s="6" t="str">
        <f t="shared" si="155"/>
        <v>LTI</v>
      </c>
      <c r="Q2491" s="6" t="s">
        <v>577</v>
      </c>
      <c r="R2491" s="5" t="str">
        <f>INDEX(SAMRASS!$B:$B,MATCH(Q2491,SAMRASS!$A:$A,0))</f>
        <v>Scissors lift, or platform lift</v>
      </c>
      <c r="S2491" s="1" t="s">
        <v>1313</v>
      </c>
      <c r="T2491" s="1" t="s">
        <v>159</v>
      </c>
    </row>
    <row r="2492" spans="1:20" x14ac:dyDescent="0.25">
      <c r="A2492" s="1">
        <v>12</v>
      </c>
      <c r="B2492" s="1">
        <v>2014</v>
      </c>
      <c r="C2492" s="6" t="str">
        <f t="shared" si="152"/>
        <v>2014.012</v>
      </c>
      <c r="D2492" s="12" t="s">
        <v>880</v>
      </c>
      <c r="E2492" s="12" t="s">
        <v>3079</v>
      </c>
      <c r="F2492" s="12">
        <v>0</v>
      </c>
      <c r="G2492" s="12" t="s">
        <v>3081</v>
      </c>
      <c r="H2492" s="12">
        <v>0</v>
      </c>
      <c r="I2492" s="12" t="s">
        <v>3081</v>
      </c>
      <c r="J2492" s="12" t="s">
        <v>3081</v>
      </c>
      <c r="K2492" s="12" t="s">
        <v>3081</v>
      </c>
      <c r="L2492" s="1">
        <v>0</v>
      </c>
      <c r="M2492" s="6" t="str">
        <f t="shared" si="153"/>
        <v/>
      </c>
      <c r="N2492" s="1">
        <v>1</v>
      </c>
      <c r="O2492" s="6" t="str">
        <f t="shared" si="154"/>
        <v>LTI</v>
      </c>
      <c r="P2492" s="6" t="str">
        <f t="shared" si="155"/>
        <v>LTI</v>
      </c>
      <c r="Q2492" s="6" t="s">
        <v>79</v>
      </c>
      <c r="R2492" s="5" t="str">
        <f>INDEX(SAMRASS!$B:$B,MATCH(Q2492,SAMRASS!$A:$A,0))</f>
        <v>20-99 ton Haultruck</v>
      </c>
      <c r="S2492" s="1" t="s">
        <v>1658</v>
      </c>
      <c r="T2492" s="1" t="s">
        <v>1469</v>
      </c>
    </row>
    <row r="2493" spans="1:20" x14ac:dyDescent="0.25">
      <c r="A2493" s="1">
        <v>13</v>
      </c>
      <c r="B2493" s="1">
        <v>2014</v>
      </c>
      <c r="C2493" s="6" t="str">
        <f t="shared" si="152"/>
        <v>2014.013</v>
      </c>
      <c r="D2493" s="12" t="s">
        <v>880</v>
      </c>
      <c r="E2493" s="12" t="s">
        <v>3079</v>
      </c>
      <c r="F2493" s="12">
        <v>0</v>
      </c>
      <c r="G2493" s="12" t="s">
        <v>3081</v>
      </c>
      <c r="H2493" s="12">
        <v>0</v>
      </c>
      <c r="I2493" s="12" t="s">
        <v>3081</v>
      </c>
      <c r="J2493" s="12" t="s">
        <v>3081</v>
      </c>
      <c r="K2493" s="12" t="s">
        <v>3081</v>
      </c>
      <c r="L2493" s="1">
        <v>0</v>
      </c>
      <c r="M2493" s="6" t="str">
        <f t="shared" si="153"/>
        <v/>
      </c>
      <c r="N2493" s="1">
        <v>1</v>
      </c>
      <c r="O2493" s="6" t="str">
        <f t="shared" si="154"/>
        <v>LTI</v>
      </c>
      <c r="P2493" s="6" t="str">
        <f t="shared" si="155"/>
        <v>LTI</v>
      </c>
      <c r="Q2493" s="6" t="s">
        <v>540</v>
      </c>
      <c r="R2493" s="5" t="str">
        <f>INDEX(SAMRASS!$B:$B,MATCH(Q2493,SAMRASS!$A:$A,0))</f>
        <v>100-199 ton Haultruck</v>
      </c>
      <c r="S2493" s="1" t="s">
        <v>1498</v>
      </c>
      <c r="T2493" s="1" t="s">
        <v>1470</v>
      </c>
    </row>
    <row r="2494" spans="1:20" x14ac:dyDescent="0.25">
      <c r="A2494" s="1">
        <v>14</v>
      </c>
      <c r="B2494" s="1">
        <v>2014</v>
      </c>
      <c r="C2494" s="6" t="str">
        <f t="shared" si="152"/>
        <v>2014.014</v>
      </c>
      <c r="D2494" s="12">
        <v>0</v>
      </c>
      <c r="E2494" s="12" t="s">
        <v>3081</v>
      </c>
      <c r="F2494" s="12" t="s">
        <v>731</v>
      </c>
      <c r="G2494" s="12" t="s">
        <v>3081</v>
      </c>
      <c r="H2494" s="12" t="s">
        <v>3066</v>
      </c>
      <c r="I2494" s="12" t="s">
        <v>3081</v>
      </c>
      <c r="J2494" s="12" t="s">
        <v>3081</v>
      </c>
      <c r="K2494" s="12" t="s">
        <v>3081</v>
      </c>
      <c r="L2494" s="1">
        <v>0</v>
      </c>
      <c r="M2494" s="6" t="str">
        <f t="shared" si="153"/>
        <v/>
      </c>
      <c r="N2494" s="1">
        <v>1</v>
      </c>
      <c r="O2494" s="6" t="str">
        <f t="shared" si="154"/>
        <v>LTI</v>
      </c>
      <c r="P2494" s="6" t="str">
        <f t="shared" si="155"/>
        <v>LTI</v>
      </c>
      <c r="Q2494" s="6" t="s">
        <v>2906</v>
      </c>
      <c r="R2494" s="5" t="str">
        <f>INDEX(SAMRASS!$B:$B,MATCH(Q2494,SAMRASS!$A:$A,0))</f>
        <v>LHD Unit</v>
      </c>
      <c r="S2494" s="1" t="s">
        <v>572</v>
      </c>
      <c r="T2494" s="1" t="s">
        <v>1471</v>
      </c>
    </row>
    <row r="2495" spans="1:20" x14ac:dyDescent="0.25">
      <c r="A2495" s="1">
        <v>15</v>
      </c>
      <c r="B2495" s="1">
        <v>2014</v>
      </c>
      <c r="C2495" s="6" t="str">
        <f t="shared" si="152"/>
        <v>2014.015</v>
      </c>
      <c r="D2495" s="12" t="s">
        <v>880</v>
      </c>
      <c r="E2495" s="12" t="s">
        <v>3079</v>
      </c>
      <c r="F2495" s="12">
        <v>0</v>
      </c>
      <c r="G2495" s="12" t="s">
        <v>3081</v>
      </c>
      <c r="H2495" s="12">
        <v>0</v>
      </c>
      <c r="I2495" s="12" t="s">
        <v>3081</v>
      </c>
      <c r="J2495" s="12" t="s">
        <v>3081</v>
      </c>
      <c r="K2495" s="12" t="s">
        <v>3081</v>
      </c>
      <c r="L2495" s="1">
        <v>0</v>
      </c>
      <c r="M2495" s="6" t="str">
        <f t="shared" si="153"/>
        <v/>
      </c>
      <c r="N2495" s="1">
        <v>1</v>
      </c>
      <c r="O2495" s="6" t="str">
        <f t="shared" si="154"/>
        <v>LTI</v>
      </c>
      <c r="P2495" s="6" t="str">
        <f t="shared" si="155"/>
        <v>LTI</v>
      </c>
      <c r="Q2495" s="6" t="s">
        <v>79</v>
      </c>
      <c r="R2495" s="5" t="str">
        <f>INDEX(SAMRASS!$B:$B,MATCH(Q2495,SAMRASS!$A:$A,0))</f>
        <v>20-99 ton Haultruck</v>
      </c>
      <c r="S2495" s="1" t="s">
        <v>1658</v>
      </c>
      <c r="T2495" s="1" t="s">
        <v>1572</v>
      </c>
    </row>
    <row r="2496" spans="1:20" x14ac:dyDescent="0.25">
      <c r="A2496" s="1">
        <v>16</v>
      </c>
      <c r="B2496" s="1">
        <v>2014</v>
      </c>
      <c r="C2496" s="6" t="str">
        <f t="shared" si="152"/>
        <v>2014.016</v>
      </c>
      <c r="D2496" s="12">
        <v>0</v>
      </c>
      <c r="E2496" s="12" t="s">
        <v>3081</v>
      </c>
      <c r="F2496" s="12">
        <v>0</v>
      </c>
      <c r="G2496" s="12" t="s">
        <v>3081</v>
      </c>
      <c r="H2496" s="12">
        <v>0</v>
      </c>
      <c r="I2496" s="12" t="s">
        <v>3081</v>
      </c>
      <c r="J2496" s="12" t="s">
        <v>3081</v>
      </c>
      <c r="K2496" s="12" t="s">
        <v>3081</v>
      </c>
      <c r="L2496" s="1">
        <v>0</v>
      </c>
      <c r="M2496" s="6" t="str">
        <f t="shared" si="153"/>
        <v/>
      </c>
      <c r="N2496" s="1">
        <v>1</v>
      </c>
      <c r="O2496" s="6" t="str">
        <f t="shared" si="154"/>
        <v>LTI</v>
      </c>
      <c r="P2496" s="6" t="str">
        <f t="shared" si="155"/>
        <v>LTI</v>
      </c>
      <c r="Q2496" s="6" t="s">
        <v>843</v>
      </c>
      <c r="R2496" s="5" t="str">
        <f>INDEX(SAMRASS!$B:$B,MATCH(Q2496,SAMRASS!$A:$A,0))</f>
        <v>Other mechanical loaders (specify)</v>
      </c>
      <c r="S2496" s="1" t="s">
        <v>2365</v>
      </c>
      <c r="T2496" s="1" t="s">
        <v>1573</v>
      </c>
    </row>
    <row r="2497" spans="1:20" x14ac:dyDescent="0.25">
      <c r="A2497" s="1">
        <v>17</v>
      </c>
      <c r="B2497" s="1">
        <v>2014</v>
      </c>
      <c r="C2497" s="6" t="str">
        <f t="shared" si="152"/>
        <v>2014.017</v>
      </c>
      <c r="D2497" s="12">
        <v>0</v>
      </c>
      <c r="E2497" s="12" t="s">
        <v>3081</v>
      </c>
      <c r="F2497" s="12">
        <v>0</v>
      </c>
      <c r="G2497" s="12" t="s">
        <v>3081</v>
      </c>
      <c r="H2497" s="12">
        <v>0</v>
      </c>
      <c r="I2497" s="12" t="s">
        <v>3081</v>
      </c>
      <c r="J2497" s="12" t="s">
        <v>3081</v>
      </c>
      <c r="K2497" s="12" t="s">
        <v>3081</v>
      </c>
      <c r="L2497" s="1">
        <v>0</v>
      </c>
      <c r="M2497" s="6" t="str">
        <f t="shared" si="153"/>
        <v/>
      </c>
      <c r="N2497" s="1">
        <v>1</v>
      </c>
      <c r="O2497" s="6" t="str">
        <f t="shared" si="154"/>
        <v>LTI</v>
      </c>
      <c r="P2497" s="6" t="str">
        <f t="shared" si="155"/>
        <v>LTI</v>
      </c>
      <c r="Q2497" s="6" t="s">
        <v>843</v>
      </c>
      <c r="R2497" s="5" t="str">
        <f>INDEX(SAMRASS!$B:$B,MATCH(Q2497,SAMRASS!$A:$A,0))</f>
        <v>Other mechanical loaders (specify)</v>
      </c>
      <c r="S2497" s="1" t="s">
        <v>2365</v>
      </c>
      <c r="T2497" s="1" t="s">
        <v>1574</v>
      </c>
    </row>
    <row r="2498" spans="1:20" x14ac:dyDescent="0.25">
      <c r="A2498" s="1">
        <v>18</v>
      </c>
      <c r="B2498" s="1">
        <v>2014</v>
      </c>
      <c r="C2498" s="6" t="str">
        <f t="shared" si="152"/>
        <v>2014.018</v>
      </c>
      <c r="D2498" s="12">
        <v>0</v>
      </c>
      <c r="E2498" s="12" t="s">
        <v>3081</v>
      </c>
      <c r="F2498" s="12">
        <v>0</v>
      </c>
      <c r="G2498" s="12" t="s">
        <v>3081</v>
      </c>
      <c r="H2498" s="12" t="s">
        <v>3066</v>
      </c>
      <c r="I2498" s="12" t="s">
        <v>3081</v>
      </c>
      <c r="J2498" s="12" t="s">
        <v>3081</v>
      </c>
      <c r="K2498" s="12" t="s">
        <v>3081</v>
      </c>
      <c r="L2498" s="1">
        <v>0</v>
      </c>
      <c r="M2498" s="6" t="str">
        <f t="shared" si="153"/>
        <v/>
      </c>
      <c r="N2498" s="1">
        <v>1</v>
      </c>
      <c r="O2498" s="6" t="str">
        <f t="shared" si="154"/>
        <v>LTI</v>
      </c>
      <c r="P2498" s="6" t="str">
        <f t="shared" si="155"/>
        <v>LTI</v>
      </c>
      <c r="Q2498" s="6" t="s">
        <v>2850</v>
      </c>
      <c r="R2498" s="5" t="str">
        <f>INDEX(SAMRASS!$B:$B,MATCH(Q2498,SAMRASS!$A:$A,0))</f>
        <v>Hydraulic drill rig</v>
      </c>
      <c r="S2498" s="1" t="s">
        <v>64</v>
      </c>
      <c r="T2498" s="1" t="s">
        <v>207</v>
      </c>
    </row>
    <row r="2499" spans="1:20" x14ac:dyDescent="0.25">
      <c r="A2499" s="1">
        <v>19</v>
      </c>
      <c r="B2499" s="1">
        <v>2014</v>
      </c>
      <c r="C2499" s="6" t="str">
        <f t="shared" si="152"/>
        <v>2014.019</v>
      </c>
      <c r="D2499" s="12">
        <v>0</v>
      </c>
      <c r="E2499" s="12" t="s">
        <v>3081</v>
      </c>
      <c r="F2499" s="12">
        <v>0</v>
      </c>
      <c r="G2499" s="12" t="s">
        <v>3081</v>
      </c>
      <c r="H2499" s="12">
        <v>0</v>
      </c>
      <c r="I2499" s="12" t="s">
        <v>3081</v>
      </c>
      <c r="J2499" s="12" t="s">
        <v>3081</v>
      </c>
      <c r="K2499" s="12" t="s">
        <v>3081</v>
      </c>
      <c r="L2499" s="1">
        <v>0</v>
      </c>
      <c r="M2499" s="6" t="str">
        <f t="shared" si="153"/>
        <v/>
      </c>
      <c r="N2499" s="1">
        <v>1</v>
      </c>
      <c r="O2499" s="6" t="str">
        <f t="shared" si="154"/>
        <v>LTI</v>
      </c>
      <c r="P2499" s="6" t="str">
        <f t="shared" si="155"/>
        <v>LTI</v>
      </c>
      <c r="Q2499" s="6" t="s">
        <v>2177</v>
      </c>
      <c r="R2499" s="5" t="str">
        <f>INDEX(SAMRASS!$B:$B,MATCH(Q2499,SAMRASS!$A:$A,0))</f>
        <v>Other lifting machines (specify)</v>
      </c>
      <c r="S2499" s="1" t="s">
        <v>2811</v>
      </c>
      <c r="T2499" s="1" t="s">
        <v>208</v>
      </c>
    </row>
    <row r="2500" spans="1:20" x14ac:dyDescent="0.25">
      <c r="A2500" s="1">
        <v>20</v>
      </c>
      <c r="B2500" s="1">
        <v>2014</v>
      </c>
      <c r="C2500" s="6" t="str">
        <f t="shared" si="152"/>
        <v>2014.020</v>
      </c>
      <c r="D2500" s="12">
        <v>0</v>
      </c>
      <c r="E2500" s="12" t="s">
        <v>3081</v>
      </c>
      <c r="F2500" s="12" t="s">
        <v>731</v>
      </c>
      <c r="G2500" s="12" t="s">
        <v>3076</v>
      </c>
      <c r="H2500" s="12" t="s">
        <v>3066</v>
      </c>
      <c r="I2500" s="12" t="s">
        <v>3076</v>
      </c>
      <c r="J2500" s="12" t="s">
        <v>3081</v>
      </c>
      <c r="K2500" s="12" t="s">
        <v>3076</v>
      </c>
      <c r="L2500" s="1">
        <v>0</v>
      </c>
      <c r="M2500" s="6" t="str">
        <f t="shared" si="153"/>
        <v/>
      </c>
      <c r="N2500" s="1">
        <v>1</v>
      </c>
      <c r="O2500" s="6" t="str">
        <f t="shared" si="154"/>
        <v>LTI</v>
      </c>
      <c r="P2500" s="6" t="str">
        <f t="shared" si="155"/>
        <v>LTI</v>
      </c>
      <c r="Q2500" s="6" t="s">
        <v>2906</v>
      </c>
      <c r="R2500" s="5" t="str">
        <f>INDEX(SAMRASS!$B:$B,MATCH(Q2500,SAMRASS!$A:$A,0))</f>
        <v>LHD Unit</v>
      </c>
      <c r="S2500" s="1" t="s">
        <v>572</v>
      </c>
      <c r="T2500" s="1" t="s">
        <v>2670</v>
      </c>
    </row>
    <row r="2501" spans="1:20" x14ac:dyDescent="0.25">
      <c r="A2501" s="1">
        <v>21</v>
      </c>
      <c r="B2501" s="1">
        <v>2014</v>
      </c>
      <c r="C2501" s="6" t="str">
        <f t="shared" si="152"/>
        <v>2014.021</v>
      </c>
      <c r="D2501" s="12" t="s">
        <v>880</v>
      </c>
      <c r="E2501" s="12" t="s">
        <v>3081</v>
      </c>
      <c r="F2501" s="12">
        <v>0</v>
      </c>
      <c r="G2501" s="12" t="s">
        <v>3081</v>
      </c>
      <c r="H2501" s="12">
        <v>0</v>
      </c>
      <c r="I2501" s="12" t="s">
        <v>3081</v>
      </c>
      <c r="J2501" s="12" t="s">
        <v>3081</v>
      </c>
      <c r="K2501" s="12" t="s">
        <v>3081</v>
      </c>
      <c r="L2501" s="1">
        <v>0</v>
      </c>
      <c r="M2501" s="6" t="str">
        <f t="shared" si="153"/>
        <v/>
      </c>
      <c r="N2501" s="1">
        <v>1</v>
      </c>
      <c r="O2501" s="6" t="str">
        <f t="shared" si="154"/>
        <v>LTI</v>
      </c>
      <c r="P2501" s="6" t="str">
        <f t="shared" si="155"/>
        <v>LTI</v>
      </c>
      <c r="Q2501" s="6" t="s">
        <v>2767</v>
      </c>
      <c r="R2501" s="5" t="str">
        <f>INDEX(SAMRASS!$B:$B,MATCH(Q2501,SAMRASS!$A:$A,0))</f>
        <v>Front end loader</v>
      </c>
      <c r="S2501" s="1" t="s">
        <v>443</v>
      </c>
      <c r="T2501" s="1" t="s">
        <v>209</v>
      </c>
    </row>
    <row r="2502" spans="1:20" x14ac:dyDescent="0.25">
      <c r="A2502" s="1">
        <v>22</v>
      </c>
      <c r="B2502" s="1">
        <v>2014</v>
      </c>
      <c r="C2502" s="6" t="str">
        <f t="shared" si="152"/>
        <v>2014.022</v>
      </c>
      <c r="D2502" s="12" t="s">
        <v>880</v>
      </c>
      <c r="E2502" s="12" t="s">
        <v>3081</v>
      </c>
      <c r="F2502" s="12">
        <v>0</v>
      </c>
      <c r="G2502" s="12" t="s">
        <v>3081</v>
      </c>
      <c r="H2502" s="12" t="s">
        <v>3066</v>
      </c>
      <c r="I2502" s="12" t="s">
        <v>3081</v>
      </c>
      <c r="J2502" s="12" t="s">
        <v>3081</v>
      </c>
      <c r="K2502" s="12" t="s">
        <v>3081</v>
      </c>
      <c r="L2502" s="1">
        <v>0</v>
      </c>
      <c r="M2502" s="6" t="str">
        <f t="shared" si="153"/>
        <v/>
      </c>
      <c r="N2502" s="1">
        <v>1</v>
      </c>
      <c r="O2502" s="6" t="str">
        <f t="shared" si="154"/>
        <v>LTI</v>
      </c>
      <c r="P2502" s="6" t="str">
        <f t="shared" si="155"/>
        <v>LTI</v>
      </c>
      <c r="Q2502" s="6" t="s">
        <v>1973</v>
      </c>
      <c r="R2502" s="5" t="str">
        <f>INDEX(SAMRASS!$B:$B,MATCH(Q2502,SAMRASS!$A:$A,0))</f>
        <v>Mobile crane</v>
      </c>
      <c r="S2502" s="1" t="s">
        <v>203</v>
      </c>
      <c r="T2502" s="1" t="s">
        <v>144</v>
      </c>
    </row>
    <row r="2503" spans="1:20" x14ac:dyDescent="0.25">
      <c r="A2503" s="1">
        <v>23</v>
      </c>
      <c r="B2503" s="1">
        <v>2014</v>
      </c>
      <c r="C2503" s="6" t="str">
        <f t="shared" si="152"/>
        <v>2014.023</v>
      </c>
      <c r="D2503" s="12" t="s">
        <v>880</v>
      </c>
      <c r="E2503" s="12" t="s">
        <v>3079</v>
      </c>
      <c r="F2503" s="12">
        <v>0</v>
      </c>
      <c r="G2503" s="12" t="s">
        <v>3081</v>
      </c>
      <c r="H2503" s="12" t="s">
        <v>3066</v>
      </c>
      <c r="I2503" s="12" t="s">
        <v>3081</v>
      </c>
      <c r="J2503" s="12" t="s">
        <v>3081</v>
      </c>
      <c r="K2503" s="12" t="s">
        <v>3081</v>
      </c>
      <c r="L2503" s="1">
        <v>0</v>
      </c>
      <c r="M2503" s="6" t="str">
        <f t="shared" si="153"/>
        <v/>
      </c>
      <c r="N2503" s="1">
        <v>1</v>
      </c>
      <c r="O2503" s="6" t="str">
        <f t="shared" si="154"/>
        <v>LTI</v>
      </c>
      <c r="P2503" s="6" t="str">
        <f t="shared" si="155"/>
        <v>LTI</v>
      </c>
      <c r="Q2503" s="6" t="s">
        <v>2526</v>
      </c>
      <c r="R2503" s="5" t="str">
        <f>INDEX(SAMRASS!$B:$B,MATCH(Q2503,SAMRASS!$A:$A,0))</f>
        <v>Trucks (excluding haultruck)</v>
      </c>
      <c r="S2503" s="1" t="s">
        <v>2829</v>
      </c>
      <c r="T2503" s="1" t="s">
        <v>145</v>
      </c>
    </row>
    <row r="2504" spans="1:20" x14ac:dyDescent="0.25">
      <c r="A2504" s="1">
        <v>24</v>
      </c>
      <c r="B2504" s="1">
        <v>2014</v>
      </c>
      <c r="C2504" s="6" t="str">
        <f t="shared" ref="C2504:C2567" si="156">B2504&amp;"."&amp;RIGHT("00"&amp;A2504,3)</f>
        <v>2014.024</v>
      </c>
      <c r="D2504" s="12">
        <v>0</v>
      </c>
      <c r="E2504" s="12" t="s">
        <v>3081</v>
      </c>
      <c r="F2504" s="12">
        <v>0</v>
      </c>
      <c r="G2504" s="12" t="s">
        <v>3081</v>
      </c>
      <c r="H2504" s="12" t="s">
        <v>3066</v>
      </c>
      <c r="I2504" s="12" t="s">
        <v>3081</v>
      </c>
      <c r="J2504" s="12" t="s">
        <v>3081</v>
      </c>
      <c r="K2504" s="12" t="s">
        <v>3081</v>
      </c>
      <c r="L2504" s="1">
        <v>0</v>
      </c>
      <c r="M2504" s="6" t="str">
        <f t="shared" ref="M2504:M2567" si="157">IF(L2504&gt;1,"MFI",IF(L2504&gt;0,"SFI",""))</f>
        <v/>
      </c>
      <c r="N2504" s="1">
        <v>1</v>
      </c>
      <c r="O2504" s="6" t="str">
        <f t="shared" ref="O2504:O2567" si="158">IF(N2504&gt;0,"LTI","")</f>
        <v>LTI</v>
      </c>
      <c r="P2504" s="6" t="str">
        <f t="shared" ref="P2504:P2567" si="159">IF(M2504&lt;&gt;"",M2504,O2504)</f>
        <v>LTI</v>
      </c>
      <c r="Q2504" s="6" t="s">
        <v>2850</v>
      </c>
      <c r="R2504" s="5" t="str">
        <f>INDEX(SAMRASS!$B:$B,MATCH(Q2504,SAMRASS!$A:$A,0))</f>
        <v>Hydraulic drill rig</v>
      </c>
      <c r="S2504" s="1" t="s">
        <v>64</v>
      </c>
      <c r="T2504" s="1" t="s">
        <v>146</v>
      </c>
    </row>
    <row r="2505" spans="1:20" x14ac:dyDescent="0.25">
      <c r="A2505" s="1">
        <v>25</v>
      </c>
      <c r="B2505" s="1">
        <v>2014</v>
      </c>
      <c r="C2505" s="6" t="str">
        <f t="shared" si="156"/>
        <v>2014.025</v>
      </c>
      <c r="D2505" s="12" t="s">
        <v>880</v>
      </c>
      <c r="E2505" s="12" t="s">
        <v>3081</v>
      </c>
      <c r="F2505" s="12">
        <v>0</v>
      </c>
      <c r="G2505" s="12" t="s">
        <v>3081</v>
      </c>
      <c r="H2505" s="12">
        <v>0</v>
      </c>
      <c r="I2505" s="12" t="s">
        <v>3081</v>
      </c>
      <c r="J2505" s="12" t="s">
        <v>3081</v>
      </c>
      <c r="K2505" s="12" t="s">
        <v>3081</v>
      </c>
      <c r="L2505" s="1">
        <v>0</v>
      </c>
      <c r="M2505" s="6" t="str">
        <f t="shared" si="157"/>
        <v/>
      </c>
      <c r="N2505" s="1">
        <v>1</v>
      </c>
      <c r="O2505" s="6" t="str">
        <f t="shared" si="158"/>
        <v>LTI</v>
      </c>
      <c r="P2505" s="6" t="str">
        <f t="shared" si="159"/>
        <v>LTI</v>
      </c>
      <c r="Q2505" s="6" t="s">
        <v>1250</v>
      </c>
      <c r="R2505" s="5" t="str">
        <f>INDEX(SAMRASS!$B:$B,MATCH(Q2505,SAMRASS!$A:$A,0))</f>
        <v>Excavator</v>
      </c>
      <c r="S2505" s="1" t="s">
        <v>838</v>
      </c>
      <c r="T2505" s="1" t="s">
        <v>962</v>
      </c>
    </row>
    <row r="2506" spans="1:20" x14ac:dyDescent="0.25">
      <c r="A2506" s="1">
        <v>26</v>
      </c>
      <c r="B2506" s="1">
        <v>2014</v>
      </c>
      <c r="C2506" s="6" t="str">
        <f t="shared" si="156"/>
        <v>2014.026</v>
      </c>
      <c r="D2506" s="12" t="s">
        <v>880</v>
      </c>
      <c r="E2506" s="12" t="s">
        <v>3079</v>
      </c>
      <c r="F2506" s="12" t="s">
        <v>731</v>
      </c>
      <c r="G2506" s="12" t="s">
        <v>3081</v>
      </c>
      <c r="H2506" s="12" t="s">
        <v>3066</v>
      </c>
      <c r="I2506" s="12" t="s">
        <v>3081</v>
      </c>
      <c r="J2506" s="12" t="s">
        <v>3081</v>
      </c>
      <c r="K2506" s="12" t="s">
        <v>3081</v>
      </c>
      <c r="L2506" s="1">
        <v>0</v>
      </c>
      <c r="M2506" s="6" t="str">
        <f t="shared" si="157"/>
        <v/>
      </c>
      <c r="N2506" s="1">
        <v>1</v>
      </c>
      <c r="O2506" s="6" t="str">
        <f t="shared" si="158"/>
        <v>LTI</v>
      </c>
      <c r="P2506" s="6" t="str">
        <f t="shared" si="159"/>
        <v>LTI</v>
      </c>
      <c r="Q2506" s="6" t="s">
        <v>2903</v>
      </c>
      <c r="R2506" s="5" t="str">
        <f>INDEX(SAMRASS!$B:$B,MATCH(Q2506,SAMRASS!$A:$A,0))</f>
        <v>LDV</v>
      </c>
      <c r="S2506" s="1" t="s">
        <v>1566</v>
      </c>
      <c r="T2506" s="1" t="s">
        <v>963</v>
      </c>
    </row>
    <row r="2507" spans="1:20" x14ac:dyDescent="0.25">
      <c r="A2507" s="1">
        <v>27</v>
      </c>
      <c r="B2507" s="1">
        <v>2014</v>
      </c>
      <c r="C2507" s="6" t="str">
        <f t="shared" si="156"/>
        <v>2014.027</v>
      </c>
      <c r="D2507" s="12">
        <v>0</v>
      </c>
      <c r="E2507" s="12" t="s">
        <v>3081</v>
      </c>
      <c r="F2507" s="12" t="s">
        <v>731</v>
      </c>
      <c r="G2507" s="12" t="s">
        <v>3081</v>
      </c>
      <c r="H2507" s="12">
        <v>0</v>
      </c>
      <c r="I2507" s="12" t="s">
        <v>3081</v>
      </c>
      <c r="J2507" s="12" t="s">
        <v>3081</v>
      </c>
      <c r="K2507" s="12" t="s">
        <v>3081</v>
      </c>
      <c r="L2507" s="1">
        <v>0</v>
      </c>
      <c r="M2507" s="6" t="str">
        <f t="shared" si="157"/>
        <v/>
      </c>
      <c r="N2507" s="1">
        <v>0</v>
      </c>
      <c r="O2507" s="6" t="str">
        <f t="shared" si="158"/>
        <v/>
      </c>
      <c r="P2507" s="6" t="str">
        <f t="shared" si="159"/>
        <v/>
      </c>
      <c r="Q2507" s="6" t="s">
        <v>10</v>
      </c>
      <c r="R2507" s="5" t="str">
        <f>INDEX(SAMRASS!$B:$B,MATCH(Q2507,SAMRASS!$A:$A,0))</f>
        <v>Diesel Locomotive</v>
      </c>
      <c r="S2507" s="1" t="s">
        <v>192</v>
      </c>
      <c r="T2507" s="1" t="s">
        <v>859</v>
      </c>
    </row>
    <row r="2508" spans="1:20" x14ac:dyDescent="0.25">
      <c r="A2508" s="1">
        <v>28</v>
      </c>
      <c r="B2508" s="1">
        <v>2014</v>
      </c>
      <c r="C2508" s="6" t="str">
        <f t="shared" si="156"/>
        <v>2014.028</v>
      </c>
      <c r="D2508" s="12" t="s">
        <v>880</v>
      </c>
      <c r="E2508" s="12" t="s">
        <v>3081</v>
      </c>
      <c r="F2508" s="12">
        <v>0</v>
      </c>
      <c r="G2508" s="12" t="s">
        <v>3081</v>
      </c>
      <c r="H2508" s="12">
        <v>0</v>
      </c>
      <c r="I2508" s="12" t="s">
        <v>3081</v>
      </c>
      <c r="J2508" s="12" t="s">
        <v>3081</v>
      </c>
      <c r="K2508" s="12" t="s">
        <v>3081</v>
      </c>
      <c r="L2508" s="1">
        <v>0</v>
      </c>
      <c r="M2508" s="6" t="str">
        <f t="shared" si="157"/>
        <v/>
      </c>
      <c r="N2508" s="1">
        <v>1</v>
      </c>
      <c r="O2508" s="6" t="str">
        <f t="shared" si="158"/>
        <v>LTI</v>
      </c>
      <c r="P2508" s="6" t="str">
        <f t="shared" si="159"/>
        <v>LTI</v>
      </c>
      <c r="Q2508" s="6" t="s">
        <v>2767</v>
      </c>
      <c r="R2508" s="5" t="str">
        <f>INDEX(SAMRASS!$B:$B,MATCH(Q2508,SAMRASS!$A:$A,0))</f>
        <v>Front end loader</v>
      </c>
      <c r="S2508" s="1" t="s">
        <v>443</v>
      </c>
      <c r="T2508" s="1" t="s">
        <v>964</v>
      </c>
    </row>
    <row r="2509" spans="1:20" x14ac:dyDescent="0.25">
      <c r="A2509" s="1">
        <v>29</v>
      </c>
      <c r="B2509" s="1">
        <v>2014</v>
      </c>
      <c r="C2509" s="6" t="str">
        <f t="shared" si="156"/>
        <v>2014.029</v>
      </c>
      <c r="D2509" s="12">
        <v>0</v>
      </c>
      <c r="E2509" s="12" t="s">
        <v>3081</v>
      </c>
      <c r="F2509" s="12">
        <v>0</v>
      </c>
      <c r="G2509" s="12" t="s">
        <v>3081</v>
      </c>
      <c r="H2509" s="12" t="s">
        <v>3066</v>
      </c>
      <c r="I2509" s="12" t="s">
        <v>3081</v>
      </c>
      <c r="J2509" s="12" t="s">
        <v>3081</v>
      </c>
      <c r="K2509" s="12" t="s">
        <v>3081</v>
      </c>
      <c r="L2509" s="1">
        <v>0</v>
      </c>
      <c r="M2509" s="6" t="str">
        <f t="shared" si="157"/>
        <v/>
      </c>
      <c r="N2509" s="1">
        <v>1</v>
      </c>
      <c r="O2509" s="6" t="str">
        <f t="shared" si="158"/>
        <v>LTI</v>
      </c>
      <c r="P2509" s="6" t="str">
        <f t="shared" si="159"/>
        <v>LTI</v>
      </c>
      <c r="Q2509" s="6" t="s">
        <v>2850</v>
      </c>
      <c r="R2509" s="5" t="str">
        <f>INDEX(SAMRASS!$B:$B,MATCH(Q2509,SAMRASS!$A:$A,0))</f>
        <v>Hydraulic drill rig</v>
      </c>
      <c r="S2509" s="1" t="s">
        <v>64</v>
      </c>
      <c r="T2509" s="1" t="s">
        <v>1348</v>
      </c>
    </row>
    <row r="2510" spans="1:20" x14ac:dyDescent="0.25">
      <c r="A2510" s="1">
        <v>30</v>
      </c>
      <c r="B2510" s="1">
        <v>2014</v>
      </c>
      <c r="C2510" s="6" t="str">
        <f t="shared" si="156"/>
        <v>2014.030</v>
      </c>
      <c r="D2510" s="12" t="s">
        <v>880</v>
      </c>
      <c r="E2510" s="12" t="s">
        <v>3081</v>
      </c>
      <c r="F2510" s="12">
        <v>0</v>
      </c>
      <c r="G2510" s="12" t="s">
        <v>3081</v>
      </c>
      <c r="H2510" s="12" t="s">
        <v>3066</v>
      </c>
      <c r="I2510" s="12" t="s">
        <v>3081</v>
      </c>
      <c r="J2510" s="12" t="s">
        <v>3081</v>
      </c>
      <c r="K2510" s="12" t="s">
        <v>3081</v>
      </c>
      <c r="L2510" s="1">
        <v>0</v>
      </c>
      <c r="M2510" s="6" t="str">
        <f t="shared" si="157"/>
        <v/>
      </c>
      <c r="N2510" s="1">
        <v>1</v>
      </c>
      <c r="O2510" s="6" t="str">
        <f t="shared" si="158"/>
        <v>LTI</v>
      </c>
      <c r="P2510" s="6" t="str">
        <f t="shared" si="159"/>
        <v>LTI</v>
      </c>
      <c r="Q2510" s="6" t="s">
        <v>1333</v>
      </c>
      <c r="R2510" s="5" t="str">
        <f>INDEX(SAMRASS!$B:$B,MATCH(Q2510,SAMRASS!$A:$A,0))</f>
        <v>Forklift</v>
      </c>
      <c r="S2510" s="1" t="s">
        <v>1202</v>
      </c>
      <c r="T2510" s="1" t="s">
        <v>1349</v>
      </c>
    </row>
    <row r="2511" spans="1:20" x14ac:dyDescent="0.25">
      <c r="A2511" s="1">
        <v>31</v>
      </c>
      <c r="B2511" s="1">
        <v>2014</v>
      </c>
      <c r="C2511" s="6" t="str">
        <f t="shared" si="156"/>
        <v>2014.031</v>
      </c>
      <c r="D2511" s="12">
        <v>0</v>
      </c>
      <c r="E2511" s="12" t="s">
        <v>3081</v>
      </c>
      <c r="F2511" s="12">
        <v>0</v>
      </c>
      <c r="G2511" s="12" t="s">
        <v>3081</v>
      </c>
      <c r="H2511" s="12" t="s">
        <v>3066</v>
      </c>
      <c r="I2511" s="12" t="s">
        <v>3081</v>
      </c>
      <c r="J2511" s="12" t="s">
        <v>3081</v>
      </c>
      <c r="K2511" s="12" t="s">
        <v>3081</v>
      </c>
      <c r="L2511" s="1">
        <v>0</v>
      </c>
      <c r="M2511" s="6" t="str">
        <f t="shared" si="157"/>
        <v/>
      </c>
      <c r="N2511" s="1">
        <v>0</v>
      </c>
      <c r="O2511" s="6" t="str">
        <f t="shared" si="158"/>
        <v/>
      </c>
      <c r="P2511" s="6" t="str">
        <f t="shared" si="159"/>
        <v/>
      </c>
      <c r="Q2511" s="6" t="s">
        <v>2850</v>
      </c>
      <c r="R2511" s="5" t="str">
        <f>INDEX(SAMRASS!$B:$B,MATCH(Q2511,SAMRASS!$A:$A,0))</f>
        <v>Hydraulic drill rig</v>
      </c>
      <c r="S2511" s="1" t="s">
        <v>64</v>
      </c>
      <c r="T2511" s="1" t="s">
        <v>859</v>
      </c>
    </row>
    <row r="2512" spans="1:20" x14ac:dyDescent="0.25">
      <c r="A2512" s="1">
        <v>32</v>
      </c>
      <c r="B2512" s="1">
        <v>2014</v>
      </c>
      <c r="C2512" s="6" t="str">
        <f t="shared" si="156"/>
        <v>2014.032</v>
      </c>
      <c r="D2512" s="12" t="s">
        <v>880</v>
      </c>
      <c r="E2512" s="12" t="s">
        <v>3081</v>
      </c>
      <c r="F2512" s="12">
        <v>0</v>
      </c>
      <c r="G2512" s="12" t="s">
        <v>3081</v>
      </c>
      <c r="H2512" s="12" t="s">
        <v>3066</v>
      </c>
      <c r="I2512" s="12" t="s">
        <v>3081</v>
      </c>
      <c r="J2512" s="12" t="s">
        <v>3081</v>
      </c>
      <c r="K2512" s="12" t="s">
        <v>3081</v>
      </c>
      <c r="L2512" s="1">
        <v>0</v>
      </c>
      <c r="M2512" s="6" t="str">
        <f t="shared" si="157"/>
        <v/>
      </c>
      <c r="N2512" s="1">
        <v>1</v>
      </c>
      <c r="O2512" s="6" t="str">
        <f t="shared" si="158"/>
        <v>LTI</v>
      </c>
      <c r="P2512" s="6" t="str">
        <f t="shared" si="159"/>
        <v>LTI</v>
      </c>
      <c r="Q2512" s="6" t="s">
        <v>2526</v>
      </c>
      <c r="R2512" s="5" t="str">
        <f>INDEX(SAMRASS!$B:$B,MATCH(Q2512,SAMRASS!$A:$A,0))</f>
        <v>Trucks (excluding haultruck)</v>
      </c>
      <c r="S2512" s="1" t="s">
        <v>2829</v>
      </c>
      <c r="T2512" s="1" t="s">
        <v>1350</v>
      </c>
    </row>
    <row r="2513" spans="1:20" x14ac:dyDescent="0.25">
      <c r="A2513" s="1">
        <v>33</v>
      </c>
      <c r="B2513" s="1">
        <v>2014</v>
      </c>
      <c r="C2513" s="6" t="str">
        <f t="shared" si="156"/>
        <v>2014.033</v>
      </c>
      <c r="D2513" s="12">
        <v>0</v>
      </c>
      <c r="E2513" s="12" t="s">
        <v>3081</v>
      </c>
      <c r="F2513" s="12">
        <v>0</v>
      </c>
      <c r="G2513" s="12" t="s">
        <v>3081</v>
      </c>
      <c r="H2513" s="12" t="s">
        <v>3066</v>
      </c>
      <c r="I2513" s="12" t="s">
        <v>3081</v>
      </c>
      <c r="J2513" s="12" t="s">
        <v>3081</v>
      </c>
      <c r="K2513" s="12" t="s">
        <v>3081</v>
      </c>
      <c r="L2513" s="1">
        <v>0</v>
      </c>
      <c r="M2513" s="6" t="str">
        <f t="shared" si="157"/>
        <v/>
      </c>
      <c r="N2513" s="1">
        <v>1</v>
      </c>
      <c r="O2513" s="6" t="str">
        <f t="shared" si="158"/>
        <v>LTI</v>
      </c>
      <c r="P2513" s="6" t="str">
        <f t="shared" si="159"/>
        <v>LTI</v>
      </c>
      <c r="Q2513" s="6" t="s">
        <v>2884</v>
      </c>
      <c r="R2513" s="5" t="str">
        <f>INDEX(SAMRASS!$B:$B,MATCH(Q2513,SAMRASS!$A:$A,0))</f>
        <v>Other transporters (specify)</v>
      </c>
      <c r="S2513" s="1" t="s">
        <v>884</v>
      </c>
      <c r="T2513" s="1" t="s">
        <v>2973</v>
      </c>
    </row>
    <row r="2514" spans="1:20" x14ac:dyDescent="0.25">
      <c r="A2514" s="1">
        <v>34</v>
      </c>
      <c r="B2514" s="1">
        <v>2014</v>
      </c>
      <c r="C2514" s="6" t="str">
        <f t="shared" si="156"/>
        <v>2014.034</v>
      </c>
      <c r="D2514" s="12" t="s">
        <v>880</v>
      </c>
      <c r="E2514" s="12" t="s">
        <v>3081</v>
      </c>
      <c r="F2514" s="12">
        <v>0</v>
      </c>
      <c r="G2514" s="12" t="s">
        <v>3081</v>
      </c>
      <c r="H2514" s="12">
        <v>0</v>
      </c>
      <c r="I2514" s="12" t="s">
        <v>3081</v>
      </c>
      <c r="J2514" s="12" t="s">
        <v>3081</v>
      </c>
      <c r="K2514" s="12" t="s">
        <v>3081</v>
      </c>
      <c r="L2514" s="1">
        <v>0</v>
      </c>
      <c r="M2514" s="6" t="str">
        <f t="shared" si="157"/>
        <v/>
      </c>
      <c r="N2514" s="1">
        <v>1</v>
      </c>
      <c r="O2514" s="6" t="str">
        <f t="shared" si="158"/>
        <v>LTI</v>
      </c>
      <c r="P2514" s="6" t="str">
        <f t="shared" si="159"/>
        <v>LTI</v>
      </c>
      <c r="Q2514" s="6" t="s">
        <v>79</v>
      </c>
      <c r="R2514" s="5" t="str">
        <f>INDEX(SAMRASS!$B:$B,MATCH(Q2514,SAMRASS!$A:$A,0))</f>
        <v>20-99 ton Haultruck</v>
      </c>
      <c r="S2514" s="1" t="s">
        <v>1658</v>
      </c>
      <c r="T2514" s="1" t="s">
        <v>2974</v>
      </c>
    </row>
    <row r="2515" spans="1:20" x14ac:dyDescent="0.25">
      <c r="A2515" s="1">
        <v>35</v>
      </c>
      <c r="B2515" s="1">
        <v>2014</v>
      </c>
      <c r="C2515" s="6" t="str">
        <f t="shared" si="156"/>
        <v>2014.035</v>
      </c>
      <c r="D2515" s="12">
        <v>0</v>
      </c>
      <c r="E2515" s="12" t="s">
        <v>3081</v>
      </c>
      <c r="F2515" s="12">
        <v>0</v>
      </c>
      <c r="G2515" s="12" t="s">
        <v>3081</v>
      </c>
      <c r="H2515" s="12">
        <v>0</v>
      </c>
      <c r="I2515" s="12" t="s">
        <v>3081</v>
      </c>
      <c r="J2515" s="12" t="s">
        <v>3081</v>
      </c>
      <c r="K2515" s="12" t="s">
        <v>3081</v>
      </c>
      <c r="L2515" s="1">
        <v>0</v>
      </c>
      <c r="M2515" s="6" t="str">
        <f t="shared" si="157"/>
        <v/>
      </c>
      <c r="N2515" s="1">
        <v>1</v>
      </c>
      <c r="O2515" s="6" t="str">
        <f t="shared" si="158"/>
        <v>LTI</v>
      </c>
      <c r="P2515" s="6" t="str">
        <f t="shared" si="159"/>
        <v>LTI</v>
      </c>
      <c r="Q2515" s="6" t="s">
        <v>1755</v>
      </c>
      <c r="R2515" s="5" t="str">
        <f>INDEX(SAMRASS!$B:$B,MATCH(Q2515,SAMRASS!$A:$A,0))</f>
        <v>Hand tramming</v>
      </c>
      <c r="S2515" s="1" t="s">
        <v>26</v>
      </c>
      <c r="T2515" s="1" t="s">
        <v>2975</v>
      </c>
    </row>
    <row r="2516" spans="1:20" x14ac:dyDescent="0.25">
      <c r="A2516" s="1">
        <v>36</v>
      </c>
      <c r="B2516" s="1">
        <v>2014</v>
      </c>
      <c r="C2516" s="6" t="str">
        <f t="shared" si="156"/>
        <v>2014.036</v>
      </c>
      <c r="D2516" s="12">
        <v>0</v>
      </c>
      <c r="E2516" s="12" t="s">
        <v>3081</v>
      </c>
      <c r="F2516" s="12">
        <v>0</v>
      </c>
      <c r="G2516" s="12" t="s">
        <v>3081</v>
      </c>
      <c r="H2516" s="12">
        <v>0</v>
      </c>
      <c r="I2516" s="12" t="s">
        <v>3081</v>
      </c>
      <c r="J2516" s="12" t="s">
        <v>3081</v>
      </c>
      <c r="K2516" s="12" t="s">
        <v>3081</v>
      </c>
      <c r="L2516" s="1">
        <v>0</v>
      </c>
      <c r="M2516" s="6" t="str">
        <f t="shared" si="157"/>
        <v/>
      </c>
      <c r="N2516" s="1">
        <v>1</v>
      </c>
      <c r="O2516" s="6" t="str">
        <f t="shared" si="158"/>
        <v>LTI</v>
      </c>
      <c r="P2516" s="6" t="str">
        <f t="shared" si="159"/>
        <v>LTI</v>
      </c>
      <c r="Q2516" s="6" t="s">
        <v>710</v>
      </c>
      <c r="R2516" s="5" t="str">
        <f>INDEX(SAMRASS!$B:$B,MATCH(Q2516,SAMRASS!$A:$A,0))</f>
        <v>Double drum winch</v>
      </c>
      <c r="S2516" s="1" t="s">
        <v>561</v>
      </c>
      <c r="T2516" s="1" t="s">
        <v>974</v>
      </c>
    </row>
    <row r="2517" spans="1:20" x14ac:dyDescent="0.25">
      <c r="A2517" s="1">
        <v>37</v>
      </c>
      <c r="B2517" s="1">
        <v>2014</v>
      </c>
      <c r="C2517" s="6" t="str">
        <f t="shared" si="156"/>
        <v>2014.037</v>
      </c>
      <c r="D2517" s="12">
        <v>0</v>
      </c>
      <c r="E2517" s="12" t="s">
        <v>3081</v>
      </c>
      <c r="F2517" s="12">
        <v>0</v>
      </c>
      <c r="G2517" s="12" t="s">
        <v>3081</v>
      </c>
      <c r="H2517" s="12">
        <v>0</v>
      </c>
      <c r="I2517" s="12" t="s">
        <v>3081</v>
      </c>
      <c r="J2517" s="12" t="s">
        <v>3081</v>
      </c>
      <c r="K2517" s="12" t="s">
        <v>3081</v>
      </c>
      <c r="L2517" s="1">
        <v>0</v>
      </c>
      <c r="M2517" s="6" t="str">
        <f t="shared" si="157"/>
        <v/>
      </c>
      <c r="N2517" s="1">
        <v>1</v>
      </c>
      <c r="O2517" s="6" t="str">
        <f t="shared" si="158"/>
        <v>LTI</v>
      </c>
      <c r="P2517" s="6" t="str">
        <f t="shared" si="159"/>
        <v>LTI</v>
      </c>
      <c r="Q2517" s="6" t="s">
        <v>848</v>
      </c>
      <c r="R2517" s="5" t="str">
        <f>INDEX(SAMRASS!$B:$B,MATCH(Q2517,SAMRASS!$A:$A,0))</f>
        <v>Face scraper</v>
      </c>
      <c r="S2517" s="1" t="s">
        <v>2432</v>
      </c>
      <c r="T2517" s="1" t="s">
        <v>975</v>
      </c>
    </row>
    <row r="2518" spans="1:20" x14ac:dyDescent="0.25">
      <c r="A2518" s="1">
        <v>38</v>
      </c>
      <c r="B2518" s="1">
        <v>2014</v>
      </c>
      <c r="C2518" s="6" t="str">
        <f t="shared" si="156"/>
        <v>2014.038</v>
      </c>
      <c r="D2518" s="12">
        <v>0</v>
      </c>
      <c r="E2518" s="12" t="s">
        <v>3081</v>
      </c>
      <c r="F2518" s="12">
        <v>0</v>
      </c>
      <c r="G2518" s="12" t="s">
        <v>3081</v>
      </c>
      <c r="H2518" s="12">
        <v>0</v>
      </c>
      <c r="I2518" s="12" t="s">
        <v>3081</v>
      </c>
      <c r="J2518" s="12" t="s">
        <v>3081</v>
      </c>
      <c r="K2518" s="12" t="s">
        <v>3081</v>
      </c>
      <c r="L2518" s="1">
        <v>0</v>
      </c>
      <c r="M2518" s="6" t="str">
        <f t="shared" si="157"/>
        <v/>
      </c>
      <c r="N2518" s="1">
        <v>1</v>
      </c>
      <c r="O2518" s="6" t="str">
        <f t="shared" si="158"/>
        <v>LTI</v>
      </c>
      <c r="P2518" s="6" t="str">
        <f t="shared" si="159"/>
        <v>LTI</v>
      </c>
      <c r="Q2518" s="6" t="s">
        <v>1755</v>
      </c>
      <c r="R2518" s="5" t="str">
        <f>INDEX(SAMRASS!$B:$B,MATCH(Q2518,SAMRASS!$A:$A,0))</f>
        <v>Hand tramming</v>
      </c>
      <c r="S2518" s="1" t="s">
        <v>26</v>
      </c>
      <c r="T2518" s="1" t="s">
        <v>976</v>
      </c>
    </row>
    <row r="2519" spans="1:20" x14ac:dyDescent="0.25">
      <c r="A2519" s="1">
        <v>39</v>
      </c>
      <c r="B2519" s="1">
        <v>2014</v>
      </c>
      <c r="C2519" s="6" t="str">
        <f t="shared" si="156"/>
        <v>2014.039</v>
      </c>
      <c r="D2519" s="12" t="s">
        <v>880</v>
      </c>
      <c r="E2519" s="12" t="s">
        <v>3079</v>
      </c>
      <c r="F2519" s="12">
        <v>0</v>
      </c>
      <c r="G2519" s="12" t="s">
        <v>3081</v>
      </c>
      <c r="H2519" s="12">
        <v>0</v>
      </c>
      <c r="I2519" s="12" t="s">
        <v>3081</v>
      </c>
      <c r="J2519" s="12" t="s">
        <v>3081</v>
      </c>
      <c r="K2519" s="12" t="s">
        <v>3081</v>
      </c>
      <c r="L2519" s="1">
        <v>0</v>
      </c>
      <c r="M2519" s="6" t="str">
        <f t="shared" si="157"/>
        <v/>
      </c>
      <c r="N2519" s="1">
        <v>1</v>
      </c>
      <c r="O2519" s="6" t="str">
        <f t="shared" si="158"/>
        <v>LTI</v>
      </c>
      <c r="P2519" s="6" t="str">
        <f t="shared" si="159"/>
        <v>LTI</v>
      </c>
      <c r="Q2519" s="6" t="s">
        <v>2767</v>
      </c>
      <c r="R2519" s="5" t="str">
        <f>INDEX(SAMRASS!$B:$B,MATCH(Q2519,SAMRASS!$A:$A,0))</f>
        <v>Front end loader</v>
      </c>
      <c r="S2519" s="1" t="s">
        <v>443</v>
      </c>
      <c r="T2519" s="1" t="s">
        <v>2944</v>
      </c>
    </row>
    <row r="2520" spans="1:20" x14ac:dyDescent="0.25">
      <c r="A2520" s="1">
        <v>40</v>
      </c>
      <c r="B2520" s="1">
        <v>2014</v>
      </c>
      <c r="C2520" s="6" t="str">
        <f t="shared" si="156"/>
        <v>2014.040</v>
      </c>
      <c r="D2520" s="12">
        <v>0</v>
      </c>
      <c r="E2520" s="12" t="s">
        <v>3081</v>
      </c>
      <c r="F2520" s="12">
        <v>0</v>
      </c>
      <c r="G2520" s="12" t="s">
        <v>3081</v>
      </c>
      <c r="H2520" s="12">
        <v>0</v>
      </c>
      <c r="I2520" s="12" t="s">
        <v>3081</v>
      </c>
      <c r="J2520" s="12" t="s">
        <v>3081</v>
      </c>
      <c r="K2520" s="12" t="s">
        <v>3081</v>
      </c>
      <c r="L2520" s="1">
        <v>0</v>
      </c>
      <c r="M2520" s="6" t="str">
        <f t="shared" si="157"/>
        <v/>
      </c>
      <c r="N2520" s="1">
        <v>1</v>
      </c>
      <c r="O2520" s="6" t="str">
        <f t="shared" si="158"/>
        <v>LTI</v>
      </c>
      <c r="P2520" s="6" t="str">
        <f t="shared" si="159"/>
        <v>LTI</v>
      </c>
      <c r="Q2520" s="6" t="s">
        <v>2924</v>
      </c>
      <c r="R2520" s="5" t="str">
        <f>INDEX(SAMRASS!$B:$B,MATCH(Q2520,SAMRASS!$A:$A,0))</f>
        <v>Coupling/uncoupling</v>
      </c>
      <c r="S2520" s="1" t="s">
        <v>674</v>
      </c>
      <c r="T2520" s="1" t="s">
        <v>2945</v>
      </c>
    </row>
    <row r="2521" spans="1:20" x14ac:dyDescent="0.25">
      <c r="A2521" s="1">
        <v>41</v>
      </c>
      <c r="B2521" s="1">
        <v>2014</v>
      </c>
      <c r="C2521" s="6" t="str">
        <f t="shared" si="156"/>
        <v>2014.041</v>
      </c>
      <c r="D2521" s="12">
        <v>0</v>
      </c>
      <c r="E2521" s="12" t="s">
        <v>3081</v>
      </c>
      <c r="F2521" s="12">
        <v>0</v>
      </c>
      <c r="G2521" s="12" t="s">
        <v>3081</v>
      </c>
      <c r="H2521" s="12">
        <v>0</v>
      </c>
      <c r="I2521" s="12" t="s">
        <v>3081</v>
      </c>
      <c r="J2521" s="12" t="s">
        <v>3081</v>
      </c>
      <c r="K2521" s="12" t="s">
        <v>3081</v>
      </c>
      <c r="L2521" s="1">
        <v>0</v>
      </c>
      <c r="M2521" s="6" t="str">
        <f t="shared" si="157"/>
        <v/>
      </c>
      <c r="N2521" s="1">
        <v>1</v>
      </c>
      <c r="O2521" s="6" t="str">
        <f t="shared" si="158"/>
        <v>LTI</v>
      </c>
      <c r="P2521" s="6" t="str">
        <f t="shared" si="159"/>
        <v>LTI</v>
      </c>
      <c r="Q2521" s="6" t="s">
        <v>707</v>
      </c>
      <c r="R2521" s="5" t="str">
        <f>INDEX(SAMRASS!$B:$B,MATCH(Q2521,SAMRASS!$A:$A,0))</f>
        <v>Hopper</v>
      </c>
      <c r="S2521" s="1" t="s">
        <v>2486</v>
      </c>
      <c r="T2521" s="1" t="s">
        <v>2946</v>
      </c>
    </row>
    <row r="2522" spans="1:20" x14ac:dyDescent="0.25">
      <c r="A2522" s="1">
        <v>42</v>
      </c>
      <c r="B2522" s="1">
        <v>2014</v>
      </c>
      <c r="C2522" s="6" t="str">
        <f t="shared" si="156"/>
        <v>2014.042</v>
      </c>
      <c r="D2522" s="12">
        <v>0</v>
      </c>
      <c r="E2522" s="12" t="s">
        <v>3081</v>
      </c>
      <c r="F2522" s="12">
        <v>0</v>
      </c>
      <c r="G2522" s="12" t="s">
        <v>3081</v>
      </c>
      <c r="H2522" s="12">
        <v>0</v>
      </c>
      <c r="I2522" s="12" t="s">
        <v>3081</v>
      </c>
      <c r="J2522" s="12" t="s">
        <v>3081</v>
      </c>
      <c r="K2522" s="12" t="s">
        <v>3081</v>
      </c>
      <c r="L2522" s="1">
        <v>0</v>
      </c>
      <c r="M2522" s="6" t="str">
        <f t="shared" si="157"/>
        <v/>
      </c>
      <c r="N2522" s="1">
        <v>1</v>
      </c>
      <c r="O2522" s="6" t="str">
        <f t="shared" si="158"/>
        <v>LTI</v>
      </c>
      <c r="P2522" s="6" t="str">
        <f t="shared" si="159"/>
        <v>LTI</v>
      </c>
      <c r="Q2522" s="6" t="s">
        <v>2918</v>
      </c>
      <c r="R2522" s="5" t="str">
        <f>INDEX(SAMRASS!$B:$B,MATCH(Q2522,SAMRASS!$A:$A,0))</f>
        <v>Other (specify)</v>
      </c>
      <c r="S2522" s="1" t="s">
        <v>1500</v>
      </c>
      <c r="T2522" s="1" t="s">
        <v>2858</v>
      </c>
    </row>
    <row r="2523" spans="1:20" x14ac:dyDescent="0.25">
      <c r="A2523" s="1">
        <v>43</v>
      </c>
      <c r="B2523" s="1">
        <v>2014</v>
      </c>
      <c r="C2523" s="6" t="str">
        <f t="shared" si="156"/>
        <v>2014.043</v>
      </c>
      <c r="D2523" s="12">
        <v>0</v>
      </c>
      <c r="E2523" s="12" t="s">
        <v>3081</v>
      </c>
      <c r="F2523" s="12">
        <v>0</v>
      </c>
      <c r="G2523" s="12" t="s">
        <v>3081</v>
      </c>
      <c r="H2523" s="12">
        <v>0</v>
      </c>
      <c r="I2523" s="12" t="s">
        <v>3081</v>
      </c>
      <c r="J2523" s="12" t="s">
        <v>3081</v>
      </c>
      <c r="K2523" s="12" t="s">
        <v>3081</v>
      </c>
      <c r="L2523" s="1">
        <v>0</v>
      </c>
      <c r="M2523" s="6" t="str">
        <f t="shared" si="157"/>
        <v/>
      </c>
      <c r="N2523" s="1">
        <v>1</v>
      </c>
      <c r="O2523" s="6" t="str">
        <f t="shared" si="158"/>
        <v>LTI</v>
      </c>
      <c r="P2523" s="6" t="str">
        <f t="shared" si="159"/>
        <v>LTI</v>
      </c>
      <c r="Q2523" s="6" t="s">
        <v>727</v>
      </c>
      <c r="R2523" s="5" t="str">
        <f>INDEX(SAMRASS!$B:$B,MATCH(Q2523,SAMRASS!$A:$A,0))</f>
        <v>Battery</v>
      </c>
      <c r="S2523" s="1" t="s">
        <v>939</v>
      </c>
      <c r="T2523" s="1" t="s">
        <v>2859</v>
      </c>
    </row>
    <row r="2524" spans="1:20" x14ac:dyDescent="0.25">
      <c r="A2524" s="1">
        <v>44</v>
      </c>
      <c r="B2524" s="1">
        <v>2014</v>
      </c>
      <c r="C2524" s="6" t="str">
        <f t="shared" si="156"/>
        <v>2014.044</v>
      </c>
      <c r="D2524" s="12">
        <v>0</v>
      </c>
      <c r="E2524" s="12" t="s">
        <v>3081</v>
      </c>
      <c r="F2524" s="12">
        <v>0</v>
      </c>
      <c r="G2524" s="12" t="s">
        <v>3081</v>
      </c>
      <c r="H2524" s="12">
        <v>0</v>
      </c>
      <c r="I2524" s="12" t="s">
        <v>3081</v>
      </c>
      <c r="J2524" s="12" t="s">
        <v>3081</v>
      </c>
      <c r="K2524" s="12" t="s">
        <v>3081</v>
      </c>
      <c r="L2524" s="1">
        <v>0</v>
      </c>
      <c r="M2524" s="6" t="str">
        <f t="shared" si="157"/>
        <v/>
      </c>
      <c r="N2524" s="1">
        <v>1</v>
      </c>
      <c r="O2524" s="6" t="str">
        <f t="shared" si="158"/>
        <v>LTI</v>
      </c>
      <c r="P2524" s="6" t="str">
        <f t="shared" si="159"/>
        <v>LTI</v>
      </c>
      <c r="Q2524" s="6" t="s">
        <v>709</v>
      </c>
      <c r="R2524" s="5" t="str">
        <f>INDEX(SAMRASS!$B:$B,MATCH(Q2524,SAMRASS!$A:$A,0))</f>
        <v>Single drum winch</v>
      </c>
      <c r="S2524" s="1" t="s">
        <v>292</v>
      </c>
      <c r="T2524" s="1" t="s">
        <v>2860</v>
      </c>
    </row>
    <row r="2525" spans="1:20" x14ac:dyDescent="0.25">
      <c r="A2525" s="1">
        <v>45</v>
      </c>
      <c r="B2525" s="1">
        <v>2014</v>
      </c>
      <c r="C2525" s="6" t="str">
        <f t="shared" si="156"/>
        <v>2014.045</v>
      </c>
      <c r="D2525" s="12" t="s">
        <v>880</v>
      </c>
      <c r="E2525" s="12" t="s">
        <v>3081</v>
      </c>
      <c r="F2525" s="12">
        <v>0</v>
      </c>
      <c r="G2525" s="12" t="s">
        <v>3081</v>
      </c>
      <c r="H2525" s="12">
        <v>0</v>
      </c>
      <c r="I2525" s="12" t="s">
        <v>3081</v>
      </c>
      <c r="J2525" s="12" t="s">
        <v>3081</v>
      </c>
      <c r="K2525" s="12" t="s">
        <v>3081</v>
      </c>
      <c r="L2525" s="1">
        <v>0</v>
      </c>
      <c r="M2525" s="6" t="str">
        <f t="shared" si="157"/>
        <v/>
      </c>
      <c r="N2525" s="1">
        <v>1</v>
      </c>
      <c r="O2525" s="6" t="str">
        <f t="shared" si="158"/>
        <v>LTI</v>
      </c>
      <c r="P2525" s="6" t="str">
        <f t="shared" si="159"/>
        <v>LTI</v>
      </c>
      <c r="Q2525" s="6" t="s">
        <v>1250</v>
      </c>
      <c r="R2525" s="5" t="str">
        <f>INDEX(SAMRASS!$B:$B,MATCH(Q2525,SAMRASS!$A:$A,0))</f>
        <v>Excavator</v>
      </c>
      <c r="S2525" s="1" t="s">
        <v>838</v>
      </c>
      <c r="T2525" s="1" t="s">
        <v>569</v>
      </c>
    </row>
    <row r="2526" spans="1:20" x14ac:dyDescent="0.25">
      <c r="A2526" s="1">
        <v>46</v>
      </c>
      <c r="B2526" s="1">
        <v>2014</v>
      </c>
      <c r="C2526" s="6" t="str">
        <f t="shared" si="156"/>
        <v>2014.046</v>
      </c>
      <c r="D2526" s="12">
        <v>0</v>
      </c>
      <c r="E2526" s="12" t="s">
        <v>3081</v>
      </c>
      <c r="F2526" s="12">
        <v>0</v>
      </c>
      <c r="G2526" s="12" t="s">
        <v>3081</v>
      </c>
      <c r="H2526" s="12">
        <v>0</v>
      </c>
      <c r="I2526" s="12" t="s">
        <v>3081</v>
      </c>
      <c r="J2526" s="12" t="s">
        <v>3081</v>
      </c>
      <c r="K2526" s="12" t="s">
        <v>3081</v>
      </c>
      <c r="L2526" s="1">
        <v>0</v>
      </c>
      <c r="M2526" s="6" t="str">
        <f t="shared" si="157"/>
        <v/>
      </c>
      <c r="N2526" s="1">
        <v>1</v>
      </c>
      <c r="O2526" s="6" t="str">
        <f t="shared" si="158"/>
        <v>LTI</v>
      </c>
      <c r="P2526" s="6" t="str">
        <f t="shared" si="159"/>
        <v>LTI</v>
      </c>
      <c r="Q2526" s="6" t="s">
        <v>709</v>
      </c>
      <c r="R2526" s="5" t="str">
        <f>INDEX(SAMRASS!$B:$B,MATCH(Q2526,SAMRASS!$A:$A,0))</f>
        <v>Single drum winch</v>
      </c>
      <c r="S2526" s="1" t="s">
        <v>292</v>
      </c>
      <c r="T2526" s="1" t="s">
        <v>570</v>
      </c>
    </row>
    <row r="2527" spans="1:20" x14ac:dyDescent="0.25">
      <c r="A2527" s="1">
        <v>47</v>
      </c>
      <c r="B2527" s="1">
        <v>2014</v>
      </c>
      <c r="C2527" s="6" t="str">
        <f t="shared" si="156"/>
        <v>2014.047</v>
      </c>
      <c r="D2527" s="12">
        <v>0</v>
      </c>
      <c r="E2527" s="12" t="s">
        <v>3081</v>
      </c>
      <c r="F2527" s="12">
        <v>0</v>
      </c>
      <c r="G2527" s="12" t="s">
        <v>3081</v>
      </c>
      <c r="H2527" s="12">
        <v>0</v>
      </c>
      <c r="I2527" s="12" t="s">
        <v>3081</v>
      </c>
      <c r="J2527" s="12" t="s">
        <v>3081</v>
      </c>
      <c r="K2527" s="12" t="s">
        <v>3081</v>
      </c>
      <c r="L2527" s="1">
        <v>0</v>
      </c>
      <c r="M2527" s="6" t="str">
        <f t="shared" si="157"/>
        <v/>
      </c>
      <c r="N2527" s="1">
        <v>1</v>
      </c>
      <c r="O2527" s="6" t="str">
        <f t="shared" si="158"/>
        <v>LTI</v>
      </c>
      <c r="P2527" s="6" t="str">
        <f t="shared" si="159"/>
        <v>LTI</v>
      </c>
      <c r="Q2527" s="6" t="s">
        <v>709</v>
      </c>
      <c r="R2527" s="5" t="str">
        <f>INDEX(SAMRASS!$B:$B,MATCH(Q2527,SAMRASS!$A:$A,0))</f>
        <v>Single drum winch</v>
      </c>
      <c r="S2527" s="1" t="s">
        <v>292</v>
      </c>
      <c r="T2527" s="1" t="s">
        <v>571</v>
      </c>
    </row>
    <row r="2528" spans="1:20" x14ac:dyDescent="0.25">
      <c r="A2528" s="1">
        <v>48</v>
      </c>
      <c r="B2528" s="1">
        <v>2014</v>
      </c>
      <c r="C2528" s="6" t="str">
        <f t="shared" si="156"/>
        <v>2014.048</v>
      </c>
      <c r="D2528" s="12">
        <v>0</v>
      </c>
      <c r="E2528" s="12" t="s">
        <v>3081</v>
      </c>
      <c r="F2528" s="12">
        <v>0</v>
      </c>
      <c r="G2528" s="12" t="s">
        <v>3081</v>
      </c>
      <c r="H2528" s="12">
        <v>0</v>
      </c>
      <c r="I2528" s="12" t="s">
        <v>3081</v>
      </c>
      <c r="J2528" s="12" t="s">
        <v>3081</v>
      </c>
      <c r="K2528" s="12" t="s">
        <v>3081</v>
      </c>
      <c r="L2528" s="1">
        <v>0</v>
      </c>
      <c r="M2528" s="6" t="str">
        <f t="shared" si="157"/>
        <v/>
      </c>
      <c r="N2528" s="1">
        <v>1</v>
      </c>
      <c r="O2528" s="6" t="str">
        <f t="shared" si="158"/>
        <v>LTI</v>
      </c>
      <c r="P2528" s="6" t="str">
        <f t="shared" si="159"/>
        <v>LTI</v>
      </c>
      <c r="Q2528" s="6" t="s">
        <v>843</v>
      </c>
      <c r="R2528" s="5" t="str">
        <f>INDEX(SAMRASS!$B:$B,MATCH(Q2528,SAMRASS!$A:$A,0))</f>
        <v>Other mechanical loaders (specify)</v>
      </c>
      <c r="S2528" s="1" t="s">
        <v>2365</v>
      </c>
      <c r="T2528" s="1" t="s">
        <v>3053</v>
      </c>
    </row>
    <row r="2529" spans="1:20" x14ac:dyDescent="0.25">
      <c r="A2529" s="1">
        <v>49</v>
      </c>
      <c r="B2529" s="1">
        <v>2014</v>
      </c>
      <c r="C2529" s="6" t="str">
        <f t="shared" si="156"/>
        <v>2014.049</v>
      </c>
      <c r="D2529" s="12">
        <v>0</v>
      </c>
      <c r="E2529" s="12" t="s">
        <v>3081</v>
      </c>
      <c r="F2529" s="12">
        <v>0</v>
      </c>
      <c r="G2529" s="12" t="s">
        <v>3081</v>
      </c>
      <c r="H2529" s="12">
        <v>0</v>
      </c>
      <c r="I2529" s="12" t="s">
        <v>3081</v>
      </c>
      <c r="J2529" s="12" t="s">
        <v>3081</v>
      </c>
      <c r="K2529" s="12" t="s">
        <v>3081</v>
      </c>
      <c r="L2529" s="1">
        <v>0</v>
      </c>
      <c r="M2529" s="6" t="str">
        <f t="shared" si="157"/>
        <v/>
      </c>
      <c r="N2529" s="1">
        <v>1</v>
      </c>
      <c r="O2529" s="6" t="str">
        <f t="shared" si="158"/>
        <v>LTI</v>
      </c>
      <c r="P2529" s="6" t="str">
        <f t="shared" si="159"/>
        <v>LTI</v>
      </c>
      <c r="Q2529" s="6" t="s">
        <v>2924</v>
      </c>
      <c r="R2529" s="5" t="str">
        <f>INDEX(SAMRASS!$B:$B,MATCH(Q2529,SAMRASS!$A:$A,0))</f>
        <v>Coupling/uncoupling</v>
      </c>
      <c r="S2529" s="1" t="s">
        <v>674</v>
      </c>
      <c r="T2529" s="1" t="s">
        <v>3054</v>
      </c>
    </row>
    <row r="2530" spans="1:20" x14ac:dyDescent="0.25">
      <c r="A2530" s="1">
        <v>50</v>
      </c>
      <c r="B2530" s="1">
        <v>2014</v>
      </c>
      <c r="C2530" s="6" t="str">
        <f t="shared" si="156"/>
        <v>2014.050</v>
      </c>
      <c r="D2530" s="12">
        <v>0</v>
      </c>
      <c r="E2530" s="12" t="s">
        <v>3081</v>
      </c>
      <c r="F2530" s="12">
        <v>0</v>
      </c>
      <c r="G2530" s="12" t="s">
        <v>3081</v>
      </c>
      <c r="H2530" s="12">
        <v>0</v>
      </c>
      <c r="I2530" s="12" t="s">
        <v>3081</v>
      </c>
      <c r="J2530" s="12" t="s">
        <v>3081</v>
      </c>
      <c r="K2530" s="12" t="s">
        <v>3081</v>
      </c>
      <c r="L2530" s="1">
        <v>0</v>
      </c>
      <c r="M2530" s="6" t="str">
        <f t="shared" si="157"/>
        <v/>
      </c>
      <c r="N2530" s="1">
        <v>1</v>
      </c>
      <c r="O2530" s="6" t="str">
        <f t="shared" si="158"/>
        <v>LTI</v>
      </c>
      <c r="P2530" s="6" t="str">
        <f t="shared" si="159"/>
        <v>LTI</v>
      </c>
      <c r="Q2530" s="6" t="s">
        <v>2177</v>
      </c>
      <c r="R2530" s="5" t="str">
        <f>INDEX(SAMRASS!$B:$B,MATCH(Q2530,SAMRASS!$A:$A,0))</f>
        <v>Other lifting machines (specify)</v>
      </c>
      <c r="S2530" s="1" t="s">
        <v>2811</v>
      </c>
      <c r="T2530" s="1" t="s">
        <v>3055</v>
      </c>
    </row>
    <row r="2531" spans="1:20" x14ac:dyDescent="0.25">
      <c r="A2531" s="1">
        <v>51</v>
      </c>
      <c r="B2531" s="1">
        <v>2014</v>
      </c>
      <c r="C2531" s="6" t="str">
        <f t="shared" si="156"/>
        <v>2014.051</v>
      </c>
      <c r="D2531" s="12">
        <v>0</v>
      </c>
      <c r="E2531" s="12" t="s">
        <v>3081</v>
      </c>
      <c r="F2531" s="12">
        <v>0</v>
      </c>
      <c r="G2531" s="12" t="s">
        <v>3081</v>
      </c>
      <c r="H2531" s="12">
        <v>0</v>
      </c>
      <c r="I2531" s="12" t="s">
        <v>3081</v>
      </c>
      <c r="J2531" s="12" t="s">
        <v>3081</v>
      </c>
      <c r="K2531" s="12" t="s">
        <v>3081</v>
      </c>
      <c r="L2531" s="1">
        <v>0</v>
      </c>
      <c r="M2531" s="6" t="str">
        <f t="shared" si="157"/>
        <v/>
      </c>
      <c r="N2531" s="1">
        <v>1</v>
      </c>
      <c r="O2531" s="6" t="str">
        <f t="shared" si="158"/>
        <v>LTI</v>
      </c>
      <c r="P2531" s="6" t="str">
        <f t="shared" si="159"/>
        <v>LTI</v>
      </c>
      <c r="Q2531" s="6" t="s">
        <v>707</v>
      </c>
      <c r="R2531" s="5" t="str">
        <f>INDEX(SAMRASS!$B:$B,MATCH(Q2531,SAMRASS!$A:$A,0))</f>
        <v>Hopper</v>
      </c>
      <c r="S2531" s="1" t="s">
        <v>2486</v>
      </c>
      <c r="T2531" s="1" t="s">
        <v>1631</v>
      </c>
    </row>
    <row r="2532" spans="1:20" x14ac:dyDescent="0.25">
      <c r="A2532" s="1">
        <v>52</v>
      </c>
      <c r="B2532" s="1">
        <v>2014</v>
      </c>
      <c r="C2532" s="6" t="str">
        <f t="shared" si="156"/>
        <v>2014.052</v>
      </c>
      <c r="D2532" s="12">
        <v>0</v>
      </c>
      <c r="E2532" s="12" t="s">
        <v>3081</v>
      </c>
      <c r="F2532" s="12">
        <v>0</v>
      </c>
      <c r="G2532" s="12" t="s">
        <v>3081</v>
      </c>
      <c r="H2532" s="12">
        <v>0</v>
      </c>
      <c r="I2532" s="12" t="s">
        <v>3081</v>
      </c>
      <c r="J2532" s="12" t="s">
        <v>3081</v>
      </c>
      <c r="K2532" s="12" t="s">
        <v>3081</v>
      </c>
      <c r="L2532" s="1">
        <v>0</v>
      </c>
      <c r="M2532" s="6" t="str">
        <f t="shared" si="157"/>
        <v/>
      </c>
      <c r="N2532" s="1">
        <v>1</v>
      </c>
      <c r="O2532" s="6" t="str">
        <f t="shared" si="158"/>
        <v>LTI</v>
      </c>
      <c r="P2532" s="6" t="str">
        <f t="shared" si="159"/>
        <v>LTI</v>
      </c>
      <c r="Q2532" s="6" t="s">
        <v>1758</v>
      </c>
      <c r="R2532" s="5" t="str">
        <f>INDEX(SAMRASS!$B:$B,MATCH(Q2532,SAMRASS!$A:$A,0))</f>
        <v>Mono-rope installation</v>
      </c>
      <c r="S2532" s="1" t="s">
        <v>1423</v>
      </c>
      <c r="T2532" s="1" t="s">
        <v>1632</v>
      </c>
    </row>
    <row r="2533" spans="1:20" x14ac:dyDescent="0.25">
      <c r="A2533" s="1">
        <v>53</v>
      </c>
      <c r="B2533" s="1">
        <v>2014</v>
      </c>
      <c r="C2533" s="6" t="str">
        <f t="shared" si="156"/>
        <v>2014.053</v>
      </c>
      <c r="D2533" s="12">
        <v>0</v>
      </c>
      <c r="E2533" s="12" t="s">
        <v>3081</v>
      </c>
      <c r="F2533" s="12">
        <v>0</v>
      </c>
      <c r="G2533" s="12" t="s">
        <v>3081</v>
      </c>
      <c r="H2533" s="12">
        <v>0</v>
      </c>
      <c r="I2533" s="12" t="s">
        <v>3081</v>
      </c>
      <c r="J2533" s="12" t="s">
        <v>3081</v>
      </c>
      <c r="K2533" s="12" t="s">
        <v>3081</v>
      </c>
      <c r="L2533" s="1">
        <v>0</v>
      </c>
      <c r="M2533" s="6" t="str">
        <f t="shared" si="157"/>
        <v/>
      </c>
      <c r="N2533" s="1">
        <v>1</v>
      </c>
      <c r="O2533" s="6" t="str">
        <f t="shared" si="158"/>
        <v>LTI</v>
      </c>
      <c r="P2533" s="6" t="str">
        <f t="shared" si="159"/>
        <v>LTI</v>
      </c>
      <c r="Q2533" s="6" t="s">
        <v>2918</v>
      </c>
      <c r="R2533" s="5" t="str">
        <f>INDEX(SAMRASS!$B:$B,MATCH(Q2533,SAMRASS!$A:$A,0))</f>
        <v>Other (specify)</v>
      </c>
      <c r="S2533" s="1" t="s">
        <v>1500</v>
      </c>
      <c r="T2533" s="1" t="s">
        <v>1633</v>
      </c>
    </row>
    <row r="2534" spans="1:20" x14ac:dyDescent="0.25">
      <c r="A2534" s="1">
        <v>54</v>
      </c>
      <c r="B2534" s="1">
        <v>2014</v>
      </c>
      <c r="C2534" s="6" t="str">
        <f t="shared" si="156"/>
        <v>2014.054</v>
      </c>
      <c r="D2534" s="12" t="s">
        <v>880</v>
      </c>
      <c r="E2534" s="12" t="s">
        <v>3081</v>
      </c>
      <c r="F2534" s="12">
        <v>0</v>
      </c>
      <c r="G2534" s="12" t="s">
        <v>3081</v>
      </c>
      <c r="H2534" s="12">
        <v>0</v>
      </c>
      <c r="I2534" s="12" t="s">
        <v>3081</v>
      </c>
      <c r="J2534" s="12" t="s">
        <v>3081</v>
      </c>
      <c r="K2534" s="12" t="s">
        <v>3081</v>
      </c>
      <c r="L2534" s="1">
        <v>0</v>
      </c>
      <c r="M2534" s="6" t="str">
        <f t="shared" si="157"/>
        <v/>
      </c>
      <c r="N2534" s="1">
        <v>0</v>
      </c>
      <c r="O2534" s="6" t="str">
        <f t="shared" si="158"/>
        <v/>
      </c>
      <c r="P2534" s="6" t="str">
        <f t="shared" si="159"/>
        <v/>
      </c>
      <c r="Q2534" s="6" t="s">
        <v>79</v>
      </c>
      <c r="R2534" s="5" t="str">
        <f>INDEX(SAMRASS!$B:$B,MATCH(Q2534,SAMRASS!$A:$A,0))</f>
        <v>20-99 ton Haultruck</v>
      </c>
      <c r="S2534" s="1" t="s">
        <v>1658</v>
      </c>
      <c r="T2534" s="1" t="s">
        <v>859</v>
      </c>
    </row>
    <row r="2535" spans="1:20" x14ac:dyDescent="0.25">
      <c r="A2535" s="1">
        <v>55</v>
      </c>
      <c r="B2535" s="1">
        <v>2014</v>
      </c>
      <c r="C2535" s="6" t="str">
        <f t="shared" si="156"/>
        <v>2014.055</v>
      </c>
      <c r="D2535" s="12">
        <v>0</v>
      </c>
      <c r="E2535" s="12" t="s">
        <v>3081</v>
      </c>
      <c r="F2535" s="12">
        <v>0</v>
      </c>
      <c r="G2535" s="12" t="s">
        <v>3081</v>
      </c>
      <c r="H2535" s="12">
        <v>0</v>
      </c>
      <c r="I2535" s="12" t="s">
        <v>3081</v>
      </c>
      <c r="J2535" s="12" t="s">
        <v>3081</v>
      </c>
      <c r="K2535" s="12" t="s">
        <v>3081</v>
      </c>
      <c r="L2535" s="1">
        <v>0</v>
      </c>
      <c r="M2535" s="6" t="str">
        <f t="shared" si="157"/>
        <v/>
      </c>
      <c r="N2535" s="1">
        <v>1</v>
      </c>
      <c r="O2535" s="6" t="str">
        <f t="shared" si="158"/>
        <v>LTI</v>
      </c>
      <c r="P2535" s="6" t="str">
        <f t="shared" si="159"/>
        <v>LTI</v>
      </c>
      <c r="Q2535" s="6" t="s">
        <v>2919</v>
      </c>
      <c r="R2535" s="5" t="str">
        <f>INDEX(SAMRASS!$B:$B,MATCH(Q2535,SAMRASS!$A:$A,0))</f>
        <v>Rerailing</v>
      </c>
      <c r="S2535" s="1" t="s">
        <v>2433</v>
      </c>
      <c r="T2535" s="1" t="s">
        <v>1062</v>
      </c>
    </row>
    <row r="2536" spans="1:20" x14ac:dyDescent="0.25">
      <c r="A2536" s="1">
        <v>56</v>
      </c>
      <c r="B2536" s="1">
        <v>2014</v>
      </c>
      <c r="C2536" s="6" t="str">
        <f t="shared" si="156"/>
        <v>2014.056</v>
      </c>
      <c r="D2536" s="12">
        <v>0</v>
      </c>
      <c r="E2536" s="12" t="s">
        <v>3081</v>
      </c>
      <c r="F2536" s="12">
        <v>0</v>
      </c>
      <c r="G2536" s="12" t="s">
        <v>3081</v>
      </c>
      <c r="H2536" s="12">
        <v>0</v>
      </c>
      <c r="I2536" s="12" t="s">
        <v>3081</v>
      </c>
      <c r="J2536" s="12" t="s">
        <v>3081</v>
      </c>
      <c r="K2536" s="12" t="s">
        <v>3081</v>
      </c>
      <c r="L2536" s="1">
        <v>0</v>
      </c>
      <c r="M2536" s="6" t="str">
        <f t="shared" si="157"/>
        <v/>
      </c>
      <c r="N2536" s="1">
        <v>1</v>
      </c>
      <c r="O2536" s="6" t="str">
        <f t="shared" si="158"/>
        <v>LTI</v>
      </c>
      <c r="P2536" s="6" t="str">
        <f t="shared" si="159"/>
        <v>LTI</v>
      </c>
      <c r="Q2536" s="6" t="s">
        <v>2766</v>
      </c>
      <c r="R2536" s="5" t="str">
        <f>INDEX(SAMRASS!$B:$B,MATCH(Q2536,SAMRASS!$A:$A,0))</f>
        <v>Gully scraper</v>
      </c>
      <c r="S2536" s="1" t="s">
        <v>63</v>
      </c>
      <c r="T2536" s="1" t="s">
        <v>1063</v>
      </c>
    </row>
    <row r="2537" spans="1:20" x14ac:dyDescent="0.25">
      <c r="A2537" s="1">
        <v>57</v>
      </c>
      <c r="B2537" s="1">
        <v>2014</v>
      </c>
      <c r="C2537" s="6" t="str">
        <f t="shared" si="156"/>
        <v>2014.057</v>
      </c>
      <c r="D2537" s="12">
        <v>0</v>
      </c>
      <c r="E2537" s="12" t="s">
        <v>3081</v>
      </c>
      <c r="F2537" s="12">
        <v>0</v>
      </c>
      <c r="G2537" s="12" t="s">
        <v>3081</v>
      </c>
      <c r="H2537" s="12">
        <v>0</v>
      </c>
      <c r="I2537" s="12" t="s">
        <v>3081</v>
      </c>
      <c r="J2537" s="12" t="s">
        <v>3081</v>
      </c>
      <c r="K2537" s="12" t="s">
        <v>3081</v>
      </c>
      <c r="L2537" s="1">
        <v>0</v>
      </c>
      <c r="M2537" s="6" t="str">
        <f t="shared" si="157"/>
        <v/>
      </c>
      <c r="N2537" s="1">
        <v>1</v>
      </c>
      <c r="O2537" s="6" t="str">
        <f t="shared" si="158"/>
        <v>LTI</v>
      </c>
      <c r="P2537" s="6" t="str">
        <f t="shared" si="159"/>
        <v>LTI</v>
      </c>
      <c r="Q2537" s="6" t="s">
        <v>727</v>
      </c>
      <c r="R2537" s="5" t="str">
        <f>INDEX(SAMRASS!$B:$B,MATCH(Q2537,SAMRASS!$A:$A,0))</f>
        <v>Battery</v>
      </c>
      <c r="S2537" s="1" t="s">
        <v>939</v>
      </c>
      <c r="T2537" s="1" t="s">
        <v>1064</v>
      </c>
    </row>
    <row r="2538" spans="1:20" x14ac:dyDescent="0.25">
      <c r="A2538" s="1">
        <v>58</v>
      </c>
      <c r="B2538" s="1">
        <v>2014</v>
      </c>
      <c r="C2538" s="6" t="str">
        <f t="shared" si="156"/>
        <v>2014.058</v>
      </c>
      <c r="D2538" s="12">
        <v>0</v>
      </c>
      <c r="E2538" s="12" t="s">
        <v>3081</v>
      </c>
      <c r="F2538" s="12">
        <v>0</v>
      </c>
      <c r="G2538" s="12" t="s">
        <v>3081</v>
      </c>
      <c r="H2538" s="12">
        <v>0</v>
      </c>
      <c r="I2538" s="12" t="s">
        <v>3081</v>
      </c>
      <c r="J2538" s="12" t="s">
        <v>3081</v>
      </c>
      <c r="K2538" s="12" t="s">
        <v>3081</v>
      </c>
      <c r="L2538" s="1">
        <v>0</v>
      </c>
      <c r="M2538" s="6" t="str">
        <f t="shared" si="157"/>
        <v/>
      </c>
      <c r="N2538" s="1">
        <v>1</v>
      </c>
      <c r="O2538" s="6" t="str">
        <f t="shared" si="158"/>
        <v>LTI</v>
      </c>
      <c r="P2538" s="6" t="str">
        <f t="shared" si="159"/>
        <v>LTI</v>
      </c>
      <c r="Q2538" s="6" t="s">
        <v>2919</v>
      </c>
      <c r="R2538" s="5" t="str">
        <f>INDEX(SAMRASS!$B:$B,MATCH(Q2538,SAMRASS!$A:$A,0))</f>
        <v>Rerailing</v>
      </c>
      <c r="S2538" s="1" t="s">
        <v>2433</v>
      </c>
      <c r="T2538" s="1" t="s">
        <v>2539</v>
      </c>
    </row>
    <row r="2539" spans="1:20" x14ac:dyDescent="0.25">
      <c r="A2539" s="1">
        <v>59</v>
      </c>
      <c r="B2539" s="1">
        <v>2014</v>
      </c>
      <c r="C2539" s="6" t="str">
        <f t="shared" si="156"/>
        <v>2014.059</v>
      </c>
      <c r="D2539" s="12">
        <v>0</v>
      </c>
      <c r="E2539" s="12" t="s">
        <v>3081</v>
      </c>
      <c r="F2539" s="12">
        <v>0</v>
      </c>
      <c r="G2539" s="12" t="s">
        <v>3081</v>
      </c>
      <c r="H2539" s="12">
        <v>0</v>
      </c>
      <c r="I2539" s="12" t="s">
        <v>3081</v>
      </c>
      <c r="J2539" s="12" t="s">
        <v>3081</v>
      </c>
      <c r="K2539" s="12" t="s">
        <v>3081</v>
      </c>
      <c r="L2539" s="1">
        <v>0</v>
      </c>
      <c r="M2539" s="6" t="str">
        <f t="shared" si="157"/>
        <v/>
      </c>
      <c r="N2539" s="1">
        <v>1</v>
      </c>
      <c r="O2539" s="6" t="str">
        <f t="shared" si="158"/>
        <v>LTI</v>
      </c>
      <c r="P2539" s="6" t="str">
        <f t="shared" si="159"/>
        <v>LTI</v>
      </c>
      <c r="Q2539" s="6" t="s">
        <v>707</v>
      </c>
      <c r="R2539" s="5" t="str">
        <f>INDEX(SAMRASS!$B:$B,MATCH(Q2539,SAMRASS!$A:$A,0))</f>
        <v>Hopper</v>
      </c>
      <c r="S2539" s="1" t="s">
        <v>2486</v>
      </c>
      <c r="T2539" s="1" t="s">
        <v>2540</v>
      </c>
    </row>
    <row r="2540" spans="1:20" x14ac:dyDescent="0.25">
      <c r="A2540" s="1">
        <v>60</v>
      </c>
      <c r="B2540" s="1">
        <v>2014</v>
      </c>
      <c r="C2540" s="6" t="str">
        <f t="shared" si="156"/>
        <v>2014.060</v>
      </c>
      <c r="D2540" s="12">
        <v>0</v>
      </c>
      <c r="E2540" s="12" t="s">
        <v>3081</v>
      </c>
      <c r="F2540" s="12">
        <v>0</v>
      </c>
      <c r="G2540" s="12" t="s">
        <v>3081</v>
      </c>
      <c r="H2540" s="12">
        <v>0</v>
      </c>
      <c r="I2540" s="12" t="s">
        <v>3081</v>
      </c>
      <c r="J2540" s="12" t="s">
        <v>3081</v>
      </c>
      <c r="K2540" s="12" t="s">
        <v>3081</v>
      </c>
      <c r="L2540" s="1">
        <v>0</v>
      </c>
      <c r="M2540" s="6" t="str">
        <f t="shared" si="157"/>
        <v/>
      </c>
      <c r="N2540" s="1">
        <v>1</v>
      </c>
      <c r="O2540" s="6" t="str">
        <f t="shared" si="158"/>
        <v>LTI</v>
      </c>
      <c r="P2540" s="6" t="str">
        <f t="shared" si="159"/>
        <v>LTI</v>
      </c>
      <c r="Q2540" s="6" t="s">
        <v>727</v>
      </c>
      <c r="R2540" s="5" t="str">
        <f>INDEX(SAMRASS!$B:$B,MATCH(Q2540,SAMRASS!$A:$A,0))</f>
        <v>Battery</v>
      </c>
      <c r="S2540" s="1" t="s">
        <v>939</v>
      </c>
      <c r="T2540" s="1" t="s">
        <v>2541</v>
      </c>
    </row>
    <row r="2541" spans="1:20" x14ac:dyDescent="0.25">
      <c r="A2541" s="1">
        <v>61</v>
      </c>
      <c r="B2541" s="1">
        <v>2014</v>
      </c>
      <c r="C2541" s="6" t="str">
        <f t="shared" si="156"/>
        <v>2014.061</v>
      </c>
      <c r="D2541" s="12">
        <v>0</v>
      </c>
      <c r="E2541" s="12" t="s">
        <v>3081</v>
      </c>
      <c r="F2541" s="12">
        <v>0</v>
      </c>
      <c r="G2541" s="12" t="s">
        <v>3081</v>
      </c>
      <c r="H2541" s="12">
        <v>0</v>
      </c>
      <c r="I2541" s="12" t="s">
        <v>3081</v>
      </c>
      <c r="J2541" s="12" t="s">
        <v>3081</v>
      </c>
      <c r="K2541" s="12" t="s">
        <v>3081</v>
      </c>
      <c r="L2541" s="1">
        <v>0</v>
      </c>
      <c r="M2541" s="6" t="str">
        <f t="shared" si="157"/>
        <v/>
      </c>
      <c r="N2541" s="1">
        <v>1</v>
      </c>
      <c r="O2541" s="6" t="str">
        <f t="shared" si="158"/>
        <v>LTI</v>
      </c>
      <c r="P2541" s="6" t="str">
        <f t="shared" si="159"/>
        <v>LTI</v>
      </c>
      <c r="Q2541" s="6" t="s">
        <v>707</v>
      </c>
      <c r="R2541" s="5" t="str">
        <f>INDEX(SAMRASS!$B:$B,MATCH(Q2541,SAMRASS!$A:$A,0))</f>
        <v>Hopper</v>
      </c>
      <c r="S2541" s="1" t="s">
        <v>2486</v>
      </c>
      <c r="T2541" s="1" t="s">
        <v>680</v>
      </c>
    </row>
    <row r="2542" spans="1:20" x14ac:dyDescent="0.25">
      <c r="A2542" s="1">
        <v>62</v>
      </c>
      <c r="B2542" s="1">
        <v>2014</v>
      </c>
      <c r="C2542" s="6" t="str">
        <f t="shared" si="156"/>
        <v>2014.062</v>
      </c>
      <c r="D2542" s="12">
        <v>0</v>
      </c>
      <c r="E2542" s="12" t="s">
        <v>3081</v>
      </c>
      <c r="F2542" s="12">
        <v>0</v>
      </c>
      <c r="G2542" s="12" t="s">
        <v>3081</v>
      </c>
      <c r="H2542" s="12">
        <v>0</v>
      </c>
      <c r="I2542" s="12" t="s">
        <v>3081</v>
      </c>
      <c r="J2542" s="12" t="s">
        <v>3081</v>
      </c>
      <c r="K2542" s="12" t="s">
        <v>3081</v>
      </c>
      <c r="L2542" s="1">
        <v>0</v>
      </c>
      <c r="M2542" s="6" t="str">
        <f t="shared" si="157"/>
        <v/>
      </c>
      <c r="N2542" s="1">
        <v>1</v>
      </c>
      <c r="O2542" s="6" t="str">
        <f t="shared" si="158"/>
        <v>LTI</v>
      </c>
      <c r="P2542" s="6" t="str">
        <f t="shared" si="159"/>
        <v>LTI</v>
      </c>
      <c r="Q2542" s="6" t="s">
        <v>849</v>
      </c>
      <c r="R2542" s="5" t="str">
        <f>INDEX(SAMRASS!$B:$B,MATCH(Q2542,SAMRASS!$A:$A,0))</f>
        <v>Other</v>
      </c>
      <c r="S2542" s="1" t="s">
        <v>2563</v>
      </c>
      <c r="T2542" s="1" t="s">
        <v>2684</v>
      </c>
    </row>
    <row r="2543" spans="1:20" x14ac:dyDescent="0.25">
      <c r="A2543" s="1">
        <v>63</v>
      </c>
      <c r="B2543" s="1">
        <v>2014</v>
      </c>
      <c r="C2543" s="6" t="str">
        <f t="shared" si="156"/>
        <v>2014.063</v>
      </c>
      <c r="D2543" s="12">
        <v>0</v>
      </c>
      <c r="E2543" s="12" t="s">
        <v>3081</v>
      </c>
      <c r="F2543" s="12">
        <v>0</v>
      </c>
      <c r="G2543" s="12" t="s">
        <v>3081</v>
      </c>
      <c r="H2543" s="12">
        <v>0</v>
      </c>
      <c r="I2543" s="12" t="s">
        <v>3081</v>
      </c>
      <c r="J2543" s="12" t="s">
        <v>3081</v>
      </c>
      <c r="K2543" s="12" t="s">
        <v>3081</v>
      </c>
      <c r="L2543" s="1">
        <v>0</v>
      </c>
      <c r="M2543" s="6" t="str">
        <f t="shared" si="157"/>
        <v/>
      </c>
      <c r="N2543" s="1">
        <v>1</v>
      </c>
      <c r="O2543" s="6" t="str">
        <f t="shared" si="158"/>
        <v>LTI</v>
      </c>
      <c r="P2543" s="6" t="str">
        <f t="shared" si="159"/>
        <v>LTI</v>
      </c>
      <c r="Q2543" s="6" t="s">
        <v>848</v>
      </c>
      <c r="R2543" s="5" t="str">
        <f>INDEX(SAMRASS!$B:$B,MATCH(Q2543,SAMRASS!$A:$A,0))</f>
        <v>Face scraper</v>
      </c>
      <c r="S2543" s="1" t="s">
        <v>2432</v>
      </c>
      <c r="T2543" s="1" t="s">
        <v>681</v>
      </c>
    </row>
    <row r="2544" spans="1:20" x14ac:dyDescent="0.25">
      <c r="A2544" s="1">
        <v>64</v>
      </c>
      <c r="B2544" s="1">
        <v>2014</v>
      </c>
      <c r="C2544" s="6" t="str">
        <f t="shared" si="156"/>
        <v>2014.064</v>
      </c>
      <c r="D2544" s="12">
        <v>0</v>
      </c>
      <c r="E2544" s="12" t="s">
        <v>3081</v>
      </c>
      <c r="F2544" s="12">
        <v>0</v>
      </c>
      <c r="G2544" s="12" t="s">
        <v>3081</v>
      </c>
      <c r="H2544" s="12">
        <v>0</v>
      </c>
      <c r="I2544" s="12" t="s">
        <v>3081</v>
      </c>
      <c r="J2544" s="12" t="s">
        <v>3081</v>
      </c>
      <c r="K2544" s="12" t="s">
        <v>3081</v>
      </c>
      <c r="L2544" s="1">
        <v>0</v>
      </c>
      <c r="M2544" s="6" t="str">
        <f t="shared" si="157"/>
        <v/>
      </c>
      <c r="N2544" s="1">
        <v>1</v>
      </c>
      <c r="O2544" s="6" t="str">
        <f t="shared" si="158"/>
        <v>LTI</v>
      </c>
      <c r="P2544" s="6" t="str">
        <f t="shared" si="159"/>
        <v>LTI</v>
      </c>
      <c r="Q2544" s="6" t="s">
        <v>727</v>
      </c>
      <c r="R2544" s="5" t="str">
        <f>INDEX(SAMRASS!$B:$B,MATCH(Q2544,SAMRASS!$A:$A,0))</f>
        <v>Battery</v>
      </c>
      <c r="S2544" s="1" t="s">
        <v>939</v>
      </c>
      <c r="T2544" s="1" t="s">
        <v>682</v>
      </c>
    </row>
    <row r="2545" spans="1:20" x14ac:dyDescent="0.25">
      <c r="A2545" s="1">
        <v>65</v>
      </c>
      <c r="B2545" s="1">
        <v>2014</v>
      </c>
      <c r="C2545" s="6" t="str">
        <f t="shared" si="156"/>
        <v>2014.065</v>
      </c>
      <c r="D2545" s="12">
        <v>0</v>
      </c>
      <c r="E2545" s="12" t="s">
        <v>3081</v>
      </c>
      <c r="F2545" s="12">
        <v>0</v>
      </c>
      <c r="G2545" s="12" t="s">
        <v>3081</v>
      </c>
      <c r="H2545" s="12">
        <v>0</v>
      </c>
      <c r="I2545" s="12" t="s">
        <v>3081</v>
      </c>
      <c r="J2545" s="12" t="s">
        <v>3081</v>
      </c>
      <c r="K2545" s="12" t="s">
        <v>3081</v>
      </c>
      <c r="L2545" s="1">
        <v>0</v>
      </c>
      <c r="M2545" s="6" t="str">
        <f t="shared" si="157"/>
        <v/>
      </c>
      <c r="N2545" s="1">
        <v>1</v>
      </c>
      <c r="O2545" s="6" t="str">
        <f t="shared" si="158"/>
        <v>LTI</v>
      </c>
      <c r="P2545" s="6" t="str">
        <f t="shared" si="159"/>
        <v>LTI</v>
      </c>
      <c r="Q2545" s="6" t="s">
        <v>2766</v>
      </c>
      <c r="R2545" s="5" t="str">
        <f>INDEX(SAMRASS!$B:$B,MATCH(Q2545,SAMRASS!$A:$A,0))</f>
        <v>Gully scraper</v>
      </c>
      <c r="S2545" s="1" t="s">
        <v>63</v>
      </c>
      <c r="T2545" s="1" t="s">
        <v>2685</v>
      </c>
    </row>
    <row r="2546" spans="1:20" x14ac:dyDescent="0.25">
      <c r="A2546" s="1">
        <v>66</v>
      </c>
      <c r="B2546" s="1">
        <v>2014</v>
      </c>
      <c r="C2546" s="6" t="str">
        <f t="shared" si="156"/>
        <v>2014.066</v>
      </c>
      <c r="D2546" s="12">
        <v>0</v>
      </c>
      <c r="E2546" s="12" t="s">
        <v>3081</v>
      </c>
      <c r="F2546" s="12">
        <v>0</v>
      </c>
      <c r="G2546" s="12" t="s">
        <v>3081</v>
      </c>
      <c r="H2546" s="12">
        <v>0</v>
      </c>
      <c r="I2546" s="12" t="s">
        <v>3081</v>
      </c>
      <c r="J2546" s="12" t="s">
        <v>3081</v>
      </c>
      <c r="K2546" s="12" t="s">
        <v>3081</v>
      </c>
      <c r="L2546" s="1">
        <v>0</v>
      </c>
      <c r="M2546" s="6" t="str">
        <f t="shared" si="157"/>
        <v/>
      </c>
      <c r="N2546" s="1">
        <v>1</v>
      </c>
      <c r="O2546" s="6" t="str">
        <f t="shared" si="158"/>
        <v>LTI</v>
      </c>
      <c r="P2546" s="6" t="str">
        <f t="shared" si="159"/>
        <v>LTI</v>
      </c>
      <c r="Q2546" s="6" t="s">
        <v>848</v>
      </c>
      <c r="R2546" s="5" t="str">
        <f>INDEX(SAMRASS!$B:$B,MATCH(Q2546,SAMRASS!$A:$A,0))</f>
        <v>Face scraper</v>
      </c>
      <c r="S2546" s="1" t="s">
        <v>2432</v>
      </c>
      <c r="T2546" s="1" t="s">
        <v>2686</v>
      </c>
    </row>
    <row r="2547" spans="1:20" x14ac:dyDescent="0.25">
      <c r="A2547" s="1">
        <v>67</v>
      </c>
      <c r="B2547" s="1">
        <v>2014</v>
      </c>
      <c r="C2547" s="6" t="str">
        <f t="shared" si="156"/>
        <v>2014.067</v>
      </c>
      <c r="D2547" s="12">
        <v>0</v>
      </c>
      <c r="E2547" s="12" t="s">
        <v>3081</v>
      </c>
      <c r="F2547" s="12">
        <v>0</v>
      </c>
      <c r="G2547" s="12" t="s">
        <v>3081</v>
      </c>
      <c r="H2547" s="12">
        <v>0</v>
      </c>
      <c r="I2547" s="12" t="s">
        <v>3081</v>
      </c>
      <c r="J2547" s="12" t="s">
        <v>3081</v>
      </c>
      <c r="K2547" s="12" t="s">
        <v>3081</v>
      </c>
      <c r="L2547" s="1">
        <v>0</v>
      </c>
      <c r="M2547" s="6" t="str">
        <f t="shared" si="157"/>
        <v/>
      </c>
      <c r="N2547" s="1">
        <v>1</v>
      </c>
      <c r="O2547" s="6" t="str">
        <f t="shared" si="158"/>
        <v>LTI</v>
      </c>
      <c r="P2547" s="6" t="str">
        <f t="shared" si="159"/>
        <v>LTI</v>
      </c>
      <c r="Q2547" s="6" t="s">
        <v>727</v>
      </c>
      <c r="R2547" s="5" t="str">
        <f>INDEX(SAMRASS!$B:$B,MATCH(Q2547,SAMRASS!$A:$A,0))</f>
        <v>Battery</v>
      </c>
      <c r="S2547" s="1" t="s">
        <v>939</v>
      </c>
      <c r="T2547" s="1" t="s">
        <v>1597</v>
      </c>
    </row>
    <row r="2548" spans="1:20" x14ac:dyDescent="0.25">
      <c r="A2548" s="1">
        <v>68</v>
      </c>
      <c r="B2548" s="1">
        <v>2014</v>
      </c>
      <c r="C2548" s="6" t="str">
        <f t="shared" si="156"/>
        <v>2014.068</v>
      </c>
      <c r="D2548" s="12">
        <v>0</v>
      </c>
      <c r="E2548" s="12" t="s">
        <v>3081</v>
      </c>
      <c r="F2548" s="12">
        <v>0</v>
      </c>
      <c r="G2548" s="12" t="s">
        <v>3081</v>
      </c>
      <c r="H2548" s="12">
        <v>0</v>
      </c>
      <c r="I2548" s="12" t="s">
        <v>3081</v>
      </c>
      <c r="J2548" s="12" t="s">
        <v>3081</v>
      </c>
      <c r="K2548" s="12" t="s">
        <v>3081</v>
      </c>
      <c r="L2548" s="1">
        <v>0</v>
      </c>
      <c r="M2548" s="6" t="str">
        <f t="shared" si="157"/>
        <v/>
      </c>
      <c r="N2548" s="1">
        <v>1</v>
      </c>
      <c r="O2548" s="6" t="str">
        <f t="shared" si="158"/>
        <v>LTI</v>
      </c>
      <c r="P2548" s="6" t="str">
        <f t="shared" si="159"/>
        <v>LTI</v>
      </c>
      <c r="Q2548" s="6" t="s">
        <v>2766</v>
      </c>
      <c r="R2548" s="5" t="str">
        <f>INDEX(SAMRASS!$B:$B,MATCH(Q2548,SAMRASS!$A:$A,0))</f>
        <v>Gully scraper</v>
      </c>
      <c r="S2548" s="1" t="s">
        <v>63</v>
      </c>
      <c r="T2548" s="1" t="s">
        <v>1598</v>
      </c>
    </row>
    <row r="2549" spans="1:20" x14ac:dyDescent="0.25">
      <c r="A2549" s="1">
        <v>69</v>
      </c>
      <c r="B2549" s="1">
        <v>2014</v>
      </c>
      <c r="C2549" s="6" t="str">
        <f t="shared" si="156"/>
        <v>2014.069</v>
      </c>
      <c r="D2549" s="12">
        <v>0</v>
      </c>
      <c r="E2549" s="12" t="s">
        <v>3081</v>
      </c>
      <c r="F2549" s="12">
        <v>0</v>
      </c>
      <c r="G2549" s="12" t="s">
        <v>3081</v>
      </c>
      <c r="H2549" s="12">
        <v>0</v>
      </c>
      <c r="I2549" s="12" t="s">
        <v>3081</v>
      </c>
      <c r="J2549" s="12" t="s">
        <v>3081</v>
      </c>
      <c r="K2549" s="12" t="s">
        <v>3081</v>
      </c>
      <c r="L2549" s="1">
        <v>0</v>
      </c>
      <c r="M2549" s="6" t="str">
        <f t="shared" si="157"/>
        <v/>
      </c>
      <c r="N2549" s="1">
        <v>1</v>
      </c>
      <c r="O2549" s="6" t="str">
        <f t="shared" si="158"/>
        <v>LTI</v>
      </c>
      <c r="P2549" s="6" t="str">
        <f t="shared" si="159"/>
        <v>LTI</v>
      </c>
      <c r="Q2549" s="6" t="s">
        <v>727</v>
      </c>
      <c r="R2549" s="5" t="str">
        <f>INDEX(SAMRASS!$B:$B,MATCH(Q2549,SAMRASS!$A:$A,0))</f>
        <v>Battery</v>
      </c>
      <c r="S2549" s="1" t="s">
        <v>939</v>
      </c>
      <c r="T2549" s="1" t="s">
        <v>1599</v>
      </c>
    </row>
    <row r="2550" spans="1:20" x14ac:dyDescent="0.25">
      <c r="A2550" s="1">
        <v>70</v>
      </c>
      <c r="B2550" s="1">
        <v>2014</v>
      </c>
      <c r="C2550" s="6" t="str">
        <f t="shared" si="156"/>
        <v>2014.070</v>
      </c>
      <c r="D2550" s="12">
        <v>0</v>
      </c>
      <c r="E2550" s="12" t="s">
        <v>3081</v>
      </c>
      <c r="F2550" s="12">
        <v>0</v>
      </c>
      <c r="G2550" s="12" t="s">
        <v>3081</v>
      </c>
      <c r="H2550" s="12">
        <v>0</v>
      </c>
      <c r="I2550" s="12" t="s">
        <v>3081</v>
      </c>
      <c r="J2550" s="12" t="s">
        <v>3081</v>
      </c>
      <c r="K2550" s="12" t="s">
        <v>3081</v>
      </c>
      <c r="L2550" s="1">
        <v>1</v>
      </c>
      <c r="M2550" s="6" t="str">
        <f t="shared" si="157"/>
        <v>SFI</v>
      </c>
      <c r="N2550" s="1">
        <v>0</v>
      </c>
      <c r="O2550" s="6" t="str">
        <f t="shared" si="158"/>
        <v/>
      </c>
      <c r="P2550" s="6" t="str">
        <f t="shared" si="159"/>
        <v>SFI</v>
      </c>
      <c r="Q2550" s="6" t="s">
        <v>2919</v>
      </c>
      <c r="R2550" s="5" t="str">
        <f>INDEX(SAMRASS!$B:$B,MATCH(Q2550,SAMRASS!$A:$A,0))</f>
        <v>Rerailing</v>
      </c>
      <c r="S2550" s="1" t="s">
        <v>2433</v>
      </c>
      <c r="T2550" s="1" t="s">
        <v>2836</v>
      </c>
    </row>
    <row r="2551" spans="1:20" x14ac:dyDescent="0.25">
      <c r="A2551" s="1">
        <v>71</v>
      </c>
      <c r="B2551" s="1">
        <v>2014</v>
      </c>
      <c r="C2551" s="6" t="str">
        <f t="shared" si="156"/>
        <v>2014.071</v>
      </c>
      <c r="D2551" s="12">
        <v>0</v>
      </c>
      <c r="E2551" s="12" t="s">
        <v>3081</v>
      </c>
      <c r="F2551" s="12">
        <v>0</v>
      </c>
      <c r="G2551" s="12" t="s">
        <v>3081</v>
      </c>
      <c r="H2551" s="12">
        <v>0</v>
      </c>
      <c r="I2551" s="12" t="s">
        <v>3081</v>
      </c>
      <c r="J2551" s="12" t="s">
        <v>3081</v>
      </c>
      <c r="K2551" s="12" t="s">
        <v>3081</v>
      </c>
      <c r="L2551" s="1">
        <v>0</v>
      </c>
      <c r="M2551" s="6" t="str">
        <f t="shared" si="157"/>
        <v/>
      </c>
      <c r="N2551" s="1">
        <v>1</v>
      </c>
      <c r="O2551" s="6" t="str">
        <f t="shared" si="158"/>
        <v>LTI</v>
      </c>
      <c r="P2551" s="6" t="str">
        <f t="shared" si="159"/>
        <v>LTI</v>
      </c>
      <c r="Q2551" s="6" t="s">
        <v>710</v>
      </c>
      <c r="R2551" s="5" t="str">
        <f>INDEX(SAMRASS!$B:$B,MATCH(Q2551,SAMRASS!$A:$A,0))</f>
        <v>Double drum winch</v>
      </c>
      <c r="S2551" s="1" t="s">
        <v>561</v>
      </c>
      <c r="T2551" s="1" t="s">
        <v>2837</v>
      </c>
    </row>
    <row r="2552" spans="1:20" x14ac:dyDescent="0.25">
      <c r="A2552" s="1">
        <v>72</v>
      </c>
      <c r="B2552" s="1">
        <v>2014</v>
      </c>
      <c r="C2552" s="6" t="str">
        <f t="shared" si="156"/>
        <v>2014.072</v>
      </c>
      <c r="D2552" s="12">
        <v>0</v>
      </c>
      <c r="E2552" s="12" t="s">
        <v>3081</v>
      </c>
      <c r="F2552" s="12">
        <v>0</v>
      </c>
      <c r="G2552" s="12" t="s">
        <v>3081</v>
      </c>
      <c r="H2552" s="12">
        <v>0</v>
      </c>
      <c r="I2552" s="12" t="s">
        <v>3081</v>
      </c>
      <c r="J2552" s="12" t="s">
        <v>3081</v>
      </c>
      <c r="K2552" s="12" t="s">
        <v>3081</v>
      </c>
      <c r="L2552" s="1">
        <v>0</v>
      </c>
      <c r="M2552" s="6" t="str">
        <f t="shared" si="157"/>
        <v/>
      </c>
      <c r="N2552" s="1">
        <v>1</v>
      </c>
      <c r="O2552" s="6" t="str">
        <f t="shared" si="158"/>
        <v>LTI</v>
      </c>
      <c r="P2552" s="6" t="str">
        <f t="shared" si="159"/>
        <v>LTI</v>
      </c>
      <c r="Q2552" s="6" t="s">
        <v>2924</v>
      </c>
      <c r="R2552" s="5" t="str">
        <f>INDEX(SAMRASS!$B:$B,MATCH(Q2552,SAMRASS!$A:$A,0))</f>
        <v>Coupling/uncoupling</v>
      </c>
      <c r="S2552" s="1" t="s">
        <v>674</v>
      </c>
      <c r="T2552" s="1" t="s">
        <v>2838</v>
      </c>
    </row>
    <row r="2553" spans="1:20" x14ac:dyDescent="0.25">
      <c r="A2553" s="1">
        <v>73</v>
      </c>
      <c r="B2553" s="1">
        <v>2014</v>
      </c>
      <c r="C2553" s="6" t="str">
        <f t="shared" si="156"/>
        <v>2014.073</v>
      </c>
      <c r="D2553" s="12">
        <v>0</v>
      </c>
      <c r="E2553" s="12" t="s">
        <v>3081</v>
      </c>
      <c r="F2553" s="12" t="s">
        <v>731</v>
      </c>
      <c r="G2553" s="12" t="s">
        <v>3081</v>
      </c>
      <c r="H2553" s="12" t="s">
        <v>3066</v>
      </c>
      <c r="I2553" s="12" t="s">
        <v>3081</v>
      </c>
      <c r="J2553" s="12" t="s">
        <v>3081</v>
      </c>
      <c r="K2553" s="12" t="s">
        <v>3081</v>
      </c>
      <c r="L2553" s="1">
        <v>0</v>
      </c>
      <c r="M2553" s="6" t="str">
        <f t="shared" si="157"/>
        <v/>
      </c>
      <c r="N2553" s="1">
        <v>1</v>
      </c>
      <c r="O2553" s="6" t="str">
        <f t="shared" si="158"/>
        <v>LTI</v>
      </c>
      <c r="P2553" s="6" t="str">
        <f t="shared" si="159"/>
        <v>LTI</v>
      </c>
      <c r="Q2553" s="6" t="s">
        <v>2041</v>
      </c>
      <c r="R2553" s="5" t="str">
        <f>INDEX(SAMRASS!$B:$B,MATCH(Q2553,SAMRASS!$A:$A,0))</f>
        <v>Tractor</v>
      </c>
      <c r="S2553" s="1" t="s">
        <v>883</v>
      </c>
      <c r="T2553" s="1" t="s">
        <v>1454</v>
      </c>
    </row>
    <row r="2554" spans="1:20" x14ac:dyDescent="0.25">
      <c r="A2554" s="1">
        <v>74</v>
      </c>
      <c r="B2554" s="1">
        <v>2014</v>
      </c>
      <c r="C2554" s="6" t="str">
        <f t="shared" si="156"/>
        <v>2014.074</v>
      </c>
      <c r="D2554" s="12">
        <v>0</v>
      </c>
      <c r="E2554" s="12" t="s">
        <v>3081</v>
      </c>
      <c r="F2554" s="12">
        <v>0</v>
      </c>
      <c r="G2554" s="12" t="s">
        <v>3081</v>
      </c>
      <c r="H2554" s="12">
        <v>0</v>
      </c>
      <c r="I2554" s="12" t="s">
        <v>3081</v>
      </c>
      <c r="J2554" s="12" t="s">
        <v>3081</v>
      </c>
      <c r="K2554" s="12" t="s">
        <v>3081</v>
      </c>
      <c r="L2554" s="1">
        <v>0</v>
      </c>
      <c r="M2554" s="6" t="str">
        <f t="shared" si="157"/>
        <v/>
      </c>
      <c r="N2554" s="1">
        <v>1</v>
      </c>
      <c r="O2554" s="6" t="str">
        <f t="shared" si="158"/>
        <v>LTI</v>
      </c>
      <c r="P2554" s="6" t="str">
        <f t="shared" si="159"/>
        <v>LTI</v>
      </c>
      <c r="Q2554" s="6" t="s">
        <v>727</v>
      </c>
      <c r="R2554" s="5" t="str">
        <f>INDEX(SAMRASS!$B:$B,MATCH(Q2554,SAMRASS!$A:$A,0))</f>
        <v>Battery</v>
      </c>
      <c r="S2554" s="1" t="s">
        <v>939</v>
      </c>
      <c r="T2554" s="1" t="s">
        <v>1455</v>
      </c>
    </row>
    <row r="2555" spans="1:20" x14ac:dyDescent="0.25">
      <c r="A2555" s="1">
        <v>75</v>
      </c>
      <c r="B2555" s="1">
        <v>2014</v>
      </c>
      <c r="C2555" s="6" t="str">
        <f t="shared" si="156"/>
        <v>2014.075</v>
      </c>
      <c r="D2555" s="12">
        <v>0</v>
      </c>
      <c r="E2555" s="12" t="s">
        <v>3081</v>
      </c>
      <c r="F2555" s="12">
        <v>0</v>
      </c>
      <c r="G2555" s="12" t="s">
        <v>3081</v>
      </c>
      <c r="H2555" s="12">
        <v>0</v>
      </c>
      <c r="I2555" s="12" t="s">
        <v>3081</v>
      </c>
      <c r="J2555" s="12" t="s">
        <v>3081</v>
      </c>
      <c r="K2555" s="12" t="s">
        <v>3081</v>
      </c>
      <c r="L2555" s="1">
        <v>0</v>
      </c>
      <c r="M2555" s="6" t="str">
        <f t="shared" si="157"/>
        <v/>
      </c>
      <c r="N2555" s="1">
        <v>1</v>
      </c>
      <c r="O2555" s="6" t="str">
        <f t="shared" si="158"/>
        <v>LTI</v>
      </c>
      <c r="P2555" s="6" t="str">
        <f t="shared" si="159"/>
        <v>LTI</v>
      </c>
      <c r="Q2555" s="6" t="s">
        <v>2766</v>
      </c>
      <c r="R2555" s="5" t="str">
        <f>INDEX(SAMRASS!$B:$B,MATCH(Q2555,SAMRASS!$A:$A,0))</f>
        <v>Gully scraper</v>
      </c>
      <c r="S2555" s="1" t="s">
        <v>63</v>
      </c>
      <c r="T2555" s="1" t="s">
        <v>1456</v>
      </c>
    </row>
    <row r="2556" spans="1:20" x14ac:dyDescent="0.25">
      <c r="A2556" s="1">
        <v>76</v>
      </c>
      <c r="B2556" s="1">
        <v>2014</v>
      </c>
      <c r="C2556" s="6" t="str">
        <f t="shared" si="156"/>
        <v>2014.076</v>
      </c>
      <c r="D2556" s="12">
        <v>0</v>
      </c>
      <c r="E2556" s="12" t="s">
        <v>3081</v>
      </c>
      <c r="F2556" s="12">
        <v>0</v>
      </c>
      <c r="G2556" s="12" t="s">
        <v>3081</v>
      </c>
      <c r="H2556" s="12">
        <v>0</v>
      </c>
      <c r="I2556" s="12" t="s">
        <v>3081</v>
      </c>
      <c r="J2556" s="12" t="s">
        <v>3081</v>
      </c>
      <c r="K2556" s="12" t="s">
        <v>3081</v>
      </c>
      <c r="L2556" s="1">
        <v>0</v>
      </c>
      <c r="M2556" s="6" t="str">
        <f t="shared" si="157"/>
        <v/>
      </c>
      <c r="N2556" s="1">
        <v>1</v>
      </c>
      <c r="O2556" s="6" t="str">
        <f t="shared" si="158"/>
        <v>LTI</v>
      </c>
      <c r="P2556" s="6" t="str">
        <f t="shared" si="159"/>
        <v>LTI</v>
      </c>
      <c r="Q2556" s="6" t="s">
        <v>2924</v>
      </c>
      <c r="R2556" s="5" t="str">
        <f>INDEX(SAMRASS!$B:$B,MATCH(Q2556,SAMRASS!$A:$A,0))</f>
        <v>Coupling/uncoupling</v>
      </c>
      <c r="S2556" s="1" t="s">
        <v>674</v>
      </c>
      <c r="T2556" s="1" t="s">
        <v>1878</v>
      </c>
    </row>
    <row r="2557" spans="1:20" x14ac:dyDescent="0.25">
      <c r="A2557" s="1">
        <v>77</v>
      </c>
      <c r="B2557" s="1">
        <v>2014</v>
      </c>
      <c r="C2557" s="6" t="str">
        <f t="shared" si="156"/>
        <v>2014.077</v>
      </c>
      <c r="D2557" s="12">
        <v>0</v>
      </c>
      <c r="E2557" s="12" t="s">
        <v>3081</v>
      </c>
      <c r="F2557" s="12">
        <v>0</v>
      </c>
      <c r="G2557" s="12" t="s">
        <v>3081</v>
      </c>
      <c r="H2557" s="12">
        <v>0</v>
      </c>
      <c r="I2557" s="12" t="s">
        <v>3081</v>
      </c>
      <c r="J2557" s="12" t="s">
        <v>3081</v>
      </c>
      <c r="K2557" s="12" t="s">
        <v>3081</v>
      </c>
      <c r="L2557" s="1">
        <v>0</v>
      </c>
      <c r="M2557" s="6" t="str">
        <f t="shared" si="157"/>
        <v/>
      </c>
      <c r="N2557" s="1">
        <v>1</v>
      </c>
      <c r="O2557" s="6" t="str">
        <f t="shared" si="158"/>
        <v>LTI</v>
      </c>
      <c r="P2557" s="6" t="str">
        <f t="shared" si="159"/>
        <v>LTI</v>
      </c>
      <c r="Q2557" s="6" t="s">
        <v>2919</v>
      </c>
      <c r="R2557" s="5" t="str">
        <f>INDEX(SAMRASS!$B:$B,MATCH(Q2557,SAMRASS!$A:$A,0))</f>
        <v>Rerailing</v>
      </c>
      <c r="S2557" s="1" t="s">
        <v>2433</v>
      </c>
      <c r="T2557" s="1" t="s">
        <v>1879</v>
      </c>
    </row>
    <row r="2558" spans="1:20" x14ac:dyDescent="0.25">
      <c r="A2558" s="1">
        <v>78</v>
      </c>
      <c r="B2558" s="1">
        <v>2014</v>
      </c>
      <c r="C2558" s="6" t="str">
        <f t="shared" si="156"/>
        <v>2014.078</v>
      </c>
      <c r="D2558" s="12">
        <v>0</v>
      </c>
      <c r="E2558" s="12" t="s">
        <v>3081</v>
      </c>
      <c r="F2558" s="12">
        <v>0</v>
      </c>
      <c r="G2558" s="12" t="s">
        <v>3081</v>
      </c>
      <c r="H2558" s="12">
        <v>0</v>
      </c>
      <c r="I2558" s="12" t="s">
        <v>3081</v>
      </c>
      <c r="J2558" s="12" t="s">
        <v>3081</v>
      </c>
      <c r="K2558" s="12" t="s">
        <v>3081</v>
      </c>
      <c r="L2558" s="1">
        <v>0</v>
      </c>
      <c r="M2558" s="6" t="str">
        <f t="shared" si="157"/>
        <v/>
      </c>
      <c r="N2558" s="1">
        <v>1</v>
      </c>
      <c r="O2558" s="6" t="str">
        <f t="shared" si="158"/>
        <v>LTI</v>
      </c>
      <c r="P2558" s="6" t="str">
        <f t="shared" si="159"/>
        <v>LTI</v>
      </c>
      <c r="Q2558" s="6" t="s">
        <v>2924</v>
      </c>
      <c r="R2558" s="5" t="str">
        <f>INDEX(SAMRASS!$B:$B,MATCH(Q2558,SAMRASS!$A:$A,0))</f>
        <v>Coupling/uncoupling</v>
      </c>
      <c r="S2558" s="1" t="s">
        <v>674</v>
      </c>
      <c r="T2558" s="1" t="s">
        <v>1880</v>
      </c>
    </row>
    <row r="2559" spans="1:20" x14ac:dyDescent="0.25">
      <c r="A2559" s="1">
        <v>79</v>
      </c>
      <c r="B2559" s="1">
        <v>2014</v>
      </c>
      <c r="C2559" s="6" t="str">
        <f t="shared" si="156"/>
        <v>2014.079</v>
      </c>
      <c r="D2559" s="12">
        <v>0</v>
      </c>
      <c r="E2559" s="12" t="s">
        <v>3081</v>
      </c>
      <c r="F2559" s="12">
        <v>0</v>
      </c>
      <c r="G2559" s="12" t="s">
        <v>3081</v>
      </c>
      <c r="H2559" s="12">
        <v>0</v>
      </c>
      <c r="I2559" s="12" t="s">
        <v>3081</v>
      </c>
      <c r="J2559" s="12" t="s">
        <v>3081</v>
      </c>
      <c r="K2559" s="12" t="s">
        <v>3081</v>
      </c>
      <c r="L2559" s="1">
        <v>0</v>
      </c>
      <c r="M2559" s="6" t="str">
        <f t="shared" si="157"/>
        <v/>
      </c>
      <c r="N2559" s="1">
        <v>1</v>
      </c>
      <c r="O2559" s="6" t="str">
        <f t="shared" si="158"/>
        <v>LTI</v>
      </c>
      <c r="P2559" s="6" t="str">
        <f t="shared" si="159"/>
        <v>LTI</v>
      </c>
      <c r="Q2559" s="6" t="s">
        <v>707</v>
      </c>
      <c r="R2559" s="5" t="str">
        <f>INDEX(SAMRASS!$B:$B,MATCH(Q2559,SAMRASS!$A:$A,0))</f>
        <v>Hopper</v>
      </c>
      <c r="S2559" s="1" t="s">
        <v>2486</v>
      </c>
      <c r="T2559" s="1" t="s">
        <v>452</v>
      </c>
    </row>
    <row r="2560" spans="1:20" x14ac:dyDescent="0.25">
      <c r="A2560" s="1">
        <v>80</v>
      </c>
      <c r="B2560" s="1">
        <v>2014</v>
      </c>
      <c r="C2560" s="6" t="str">
        <f t="shared" si="156"/>
        <v>2014.080</v>
      </c>
      <c r="D2560" s="12">
        <v>0</v>
      </c>
      <c r="E2560" s="12" t="s">
        <v>3081</v>
      </c>
      <c r="F2560" s="12">
        <v>0</v>
      </c>
      <c r="G2560" s="12" t="s">
        <v>3081</v>
      </c>
      <c r="H2560" s="12">
        <v>0</v>
      </c>
      <c r="I2560" s="12" t="s">
        <v>3081</v>
      </c>
      <c r="J2560" s="12" t="s">
        <v>3081</v>
      </c>
      <c r="K2560" s="12" t="s">
        <v>3081</v>
      </c>
      <c r="L2560" s="1">
        <v>0</v>
      </c>
      <c r="M2560" s="6" t="str">
        <f t="shared" si="157"/>
        <v/>
      </c>
      <c r="N2560" s="1">
        <v>1</v>
      </c>
      <c r="O2560" s="6" t="str">
        <f t="shared" si="158"/>
        <v>LTI</v>
      </c>
      <c r="P2560" s="6" t="str">
        <f t="shared" si="159"/>
        <v>LTI</v>
      </c>
      <c r="Q2560" s="6" t="s">
        <v>2919</v>
      </c>
      <c r="R2560" s="5" t="str">
        <f>INDEX(SAMRASS!$B:$B,MATCH(Q2560,SAMRASS!$A:$A,0))</f>
        <v>Rerailing</v>
      </c>
      <c r="S2560" s="1" t="s">
        <v>2433</v>
      </c>
      <c r="T2560" s="1" t="s">
        <v>453</v>
      </c>
    </row>
    <row r="2561" spans="1:20" x14ac:dyDescent="0.25">
      <c r="A2561" s="1">
        <v>81</v>
      </c>
      <c r="B2561" s="1">
        <v>2014</v>
      </c>
      <c r="C2561" s="6" t="str">
        <f t="shared" si="156"/>
        <v>2014.081</v>
      </c>
      <c r="D2561" s="12">
        <v>0</v>
      </c>
      <c r="E2561" s="12" t="s">
        <v>3081</v>
      </c>
      <c r="F2561" s="12">
        <v>0</v>
      </c>
      <c r="G2561" s="12" t="s">
        <v>3081</v>
      </c>
      <c r="H2561" s="12">
        <v>0</v>
      </c>
      <c r="I2561" s="12" t="s">
        <v>3081</v>
      </c>
      <c r="J2561" s="12" t="s">
        <v>3081</v>
      </c>
      <c r="K2561" s="12" t="s">
        <v>3081</v>
      </c>
      <c r="L2561" s="1">
        <v>0</v>
      </c>
      <c r="M2561" s="6" t="str">
        <f t="shared" si="157"/>
        <v/>
      </c>
      <c r="N2561" s="1">
        <v>1</v>
      </c>
      <c r="O2561" s="6" t="str">
        <f t="shared" si="158"/>
        <v>LTI</v>
      </c>
      <c r="P2561" s="6" t="str">
        <f t="shared" si="159"/>
        <v>LTI</v>
      </c>
      <c r="Q2561" s="6" t="s">
        <v>707</v>
      </c>
      <c r="R2561" s="5" t="str">
        <f>INDEX(SAMRASS!$B:$B,MATCH(Q2561,SAMRASS!$A:$A,0))</f>
        <v>Hopper</v>
      </c>
      <c r="S2561" s="1" t="s">
        <v>2486</v>
      </c>
      <c r="T2561" s="1" t="s">
        <v>454</v>
      </c>
    </row>
    <row r="2562" spans="1:20" x14ac:dyDescent="0.25">
      <c r="A2562" s="1">
        <v>82</v>
      </c>
      <c r="B2562" s="1">
        <v>2014</v>
      </c>
      <c r="C2562" s="6" t="str">
        <f t="shared" si="156"/>
        <v>2014.082</v>
      </c>
      <c r="D2562" s="12" t="s">
        <v>880</v>
      </c>
      <c r="E2562" s="12" t="s">
        <v>3081</v>
      </c>
      <c r="F2562" s="12">
        <v>0</v>
      </c>
      <c r="G2562" s="12" t="s">
        <v>3081</v>
      </c>
      <c r="H2562" s="12">
        <v>0</v>
      </c>
      <c r="I2562" s="12" t="s">
        <v>3081</v>
      </c>
      <c r="J2562" s="12" t="s">
        <v>3081</v>
      </c>
      <c r="K2562" s="12" t="s">
        <v>3081</v>
      </c>
      <c r="L2562" s="1">
        <v>0</v>
      </c>
      <c r="M2562" s="6" t="str">
        <f t="shared" si="157"/>
        <v/>
      </c>
      <c r="N2562" s="1">
        <v>1</v>
      </c>
      <c r="O2562" s="6" t="str">
        <f t="shared" si="158"/>
        <v>LTI</v>
      </c>
      <c r="P2562" s="6" t="str">
        <f t="shared" si="159"/>
        <v>LTI</v>
      </c>
      <c r="Q2562" s="6" t="s">
        <v>2767</v>
      </c>
      <c r="R2562" s="5" t="str">
        <f>INDEX(SAMRASS!$B:$B,MATCH(Q2562,SAMRASS!$A:$A,0))</f>
        <v>Front end loader</v>
      </c>
      <c r="S2562" s="1" t="s">
        <v>443</v>
      </c>
      <c r="T2562" s="1" t="s">
        <v>2910</v>
      </c>
    </row>
    <row r="2563" spans="1:20" x14ac:dyDescent="0.25">
      <c r="A2563" s="1">
        <v>83</v>
      </c>
      <c r="B2563" s="1">
        <v>2014</v>
      </c>
      <c r="C2563" s="6" t="str">
        <f t="shared" si="156"/>
        <v>2014.083</v>
      </c>
      <c r="D2563" s="12">
        <v>0</v>
      </c>
      <c r="E2563" s="12" t="s">
        <v>3081</v>
      </c>
      <c r="F2563" s="12">
        <v>0</v>
      </c>
      <c r="G2563" s="12" t="s">
        <v>3081</v>
      </c>
      <c r="H2563" s="12">
        <v>0</v>
      </c>
      <c r="I2563" s="12" t="s">
        <v>3081</v>
      </c>
      <c r="J2563" s="12" t="s">
        <v>3081</v>
      </c>
      <c r="K2563" s="12" t="s">
        <v>3081</v>
      </c>
      <c r="L2563" s="1">
        <v>0</v>
      </c>
      <c r="M2563" s="6" t="str">
        <f t="shared" si="157"/>
        <v/>
      </c>
      <c r="N2563" s="1">
        <v>1</v>
      </c>
      <c r="O2563" s="6" t="str">
        <f t="shared" si="158"/>
        <v>LTI</v>
      </c>
      <c r="P2563" s="6" t="str">
        <f t="shared" si="159"/>
        <v>LTI</v>
      </c>
      <c r="Q2563" s="6" t="s">
        <v>709</v>
      </c>
      <c r="R2563" s="5" t="str">
        <f>INDEX(SAMRASS!$B:$B,MATCH(Q2563,SAMRASS!$A:$A,0))</f>
        <v>Single drum winch</v>
      </c>
      <c r="S2563" s="1" t="s">
        <v>292</v>
      </c>
      <c r="T2563" s="1" t="s">
        <v>2911</v>
      </c>
    </row>
    <row r="2564" spans="1:20" x14ac:dyDescent="0.25">
      <c r="A2564" s="1">
        <v>84</v>
      </c>
      <c r="B2564" s="1">
        <v>2014</v>
      </c>
      <c r="C2564" s="6" t="str">
        <f t="shared" si="156"/>
        <v>2014.084</v>
      </c>
      <c r="D2564" s="12" t="s">
        <v>880</v>
      </c>
      <c r="E2564" s="12" t="s">
        <v>3081</v>
      </c>
      <c r="F2564" s="12">
        <v>0</v>
      </c>
      <c r="G2564" s="12" t="s">
        <v>3081</v>
      </c>
      <c r="H2564" s="12">
        <v>0</v>
      </c>
      <c r="I2564" s="12" t="s">
        <v>3081</v>
      </c>
      <c r="J2564" s="12" t="s">
        <v>3081</v>
      </c>
      <c r="K2564" s="12" t="s">
        <v>3081</v>
      </c>
      <c r="L2564" s="1">
        <v>1</v>
      </c>
      <c r="M2564" s="6" t="str">
        <f t="shared" si="157"/>
        <v>SFI</v>
      </c>
      <c r="N2564" s="1">
        <v>0</v>
      </c>
      <c r="O2564" s="6" t="str">
        <f t="shared" si="158"/>
        <v/>
      </c>
      <c r="P2564" s="6" t="str">
        <f t="shared" si="159"/>
        <v>SFI</v>
      </c>
      <c r="Q2564" s="6" t="s">
        <v>79</v>
      </c>
      <c r="R2564" s="5" t="str">
        <f>INDEX(SAMRASS!$B:$B,MATCH(Q2564,SAMRASS!$A:$A,0))</f>
        <v>20-99 ton Haultruck</v>
      </c>
      <c r="S2564" s="1" t="s">
        <v>1658</v>
      </c>
      <c r="T2564" s="1" t="s">
        <v>2912</v>
      </c>
    </row>
    <row r="2565" spans="1:20" x14ac:dyDescent="0.25">
      <c r="A2565" s="1">
        <v>85</v>
      </c>
      <c r="B2565" s="1">
        <v>2014</v>
      </c>
      <c r="C2565" s="6" t="str">
        <f t="shared" si="156"/>
        <v>2014.085</v>
      </c>
      <c r="D2565" s="12">
        <v>0</v>
      </c>
      <c r="E2565" s="12" t="s">
        <v>3081</v>
      </c>
      <c r="F2565" s="12">
        <v>0</v>
      </c>
      <c r="G2565" s="12" t="s">
        <v>3081</v>
      </c>
      <c r="H2565" s="12">
        <v>0</v>
      </c>
      <c r="I2565" s="12" t="s">
        <v>3081</v>
      </c>
      <c r="J2565" s="12" t="s">
        <v>3081</v>
      </c>
      <c r="K2565" s="12" t="s">
        <v>3081</v>
      </c>
      <c r="L2565" s="1">
        <v>0</v>
      </c>
      <c r="M2565" s="6" t="str">
        <f t="shared" si="157"/>
        <v/>
      </c>
      <c r="N2565" s="1">
        <v>1</v>
      </c>
      <c r="O2565" s="6" t="str">
        <f t="shared" si="158"/>
        <v>LTI</v>
      </c>
      <c r="P2565" s="6" t="str">
        <f t="shared" si="159"/>
        <v>LTI</v>
      </c>
      <c r="Q2565" s="6" t="s">
        <v>1518</v>
      </c>
      <c r="R2565" s="5" t="str">
        <f>INDEX(SAMRASS!$B:$B,MATCH(Q2565,SAMRASS!$A:$A,0))</f>
        <v>Endless rope vehicle</v>
      </c>
      <c r="S2565" s="1" t="s">
        <v>8</v>
      </c>
      <c r="T2565" s="1" t="s">
        <v>1139</v>
      </c>
    </row>
    <row r="2566" spans="1:20" x14ac:dyDescent="0.25">
      <c r="A2566" s="1">
        <v>86</v>
      </c>
      <c r="B2566" s="1">
        <v>2014</v>
      </c>
      <c r="C2566" s="6" t="str">
        <f t="shared" si="156"/>
        <v>2014.086</v>
      </c>
      <c r="D2566" s="12">
        <v>0</v>
      </c>
      <c r="E2566" s="12" t="s">
        <v>3081</v>
      </c>
      <c r="F2566" s="12">
        <v>0</v>
      </c>
      <c r="G2566" s="12" t="s">
        <v>3081</v>
      </c>
      <c r="H2566" s="12">
        <v>0</v>
      </c>
      <c r="I2566" s="12" t="s">
        <v>3081</v>
      </c>
      <c r="J2566" s="12" t="s">
        <v>3081</v>
      </c>
      <c r="K2566" s="12" t="s">
        <v>3081</v>
      </c>
      <c r="L2566" s="1">
        <v>1</v>
      </c>
      <c r="M2566" s="6" t="str">
        <f t="shared" si="157"/>
        <v>SFI</v>
      </c>
      <c r="N2566" s="1">
        <v>0</v>
      </c>
      <c r="O2566" s="6" t="str">
        <f t="shared" si="158"/>
        <v/>
      </c>
      <c r="P2566" s="6" t="str">
        <f t="shared" si="159"/>
        <v>SFI</v>
      </c>
      <c r="Q2566" s="6" t="s">
        <v>2743</v>
      </c>
      <c r="R2566" s="5" t="str">
        <f>INDEX(SAMRASS!$B:$B,MATCH(Q2566,SAMRASS!$A:$A,0))</f>
        <v>Other (loco specify)</v>
      </c>
      <c r="S2566" s="1" t="s">
        <v>2434</v>
      </c>
      <c r="T2566" s="1" t="s">
        <v>1140</v>
      </c>
    </row>
    <row r="2567" spans="1:20" x14ac:dyDescent="0.25">
      <c r="A2567" s="1">
        <v>87</v>
      </c>
      <c r="B2567" s="1">
        <v>2014</v>
      </c>
      <c r="C2567" s="6" t="str">
        <f t="shared" si="156"/>
        <v>2014.087</v>
      </c>
      <c r="D2567" s="12">
        <v>0</v>
      </c>
      <c r="E2567" s="12" t="s">
        <v>3081</v>
      </c>
      <c r="F2567" s="12">
        <v>0</v>
      </c>
      <c r="G2567" s="12" t="s">
        <v>3081</v>
      </c>
      <c r="H2567" s="12" t="s">
        <v>3066</v>
      </c>
      <c r="I2567" s="12" t="s">
        <v>3081</v>
      </c>
      <c r="J2567" s="12" t="s">
        <v>3081</v>
      </c>
      <c r="K2567" s="12" t="s">
        <v>3081</v>
      </c>
      <c r="L2567" s="1">
        <v>0</v>
      </c>
      <c r="M2567" s="6" t="str">
        <f t="shared" si="157"/>
        <v/>
      </c>
      <c r="N2567" s="1">
        <v>1</v>
      </c>
      <c r="O2567" s="6" t="str">
        <f t="shared" si="158"/>
        <v>LTI</v>
      </c>
      <c r="P2567" s="6" t="str">
        <f t="shared" si="159"/>
        <v>LTI</v>
      </c>
      <c r="Q2567" s="6" t="s">
        <v>1516</v>
      </c>
      <c r="R2567" s="5" t="str">
        <f>INDEX(SAMRASS!$B:$B,MATCH(Q2567,SAMRASS!$A:$A,0))</f>
        <v>10-19 ton Haultruck</v>
      </c>
      <c r="S2567" s="1" t="s">
        <v>1277</v>
      </c>
      <c r="T2567" s="1" t="s">
        <v>1141</v>
      </c>
    </row>
    <row r="2568" spans="1:20" x14ac:dyDescent="0.25">
      <c r="A2568" s="1">
        <v>88</v>
      </c>
      <c r="B2568" s="1">
        <v>2014</v>
      </c>
      <c r="C2568" s="6" t="str">
        <f t="shared" ref="C2568:C2631" si="160">B2568&amp;"."&amp;RIGHT("00"&amp;A2568,3)</f>
        <v>2014.088</v>
      </c>
      <c r="D2568" s="12">
        <v>0</v>
      </c>
      <c r="E2568" s="12" t="s">
        <v>3081</v>
      </c>
      <c r="F2568" s="12" t="s">
        <v>731</v>
      </c>
      <c r="G2568" s="12" t="s">
        <v>3081</v>
      </c>
      <c r="H2568" s="12" t="s">
        <v>3066</v>
      </c>
      <c r="I2568" s="12" t="s">
        <v>3081</v>
      </c>
      <c r="J2568" s="12" t="s">
        <v>3081</v>
      </c>
      <c r="K2568" s="12" t="s">
        <v>3081</v>
      </c>
      <c r="L2568" s="1">
        <v>0</v>
      </c>
      <c r="M2568" s="6" t="str">
        <f t="shared" ref="M2568:M2631" si="161">IF(L2568&gt;1,"MFI",IF(L2568&gt;0,"SFI",""))</f>
        <v/>
      </c>
      <c r="N2568" s="1">
        <v>1</v>
      </c>
      <c r="O2568" s="6" t="str">
        <f t="shared" ref="O2568:O2631" si="162">IF(N2568&gt;0,"LTI","")</f>
        <v>LTI</v>
      </c>
      <c r="P2568" s="6" t="str">
        <f t="shared" ref="P2568:P2631" si="163">IF(M2568&lt;&gt;"",M2568,O2568)</f>
        <v>LTI</v>
      </c>
      <c r="Q2568" s="6" t="s">
        <v>2604</v>
      </c>
      <c r="R2568" s="5" t="str">
        <f>INDEX(SAMRASS!$B:$B,MATCH(Q2568,SAMRASS!$A:$A,0))</f>
        <v>Roofbolter</v>
      </c>
      <c r="S2568" s="1" t="s">
        <v>2650</v>
      </c>
      <c r="T2568" s="1" t="s">
        <v>968</v>
      </c>
    </row>
    <row r="2569" spans="1:20" x14ac:dyDescent="0.25">
      <c r="A2569" s="1">
        <v>89</v>
      </c>
      <c r="B2569" s="1">
        <v>2014</v>
      </c>
      <c r="C2569" s="6" t="str">
        <f t="shared" si="160"/>
        <v>2014.089</v>
      </c>
      <c r="D2569" s="12">
        <v>0</v>
      </c>
      <c r="E2569" s="12" t="s">
        <v>3081</v>
      </c>
      <c r="F2569" s="12">
        <v>0</v>
      </c>
      <c r="G2569" s="12" t="s">
        <v>3081</v>
      </c>
      <c r="H2569" s="12">
        <v>0</v>
      </c>
      <c r="I2569" s="12" t="s">
        <v>3081</v>
      </c>
      <c r="J2569" s="12" t="s">
        <v>3081</v>
      </c>
      <c r="K2569" s="12" t="s">
        <v>3081</v>
      </c>
      <c r="L2569" s="1">
        <v>1</v>
      </c>
      <c r="M2569" s="6" t="str">
        <f t="shared" si="161"/>
        <v>SFI</v>
      </c>
      <c r="N2569" s="1">
        <v>0</v>
      </c>
      <c r="O2569" s="6" t="str">
        <f t="shared" si="162"/>
        <v/>
      </c>
      <c r="P2569" s="6" t="str">
        <f t="shared" si="163"/>
        <v>SFI</v>
      </c>
      <c r="Q2569" s="6" t="s">
        <v>843</v>
      </c>
      <c r="R2569" s="5" t="str">
        <f>INDEX(SAMRASS!$B:$B,MATCH(Q2569,SAMRASS!$A:$A,0))</f>
        <v>Other mechanical loaders (specify)</v>
      </c>
      <c r="S2569" s="1" t="s">
        <v>2365</v>
      </c>
      <c r="T2569" s="1" t="s">
        <v>969</v>
      </c>
    </row>
    <row r="2570" spans="1:20" x14ac:dyDescent="0.25">
      <c r="A2570" s="1">
        <v>90</v>
      </c>
      <c r="B2570" s="1">
        <v>2014</v>
      </c>
      <c r="C2570" s="6" t="str">
        <f t="shared" si="160"/>
        <v>2014.090</v>
      </c>
      <c r="D2570" s="12">
        <v>0</v>
      </c>
      <c r="E2570" s="12" t="s">
        <v>3081</v>
      </c>
      <c r="F2570" s="12">
        <v>0</v>
      </c>
      <c r="G2570" s="12" t="s">
        <v>3081</v>
      </c>
      <c r="H2570" s="12">
        <v>0</v>
      </c>
      <c r="I2570" s="12" t="s">
        <v>3081</v>
      </c>
      <c r="J2570" s="12" t="s">
        <v>3081</v>
      </c>
      <c r="K2570" s="12" t="s">
        <v>3081</v>
      </c>
      <c r="L2570" s="1">
        <v>0</v>
      </c>
      <c r="M2570" s="6" t="str">
        <f t="shared" si="161"/>
        <v/>
      </c>
      <c r="N2570" s="1">
        <v>1</v>
      </c>
      <c r="O2570" s="6" t="str">
        <f t="shared" si="162"/>
        <v>LTI</v>
      </c>
      <c r="P2570" s="6" t="str">
        <f t="shared" si="163"/>
        <v>LTI</v>
      </c>
      <c r="Q2570" s="6" t="s">
        <v>2924</v>
      </c>
      <c r="R2570" s="5" t="str">
        <f>INDEX(SAMRASS!$B:$B,MATCH(Q2570,SAMRASS!$A:$A,0))</f>
        <v>Coupling/uncoupling</v>
      </c>
      <c r="S2570" s="1" t="s">
        <v>674</v>
      </c>
      <c r="T2570" s="1" t="s">
        <v>970</v>
      </c>
    </row>
    <row r="2571" spans="1:20" x14ac:dyDescent="0.25">
      <c r="A2571" s="1">
        <v>91</v>
      </c>
      <c r="B2571" s="1">
        <v>2014</v>
      </c>
      <c r="C2571" s="6" t="str">
        <f t="shared" si="160"/>
        <v>2014.091</v>
      </c>
      <c r="D2571" s="12">
        <v>0</v>
      </c>
      <c r="E2571" s="12" t="s">
        <v>3081</v>
      </c>
      <c r="F2571" s="12" t="s">
        <v>731</v>
      </c>
      <c r="G2571" s="12" t="s">
        <v>3081</v>
      </c>
      <c r="H2571" s="12" t="s">
        <v>3066</v>
      </c>
      <c r="I2571" s="12" t="s">
        <v>3081</v>
      </c>
      <c r="J2571" s="12" t="s">
        <v>3081</v>
      </c>
      <c r="K2571" s="12" t="s">
        <v>3081</v>
      </c>
      <c r="L2571" s="1">
        <v>0</v>
      </c>
      <c r="M2571" s="6" t="str">
        <f t="shared" si="161"/>
        <v/>
      </c>
      <c r="N2571" s="1">
        <v>1</v>
      </c>
      <c r="O2571" s="6" t="str">
        <f t="shared" si="162"/>
        <v>LTI</v>
      </c>
      <c r="P2571" s="6" t="str">
        <f t="shared" si="163"/>
        <v>LTI</v>
      </c>
      <c r="Q2571" s="6" t="s">
        <v>2604</v>
      </c>
      <c r="R2571" s="5" t="str">
        <f>INDEX(SAMRASS!$B:$B,MATCH(Q2571,SAMRASS!$A:$A,0))</f>
        <v>Roofbolter</v>
      </c>
      <c r="S2571" s="1" t="s">
        <v>2650</v>
      </c>
      <c r="T2571" s="1" t="s">
        <v>1472</v>
      </c>
    </row>
    <row r="2572" spans="1:20" x14ac:dyDescent="0.25">
      <c r="A2572" s="1">
        <v>92</v>
      </c>
      <c r="B2572" s="1">
        <v>2014</v>
      </c>
      <c r="C2572" s="6" t="str">
        <f t="shared" si="160"/>
        <v>2014.092</v>
      </c>
      <c r="D2572" s="12">
        <v>0</v>
      </c>
      <c r="E2572" s="12" t="s">
        <v>3081</v>
      </c>
      <c r="F2572" s="12">
        <v>0</v>
      </c>
      <c r="G2572" s="12" t="s">
        <v>3081</v>
      </c>
      <c r="H2572" s="12" t="s">
        <v>3066</v>
      </c>
      <c r="I2572" s="12" t="s">
        <v>3081</v>
      </c>
      <c r="J2572" s="12" t="s">
        <v>3081</v>
      </c>
      <c r="K2572" s="12" t="s">
        <v>3081</v>
      </c>
      <c r="L2572" s="1">
        <v>0</v>
      </c>
      <c r="M2572" s="6" t="str">
        <f t="shared" si="161"/>
        <v/>
      </c>
      <c r="N2572" s="1">
        <v>1</v>
      </c>
      <c r="O2572" s="6" t="str">
        <f t="shared" si="162"/>
        <v>LTI</v>
      </c>
      <c r="P2572" s="6" t="str">
        <f t="shared" si="163"/>
        <v>LTI</v>
      </c>
      <c r="Q2572" s="6" t="s">
        <v>180</v>
      </c>
      <c r="R2572" s="5" t="str">
        <f>INDEX(SAMRASS!$B:$B,MATCH(Q2572,SAMRASS!$A:$A,0))</f>
        <v>Multi purpose vehicle or utility vehicle</v>
      </c>
      <c r="S2572" s="1" t="s">
        <v>334</v>
      </c>
      <c r="T2572" s="1" t="s">
        <v>1473</v>
      </c>
    </row>
    <row r="2573" spans="1:20" x14ac:dyDescent="0.25">
      <c r="A2573" s="1">
        <v>93</v>
      </c>
      <c r="B2573" s="1">
        <v>2014</v>
      </c>
      <c r="C2573" s="6" t="str">
        <f t="shared" si="160"/>
        <v>2014.093</v>
      </c>
      <c r="D2573" s="12">
        <v>0</v>
      </c>
      <c r="E2573" s="12" t="s">
        <v>3081</v>
      </c>
      <c r="F2573" s="12">
        <v>0</v>
      </c>
      <c r="G2573" s="12" t="s">
        <v>3081</v>
      </c>
      <c r="H2573" s="12">
        <v>0</v>
      </c>
      <c r="I2573" s="12" t="s">
        <v>3081</v>
      </c>
      <c r="J2573" s="12" t="s">
        <v>3081</v>
      </c>
      <c r="K2573" s="12" t="s">
        <v>3081</v>
      </c>
      <c r="L2573" s="1">
        <v>0</v>
      </c>
      <c r="M2573" s="6" t="str">
        <f t="shared" si="161"/>
        <v/>
      </c>
      <c r="N2573" s="1">
        <v>1</v>
      </c>
      <c r="O2573" s="6" t="str">
        <f t="shared" si="162"/>
        <v>LTI</v>
      </c>
      <c r="P2573" s="6" t="str">
        <f t="shared" si="163"/>
        <v>LTI</v>
      </c>
      <c r="Q2573" s="6" t="s">
        <v>1253</v>
      </c>
      <c r="R2573" s="5" t="str">
        <f>INDEX(SAMRASS!$B:$B,MATCH(Q2573,SAMRASS!$A:$A,0))</f>
        <v>Dragline</v>
      </c>
      <c r="S2573" s="1" t="s">
        <v>2586</v>
      </c>
      <c r="T2573" s="1" t="s">
        <v>1474</v>
      </c>
    </row>
    <row r="2574" spans="1:20" x14ac:dyDescent="0.25">
      <c r="A2574" s="1">
        <v>94</v>
      </c>
      <c r="B2574" s="1">
        <v>2014</v>
      </c>
      <c r="C2574" s="6" t="str">
        <f t="shared" si="160"/>
        <v>2014.094</v>
      </c>
      <c r="D2574" s="12">
        <v>0</v>
      </c>
      <c r="E2574" s="12" t="s">
        <v>3081</v>
      </c>
      <c r="F2574" s="12">
        <v>0</v>
      </c>
      <c r="G2574" s="12" t="s">
        <v>3081</v>
      </c>
      <c r="H2574" s="12">
        <v>0</v>
      </c>
      <c r="I2574" s="12" t="s">
        <v>3081</v>
      </c>
      <c r="J2574" s="12" t="s">
        <v>3081</v>
      </c>
      <c r="K2574" s="12" t="s">
        <v>3081</v>
      </c>
      <c r="L2574" s="1">
        <v>0</v>
      </c>
      <c r="M2574" s="6" t="str">
        <f t="shared" si="161"/>
        <v/>
      </c>
      <c r="N2574" s="1">
        <v>1</v>
      </c>
      <c r="O2574" s="6" t="str">
        <f t="shared" si="162"/>
        <v>LTI</v>
      </c>
      <c r="P2574" s="6" t="str">
        <f t="shared" si="163"/>
        <v>LTI</v>
      </c>
      <c r="Q2574" s="6" t="s">
        <v>2726</v>
      </c>
      <c r="R2574" s="5" t="str">
        <f>INDEX(SAMRASS!$B:$B,MATCH(Q2574,SAMRASS!$A:$A,0))</f>
        <v>Backhoe (backactor)</v>
      </c>
      <c r="S2574" s="1" t="s">
        <v>865</v>
      </c>
      <c r="T2574" s="1" t="s">
        <v>2424</v>
      </c>
    </row>
    <row r="2575" spans="1:20" x14ac:dyDescent="0.25">
      <c r="A2575" s="1">
        <v>95</v>
      </c>
      <c r="B2575" s="1">
        <v>2014</v>
      </c>
      <c r="C2575" s="6" t="str">
        <f t="shared" si="160"/>
        <v>2014.095</v>
      </c>
      <c r="D2575" s="12">
        <v>0</v>
      </c>
      <c r="E2575" s="12" t="s">
        <v>3081</v>
      </c>
      <c r="F2575" s="12">
        <v>0</v>
      </c>
      <c r="G2575" s="12" t="s">
        <v>3081</v>
      </c>
      <c r="H2575" s="12">
        <v>0</v>
      </c>
      <c r="I2575" s="12" t="s">
        <v>3081</v>
      </c>
      <c r="J2575" s="12" t="s">
        <v>3081</v>
      </c>
      <c r="K2575" s="12" t="s">
        <v>3081</v>
      </c>
      <c r="L2575" s="1">
        <v>0</v>
      </c>
      <c r="M2575" s="6" t="str">
        <f t="shared" si="161"/>
        <v/>
      </c>
      <c r="N2575" s="1">
        <v>1</v>
      </c>
      <c r="O2575" s="6" t="str">
        <f t="shared" si="162"/>
        <v>LTI</v>
      </c>
      <c r="P2575" s="6" t="str">
        <f t="shared" si="163"/>
        <v>LTI</v>
      </c>
      <c r="Q2575" s="6" t="s">
        <v>727</v>
      </c>
      <c r="R2575" s="5" t="str">
        <f>INDEX(SAMRASS!$B:$B,MATCH(Q2575,SAMRASS!$A:$A,0))</f>
        <v>Battery</v>
      </c>
      <c r="S2575" s="1" t="s">
        <v>939</v>
      </c>
      <c r="T2575" s="1" t="s">
        <v>2425</v>
      </c>
    </row>
    <row r="2576" spans="1:20" x14ac:dyDescent="0.25">
      <c r="A2576" s="1">
        <v>96</v>
      </c>
      <c r="B2576" s="1">
        <v>2014</v>
      </c>
      <c r="C2576" s="6" t="str">
        <f t="shared" si="160"/>
        <v>2014.096</v>
      </c>
      <c r="D2576" s="12" t="s">
        <v>880</v>
      </c>
      <c r="E2576" s="12" t="s">
        <v>3079</v>
      </c>
      <c r="F2576" s="12">
        <v>0</v>
      </c>
      <c r="G2576" s="12" t="s">
        <v>3081</v>
      </c>
      <c r="H2576" s="12" t="s">
        <v>3066</v>
      </c>
      <c r="I2576" s="12" t="s">
        <v>3081</v>
      </c>
      <c r="J2576" s="12" t="s">
        <v>3081</v>
      </c>
      <c r="K2576" s="12" t="s">
        <v>3081</v>
      </c>
      <c r="L2576" s="1">
        <v>1</v>
      </c>
      <c r="M2576" s="6" t="str">
        <f t="shared" si="161"/>
        <v>SFI</v>
      </c>
      <c r="N2576" s="1">
        <v>0</v>
      </c>
      <c r="O2576" s="6" t="str">
        <f t="shared" si="162"/>
        <v/>
      </c>
      <c r="P2576" s="6" t="str">
        <f t="shared" si="163"/>
        <v>SFI</v>
      </c>
      <c r="Q2576" s="6" t="s">
        <v>2203</v>
      </c>
      <c r="R2576" s="5" t="str">
        <f>INDEX(SAMRASS!$B:$B,MATCH(Q2576,SAMRASS!$A:$A,0))</f>
        <v>Bulldozer</v>
      </c>
      <c r="S2576" s="1" t="s">
        <v>2360</v>
      </c>
      <c r="T2576" s="1" t="s">
        <v>2426</v>
      </c>
    </row>
    <row r="2577" spans="1:20" x14ac:dyDescent="0.25">
      <c r="A2577" s="1">
        <v>97</v>
      </c>
      <c r="B2577" s="1">
        <v>2014</v>
      </c>
      <c r="C2577" s="6" t="str">
        <f t="shared" si="160"/>
        <v>2014.097</v>
      </c>
      <c r="D2577" s="12" t="s">
        <v>880</v>
      </c>
      <c r="E2577" s="12" t="s">
        <v>3081</v>
      </c>
      <c r="F2577" s="12">
        <v>0</v>
      </c>
      <c r="G2577" s="12" t="s">
        <v>3081</v>
      </c>
      <c r="H2577" s="12" t="s">
        <v>3066</v>
      </c>
      <c r="I2577" s="12" t="s">
        <v>3081</v>
      </c>
      <c r="J2577" s="12" t="s">
        <v>3081</v>
      </c>
      <c r="K2577" s="12" t="s">
        <v>3081</v>
      </c>
      <c r="L2577" s="1">
        <v>0</v>
      </c>
      <c r="M2577" s="6" t="str">
        <f t="shared" si="161"/>
        <v/>
      </c>
      <c r="N2577" s="1">
        <v>1</v>
      </c>
      <c r="O2577" s="6" t="str">
        <f t="shared" si="162"/>
        <v>LTI</v>
      </c>
      <c r="P2577" s="6" t="str">
        <f t="shared" si="163"/>
        <v>LTI</v>
      </c>
      <c r="Q2577" s="6" t="s">
        <v>1333</v>
      </c>
      <c r="R2577" s="5" t="str">
        <f>INDEX(SAMRASS!$B:$B,MATCH(Q2577,SAMRASS!$A:$A,0))</f>
        <v>Forklift</v>
      </c>
      <c r="S2577" s="1" t="s">
        <v>1202</v>
      </c>
      <c r="T2577" s="1" t="s">
        <v>1617</v>
      </c>
    </row>
    <row r="2578" spans="1:20" x14ac:dyDescent="0.25">
      <c r="A2578" s="1">
        <v>98</v>
      </c>
      <c r="B2578" s="1">
        <v>2014</v>
      </c>
      <c r="C2578" s="6" t="str">
        <f t="shared" si="160"/>
        <v>2014.098</v>
      </c>
      <c r="D2578" s="12">
        <v>0</v>
      </c>
      <c r="E2578" s="12" t="s">
        <v>3081</v>
      </c>
      <c r="F2578" s="12" t="s">
        <v>731</v>
      </c>
      <c r="G2578" s="12" t="s">
        <v>3081</v>
      </c>
      <c r="H2578" s="12">
        <v>0</v>
      </c>
      <c r="I2578" s="12" t="s">
        <v>3081</v>
      </c>
      <c r="J2578" s="12" t="s">
        <v>3081</v>
      </c>
      <c r="K2578" s="12" t="s">
        <v>3081</v>
      </c>
      <c r="L2578" s="1">
        <v>0</v>
      </c>
      <c r="M2578" s="6" t="str">
        <f t="shared" si="161"/>
        <v/>
      </c>
      <c r="N2578" s="1">
        <v>1</v>
      </c>
      <c r="O2578" s="6" t="str">
        <f t="shared" si="162"/>
        <v>LTI</v>
      </c>
      <c r="P2578" s="6" t="str">
        <f t="shared" si="163"/>
        <v>LTI</v>
      </c>
      <c r="Q2578" s="6" t="s">
        <v>407</v>
      </c>
      <c r="R2578" s="5" t="str">
        <f>INDEX(SAMRASS!$B:$B,MATCH(Q2578,SAMRASS!$A:$A,0))</f>
        <v>Shuttle car</v>
      </c>
      <c r="S2578" s="1" t="s">
        <v>840</v>
      </c>
      <c r="T2578" s="1" t="s">
        <v>1618</v>
      </c>
    </row>
    <row r="2579" spans="1:20" x14ac:dyDescent="0.25">
      <c r="A2579" s="1">
        <v>99</v>
      </c>
      <c r="B2579" s="1">
        <v>2014</v>
      </c>
      <c r="C2579" s="6" t="str">
        <f t="shared" si="160"/>
        <v>2014.099</v>
      </c>
      <c r="D2579" s="12">
        <v>0</v>
      </c>
      <c r="E2579" s="12" t="s">
        <v>3081</v>
      </c>
      <c r="F2579" s="12" t="s">
        <v>731</v>
      </c>
      <c r="G2579" s="12" t="s">
        <v>3081</v>
      </c>
      <c r="H2579" s="12" t="s">
        <v>3066</v>
      </c>
      <c r="I2579" s="12" t="s">
        <v>3081</v>
      </c>
      <c r="J2579" s="12" t="s">
        <v>3081</v>
      </c>
      <c r="K2579" s="12" t="s">
        <v>3081</v>
      </c>
      <c r="L2579" s="1">
        <v>0</v>
      </c>
      <c r="M2579" s="6" t="str">
        <f t="shared" si="161"/>
        <v/>
      </c>
      <c r="N2579" s="1">
        <v>1</v>
      </c>
      <c r="O2579" s="6" t="str">
        <f t="shared" si="162"/>
        <v>LTI</v>
      </c>
      <c r="P2579" s="6" t="str">
        <f t="shared" si="163"/>
        <v>LTI</v>
      </c>
      <c r="Q2579" s="6" t="s">
        <v>2906</v>
      </c>
      <c r="R2579" s="5" t="str">
        <f>INDEX(SAMRASS!$B:$B,MATCH(Q2579,SAMRASS!$A:$A,0))</f>
        <v>LHD Unit</v>
      </c>
      <c r="S2579" s="1" t="s">
        <v>572</v>
      </c>
      <c r="T2579" s="1" t="s">
        <v>1619</v>
      </c>
    </row>
    <row r="2580" spans="1:20" x14ac:dyDescent="0.25">
      <c r="A2580" s="1">
        <v>100</v>
      </c>
      <c r="B2580" s="1">
        <v>2014</v>
      </c>
      <c r="C2580" s="6" t="str">
        <f t="shared" si="160"/>
        <v>2014.100</v>
      </c>
      <c r="D2580" s="12" t="s">
        <v>880</v>
      </c>
      <c r="E2580" s="12" t="s">
        <v>3081</v>
      </c>
      <c r="F2580" s="12">
        <v>0</v>
      </c>
      <c r="G2580" s="12" t="s">
        <v>3081</v>
      </c>
      <c r="H2580" s="12" t="s">
        <v>3066</v>
      </c>
      <c r="I2580" s="12" t="s">
        <v>3081</v>
      </c>
      <c r="J2580" s="12" t="s">
        <v>3081</v>
      </c>
      <c r="K2580" s="12" t="s">
        <v>3081</v>
      </c>
      <c r="L2580" s="1">
        <v>0</v>
      </c>
      <c r="M2580" s="6" t="str">
        <f t="shared" si="161"/>
        <v/>
      </c>
      <c r="N2580" s="1">
        <v>1</v>
      </c>
      <c r="O2580" s="6" t="str">
        <f t="shared" si="162"/>
        <v>LTI</v>
      </c>
      <c r="P2580" s="6" t="str">
        <f t="shared" si="163"/>
        <v>LTI</v>
      </c>
      <c r="Q2580" s="6" t="s">
        <v>1973</v>
      </c>
      <c r="R2580" s="5" t="str">
        <f>INDEX(SAMRASS!$B:$B,MATCH(Q2580,SAMRASS!$A:$A,0))</f>
        <v>Mobile crane</v>
      </c>
      <c r="S2580" s="1" t="s">
        <v>203</v>
      </c>
      <c r="T2580" s="1" t="s">
        <v>345</v>
      </c>
    </row>
    <row r="2581" spans="1:20" x14ac:dyDescent="0.25">
      <c r="A2581" s="1">
        <v>101</v>
      </c>
      <c r="B2581" s="1">
        <v>2014</v>
      </c>
      <c r="C2581" s="6" t="str">
        <f t="shared" si="160"/>
        <v>2014.101</v>
      </c>
      <c r="D2581" s="12">
        <v>0</v>
      </c>
      <c r="E2581" s="12" t="s">
        <v>3081</v>
      </c>
      <c r="F2581" s="12" t="s">
        <v>731</v>
      </c>
      <c r="G2581" s="12" t="s">
        <v>3081</v>
      </c>
      <c r="H2581" s="12" t="s">
        <v>3066</v>
      </c>
      <c r="I2581" s="12" t="s">
        <v>3081</v>
      </c>
      <c r="J2581" s="12" t="s">
        <v>3081</v>
      </c>
      <c r="K2581" s="12" t="s">
        <v>3081</v>
      </c>
      <c r="L2581" s="1">
        <v>0</v>
      </c>
      <c r="M2581" s="6" t="str">
        <f t="shared" si="161"/>
        <v/>
      </c>
      <c r="N2581" s="1">
        <v>1</v>
      </c>
      <c r="O2581" s="6" t="str">
        <f t="shared" si="162"/>
        <v>LTI</v>
      </c>
      <c r="P2581" s="6" t="str">
        <f t="shared" si="163"/>
        <v>LTI</v>
      </c>
      <c r="Q2581" s="6" t="s">
        <v>2604</v>
      </c>
      <c r="R2581" s="5" t="str">
        <f>INDEX(SAMRASS!$B:$B,MATCH(Q2581,SAMRASS!$A:$A,0))</f>
        <v>Roofbolter</v>
      </c>
      <c r="S2581" s="1" t="s">
        <v>2650</v>
      </c>
      <c r="T2581" s="1" t="s">
        <v>346</v>
      </c>
    </row>
    <row r="2582" spans="1:20" x14ac:dyDescent="0.25">
      <c r="A2582" s="1">
        <v>102</v>
      </c>
      <c r="B2582" s="1">
        <v>2014</v>
      </c>
      <c r="C2582" s="6" t="str">
        <f t="shared" si="160"/>
        <v>2014.102</v>
      </c>
      <c r="D2582" s="12">
        <v>0</v>
      </c>
      <c r="E2582" s="12" t="s">
        <v>3081</v>
      </c>
      <c r="F2582" s="12" t="s">
        <v>731</v>
      </c>
      <c r="G2582" s="12" t="s">
        <v>3076</v>
      </c>
      <c r="H2582" s="12" t="s">
        <v>3066</v>
      </c>
      <c r="I2582" s="12" t="s">
        <v>3076</v>
      </c>
      <c r="J2582" s="12" t="s">
        <v>3081</v>
      </c>
      <c r="K2582" s="12" t="s">
        <v>3076</v>
      </c>
      <c r="L2582" s="1">
        <v>1</v>
      </c>
      <c r="M2582" s="6" t="str">
        <f t="shared" si="161"/>
        <v>SFI</v>
      </c>
      <c r="N2582" s="1">
        <v>0</v>
      </c>
      <c r="O2582" s="6" t="str">
        <f t="shared" si="162"/>
        <v/>
      </c>
      <c r="P2582" s="6" t="str">
        <f t="shared" si="163"/>
        <v>SFI</v>
      </c>
      <c r="Q2582" s="6" t="s">
        <v>2906</v>
      </c>
      <c r="R2582" s="5" t="str">
        <f>INDEX(SAMRASS!$B:$B,MATCH(Q2582,SAMRASS!$A:$A,0))</f>
        <v>LHD Unit</v>
      </c>
      <c r="S2582" s="1" t="s">
        <v>572</v>
      </c>
      <c r="T2582" s="1" t="s">
        <v>2052</v>
      </c>
    </row>
    <row r="2583" spans="1:20" x14ac:dyDescent="0.25">
      <c r="A2583" s="1">
        <v>103</v>
      </c>
      <c r="B2583" s="1">
        <v>2014</v>
      </c>
      <c r="C2583" s="6" t="str">
        <f t="shared" si="160"/>
        <v>2014.103</v>
      </c>
      <c r="D2583" s="12">
        <v>0</v>
      </c>
      <c r="E2583" s="12" t="s">
        <v>3081</v>
      </c>
      <c r="F2583" s="12" t="s">
        <v>731</v>
      </c>
      <c r="G2583" s="12" t="s">
        <v>3081</v>
      </c>
      <c r="H2583" s="12" t="s">
        <v>3066</v>
      </c>
      <c r="I2583" s="12" t="s">
        <v>3081</v>
      </c>
      <c r="J2583" s="12" t="s">
        <v>3081</v>
      </c>
      <c r="K2583" s="12" t="s">
        <v>3081</v>
      </c>
      <c r="L2583" s="1">
        <v>0</v>
      </c>
      <c r="M2583" s="6" t="str">
        <f t="shared" si="161"/>
        <v/>
      </c>
      <c r="N2583" s="1">
        <v>1</v>
      </c>
      <c r="O2583" s="6" t="str">
        <f t="shared" si="162"/>
        <v>LTI</v>
      </c>
      <c r="P2583" s="6" t="str">
        <f t="shared" si="163"/>
        <v>LTI</v>
      </c>
      <c r="Q2583" s="6" t="s">
        <v>2604</v>
      </c>
      <c r="R2583" s="5" t="str">
        <f>INDEX(SAMRASS!$B:$B,MATCH(Q2583,SAMRASS!$A:$A,0))</f>
        <v>Roofbolter</v>
      </c>
      <c r="S2583" s="1" t="s">
        <v>2650</v>
      </c>
      <c r="T2583" s="1" t="s">
        <v>347</v>
      </c>
    </row>
    <row r="2584" spans="1:20" x14ac:dyDescent="0.25">
      <c r="A2584" s="1">
        <v>104</v>
      </c>
      <c r="B2584" s="1">
        <v>2014</v>
      </c>
      <c r="C2584" s="6" t="str">
        <f t="shared" si="160"/>
        <v>2014.104</v>
      </c>
      <c r="D2584" s="12">
        <v>0</v>
      </c>
      <c r="E2584" s="12" t="s">
        <v>3081</v>
      </c>
      <c r="F2584" s="12" t="s">
        <v>731</v>
      </c>
      <c r="G2584" s="12" t="s">
        <v>3081</v>
      </c>
      <c r="H2584" s="12" t="s">
        <v>3066</v>
      </c>
      <c r="I2584" s="12" t="s">
        <v>3081</v>
      </c>
      <c r="J2584" s="12" t="s">
        <v>3081</v>
      </c>
      <c r="K2584" s="12" t="s">
        <v>3081</v>
      </c>
      <c r="L2584" s="1">
        <v>0</v>
      </c>
      <c r="M2584" s="6" t="str">
        <f t="shared" si="161"/>
        <v/>
      </c>
      <c r="N2584" s="1">
        <v>1</v>
      </c>
      <c r="O2584" s="6" t="str">
        <f t="shared" si="162"/>
        <v>LTI</v>
      </c>
      <c r="P2584" s="6" t="str">
        <f t="shared" si="163"/>
        <v>LTI</v>
      </c>
      <c r="Q2584" s="6" t="s">
        <v>2604</v>
      </c>
      <c r="R2584" s="5" t="str">
        <f>INDEX(SAMRASS!$B:$B,MATCH(Q2584,SAMRASS!$A:$A,0))</f>
        <v>Roofbolter</v>
      </c>
      <c r="S2584" s="1" t="s">
        <v>2650</v>
      </c>
      <c r="T2584" s="1" t="s">
        <v>3019</v>
      </c>
    </row>
    <row r="2585" spans="1:20" x14ac:dyDescent="0.25">
      <c r="A2585" s="1">
        <v>105</v>
      </c>
      <c r="B2585" s="1">
        <v>2014</v>
      </c>
      <c r="C2585" s="6" t="str">
        <f t="shared" si="160"/>
        <v>2014.105</v>
      </c>
      <c r="D2585" s="12">
        <v>0</v>
      </c>
      <c r="E2585" s="12" t="s">
        <v>3081</v>
      </c>
      <c r="F2585" s="12" t="s">
        <v>731</v>
      </c>
      <c r="G2585" s="12" t="s">
        <v>3078</v>
      </c>
      <c r="H2585" s="12">
        <v>0</v>
      </c>
      <c r="I2585" s="12" t="s">
        <v>3081</v>
      </c>
      <c r="J2585" s="12" t="s">
        <v>3081</v>
      </c>
      <c r="K2585" s="12" t="s">
        <v>3081</v>
      </c>
      <c r="L2585" s="1">
        <v>0</v>
      </c>
      <c r="M2585" s="6" t="str">
        <f t="shared" si="161"/>
        <v/>
      </c>
      <c r="N2585" s="1">
        <v>1</v>
      </c>
      <c r="O2585" s="6" t="str">
        <f t="shared" si="162"/>
        <v>LTI</v>
      </c>
      <c r="P2585" s="6" t="str">
        <f t="shared" si="163"/>
        <v>LTI</v>
      </c>
      <c r="Q2585" s="6" t="s">
        <v>13</v>
      </c>
      <c r="R2585" s="5" t="str">
        <f>INDEX(SAMRASS!$B:$B,MATCH(Q2585,SAMRASS!$A:$A,0))</f>
        <v>Drawn by tractor</v>
      </c>
      <c r="S2585" s="1" t="s">
        <v>2522</v>
      </c>
      <c r="T2585" s="1" t="s">
        <v>2517</v>
      </c>
    </row>
    <row r="2586" spans="1:20" x14ac:dyDescent="0.25">
      <c r="A2586" s="1">
        <v>106</v>
      </c>
      <c r="B2586" s="1">
        <v>2014</v>
      </c>
      <c r="C2586" s="6" t="str">
        <f t="shared" si="160"/>
        <v>2014.106</v>
      </c>
      <c r="D2586" s="12">
        <v>0</v>
      </c>
      <c r="E2586" s="12" t="s">
        <v>3081</v>
      </c>
      <c r="F2586" s="12" t="s">
        <v>731</v>
      </c>
      <c r="G2586" s="12" t="s">
        <v>3081</v>
      </c>
      <c r="H2586" s="12" t="s">
        <v>3066</v>
      </c>
      <c r="I2586" s="12" t="s">
        <v>3081</v>
      </c>
      <c r="J2586" s="12" t="s">
        <v>3081</v>
      </c>
      <c r="K2586" s="12" t="s">
        <v>3081</v>
      </c>
      <c r="L2586" s="1">
        <v>0</v>
      </c>
      <c r="M2586" s="6" t="str">
        <f t="shared" si="161"/>
        <v/>
      </c>
      <c r="N2586" s="1">
        <v>1</v>
      </c>
      <c r="O2586" s="6" t="str">
        <f t="shared" si="162"/>
        <v>LTI</v>
      </c>
      <c r="P2586" s="6" t="str">
        <f t="shared" si="163"/>
        <v>LTI</v>
      </c>
      <c r="Q2586" s="6" t="s">
        <v>2906</v>
      </c>
      <c r="R2586" s="5" t="str">
        <f>INDEX(SAMRASS!$B:$B,MATCH(Q2586,SAMRASS!$A:$A,0))</f>
        <v>LHD Unit</v>
      </c>
      <c r="S2586" s="1" t="s">
        <v>572</v>
      </c>
      <c r="T2586" s="1" t="s">
        <v>3020</v>
      </c>
    </row>
    <row r="2587" spans="1:20" x14ac:dyDescent="0.25">
      <c r="A2587" s="1">
        <v>107</v>
      </c>
      <c r="B2587" s="1">
        <v>2014</v>
      </c>
      <c r="C2587" s="6" t="str">
        <f t="shared" si="160"/>
        <v>2014.107</v>
      </c>
      <c r="D2587" s="12">
        <v>0</v>
      </c>
      <c r="E2587" s="12" t="s">
        <v>3081</v>
      </c>
      <c r="F2587" s="12" t="s">
        <v>731</v>
      </c>
      <c r="G2587" s="12" t="s">
        <v>3081</v>
      </c>
      <c r="H2587" s="12">
        <v>0</v>
      </c>
      <c r="I2587" s="12" t="s">
        <v>3081</v>
      </c>
      <c r="J2587" s="12" t="s">
        <v>3081</v>
      </c>
      <c r="K2587" s="12" t="s">
        <v>3081</v>
      </c>
      <c r="L2587" s="1">
        <v>0</v>
      </c>
      <c r="M2587" s="6" t="str">
        <f t="shared" si="161"/>
        <v/>
      </c>
      <c r="N2587" s="1">
        <v>1</v>
      </c>
      <c r="O2587" s="6" t="str">
        <f t="shared" si="162"/>
        <v>LTI</v>
      </c>
      <c r="P2587" s="6" t="str">
        <f t="shared" si="163"/>
        <v>LTI</v>
      </c>
      <c r="Q2587" s="6" t="s">
        <v>10</v>
      </c>
      <c r="R2587" s="5" t="str">
        <f>INDEX(SAMRASS!$B:$B,MATCH(Q2587,SAMRASS!$A:$A,0))</f>
        <v>Diesel Locomotive</v>
      </c>
      <c r="S2587" s="1" t="s">
        <v>192</v>
      </c>
      <c r="T2587" s="1" t="s">
        <v>3021</v>
      </c>
    </row>
    <row r="2588" spans="1:20" x14ac:dyDescent="0.25">
      <c r="A2588" s="1">
        <v>108</v>
      </c>
      <c r="B2588" s="1">
        <v>2014</v>
      </c>
      <c r="C2588" s="6" t="str">
        <f t="shared" si="160"/>
        <v>2014.108</v>
      </c>
      <c r="D2588" s="12">
        <v>0</v>
      </c>
      <c r="E2588" s="12" t="s">
        <v>3081</v>
      </c>
      <c r="F2588" s="12">
        <v>0</v>
      </c>
      <c r="G2588" s="12" t="s">
        <v>3081</v>
      </c>
      <c r="H2588" s="12" t="s">
        <v>3066</v>
      </c>
      <c r="I2588" s="12" t="s">
        <v>3081</v>
      </c>
      <c r="J2588" s="12" t="s">
        <v>3081</v>
      </c>
      <c r="K2588" s="12" t="s">
        <v>3081</v>
      </c>
      <c r="L2588" s="1">
        <v>0</v>
      </c>
      <c r="M2588" s="6" t="str">
        <f t="shared" si="161"/>
        <v/>
      </c>
      <c r="N2588" s="1">
        <v>1</v>
      </c>
      <c r="O2588" s="6" t="str">
        <f t="shared" si="162"/>
        <v>LTI</v>
      </c>
      <c r="P2588" s="6" t="str">
        <f t="shared" si="163"/>
        <v>LTI</v>
      </c>
      <c r="Q2588" s="6" t="s">
        <v>2850</v>
      </c>
      <c r="R2588" s="5" t="str">
        <f>INDEX(SAMRASS!$B:$B,MATCH(Q2588,SAMRASS!$A:$A,0))</f>
        <v>Hydraulic drill rig</v>
      </c>
      <c r="S2588" s="1" t="s">
        <v>64</v>
      </c>
      <c r="T2588" s="1" t="s">
        <v>944</v>
      </c>
    </row>
    <row r="2589" spans="1:20" x14ac:dyDescent="0.25">
      <c r="A2589" s="1">
        <v>109</v>
      </c>
      <c r="B2589" s="1">
        <v>2014</v>
      </c>
      <c r="C2589" s="6" t="str">
        <f t="shared" si="160"/>
        <v>2014.109</v>
      </c>
      <c r="D2589" s="12">
        <v>0</v>
      </c>
      <c r="E2589" s="12" t="s">
        <v>3081</v>
      </c>
      <c r="F2589" s="12" t="s">
        <v>731</v>
      </c>
      <c r="G2589" s="12" t="s">
        <v>3081</v>
      </c>
      <c r="H2589" s="12">
        <v>0</v>
      </c>
      <c r="I2589" s="12" t="s">
        <v>3081</v>
      </c>
      <c r="J2589" s="12" t="s">
        <v>3081</v>
      </c>
      <c r="K2589" s="12" t="s">
        <v>3081</v>
      </c>
      <c r="L2589" s="1">
        <v>0</v>
      </c>
      <c r="M2589" s="6" t="str">
        <f t="shared" si="161"/>
        <v/>
      </c>
      <c r="N2589" s="1">
        <v>1</v>
      </c>
      <c r="O2589" s="6" t="str">
        <f t="shared" si="162"/>
        <v>LTI</v>
      </c>
      <c r="P2589" s="6" t="str">
        <f t="shared" si="163"/>
        <v>LTI</v>
      </c>
      <c r="Q2589" s="6" t="s">
        <v>13</v>
      </c>
      <c r="R2589" s="5" t="str">
        <f>INDEX(SAMRASS!$B:$B,MATCH(Q2589,SAMRASS!$A:$A,0))</f>
        <v>Drawn by tractor</v>
      </c>
      <c r="S2589" s="1" t="s">
        <v>2522</v>
      </c>
      <c r="T2589" s="1" t="s">
        <v>945</v>
      </c>
    </row>
    <row r="2590" spans="1:20" x14ac:dyDescent="0.25">
      <c r="A2590" s="1">
        <v>110</v>
      </c>
      <c r="B2590" s="1">
        <v>2014</v>
      </c>
      <c r="C2590" s="6" t="str">
        <f t="shared" si="160"/>
        <v>2014.110</v>
      </c>
      <c r="D2590" s="12" t="s">
        <v>880</v>
      </c>
      <c r="E2590" s="12" t="s">
        <v>3081</v>
      </c>
      <c r="F2590" s="12">
        <v>0</v>
      </c>
      <c r="G2590" s="12" t="s">
        <v>3081</v>
      </c>
      <c r="H2590" s="12" t="s">
        <v>3066</v>
      </c>
      <c r="I2590" s="12" t="s">
        <v>3081</v>
      </c>
      <c r="J2590" s="12" t="s">
        <v>3081</v>
      </c>
      <c r="K2590" s="12" t="s">
        <v>3081</v>
      </c>
      <c r="L2590" s="1">
        <v>0</v>
      </c>
      <c r="M2590" s="6" t="str">
        <f t="shared" si="161"/>
        <v/>
      </c>
      <c r="N2590" s="1">
        <v>1</v>
      </c>
      <c r="O2590" s="6" t="str">
        <f t="shared" si="162"/>
        <v>LTI</v>
      </c>
      <c r="P2590" s="6" t="str">
        <f t="shared" si="163"/>
        <v>LTI</v>
      </c>
      <c r="Q2590" s="6" t="s">
        <v>1973</v>
      </c>
      <c r="R2590" s="5" t="str">
        <f>INDEX(SAMRASS!$B:$B,MATCH(Q2590,SAMRASS!$A:$A,0))</f>
        <v>Mobile crane</v>
      </c>
      <c r="S2590" s="1" t="s">
        <v>203</v>
      </c>
      <c r="T2590" s="1" t="s">
        <v>946</v>
      </c>
    </row>
    <row r="2591" spans="1:20" x14ac:dyDescent="0.25">
      <c r="A2591" s="1">
        <v>111</v>
      </c>
      <c r="B2591" s="1">
        <v>2014</v>
      </c>
      <c r="C2591" s="6" t="str">
        <f t="shared" si="160"/>
        <v>2014.111</v>
      </c>
      <c r="D2591" s="12" t="s">
        <v>880</v>
      </c>
      <c r="E2591" s="12" t="s">
        <v>3079</v>
      </c>
      <c r="F2591" s="12">
        <v>0</v>
      </c>
      <c r="G2591" s="12" t="s">
        <v>3081</v>
      </c>
      <c r="H2591" s="12">
        <v>0</v>
      </c>
      <c r="I2591" s="12" t="s">
        <v>3081</v>
      </c>
      <c r="J2591" s="12" t="s">
        <v>3081</v>
      </c>
      <c r="K2591" s="12" t="s">
        <v>3081</v>
      </c>
      <c r="L2591" s="1">
        <v>0</v>
      </c>
      <c r="M2591" s="6" t="str">
        <f t="shared" si="161"/>
        <v/>
      </c>
      <c r="N2591" s="1">
        <v>1</v>
      </c>
      <c r="O2591" s="6" t="str">
        <f t="shared" si="162"/>
        <v>LTI</v>
      </c>
      <c r="P2591" s="6" t="str">
        <f t="shared" si="163"/>
        <v>LTI</v>
      </c>
      <c r="Q2591" s="6" t="s">
        <v>1250</v>
      </c>
      <c r="R2591" s="5" t="str">
        <f>INDEX(SAMRASS!$B:$B,MATCH(Q2591,SAMRASS!$A:$A,0))</f>
        <v>Excavator</v>
      </c>
      <c r="S2591" s="1" t="s">
        <v>838</v>
      </c>
      <c r="T2591" s="1" t="s">
        <v>755</v>
      </c>
    </row>
    <row r="2592" spans="1:20" x14ac:dyDescent="0.25">
      <c r="A2592" s="1">
        <v>112</v>
      </c>
      <c r="B2592" s="1">
        <v>2014</v>
      </c>
      <c r="C2592" s="6" t="str">
        <f t="shared" si="160"/>
        <v>2014.112</v>
      </c>
      <c r="D2592" s="12">
        <v>0</v>
      </c>
      <c r="E2592" s="12" t="s">
        <v>3081</v>
      </c>
      <c r="F2592" s="12" t="s">
        <v>731</v>
      </c>
      <c r="G2592" s="12" t="s">
        <v>3081</v>
      </c>
      <c r="H2592" s="12" t="s">
        <v>3066</v>
      </c>
      <c r="I2592" s="12" t="s">
        <v>3081</v>
      </c>
      <c r="J2592" s="12" t="s">
        <v>3081</v>
      </c>
      <c r="K2592" s="12" t="s">
        <v>3081</v>
      </c>
      <c r="L2592" s="1">
        <v>0</v>
      </c>
      <c r="M2592" s="6" t="str">
        <f t="shared" si="161"/>
        <v/>
      </c>
      <c r="N2592" s="1">
        <v>1</v>
      </c>
      <c r="O2592" s="6" t="str">
        <f t="shared" si="162"/>
        <v>LTI</v>
      </c>
      <c r="P2592" s="6" t="str">
        <f t="shared" si="163"/>
        <v>LTI</v>
      </c>
      <c r="Q2592" s="6" t="s">
        <v>2906</v>
      </c>
      <c r="R2592" s="5" t="str">
        <f>INDEX(SAMRASS!$B:$B,MATCH(Q2592,SAMRASS!$A:$A,0))</f>
        <v>LHD Unit</v>
      </c>
      <c r="S2592" s="1" t="s">
        <v>572</v>
      </c>
      <c r="T2592" s="1" t="s">
        <v>756</v>
      </c>
    </row>
    <row r="2593" spans="1:20" x14ac:dyDescent="0.25">
      <c r="A2593" s="1">
        <v>113</v>
      </c>
      <c r="B2593" s="1">
        <v>2014</v>
      </c>
      <c r="C2593" s="6" t="str">
        <f t="shared" si="160"/>
        <v>2014.113</v>
      </c>
      <c r="D2593" s="12">
        <v>0</v>
      </c>
      <c r="E2593" s="12" t="s">
        <v>3081</v>
      </c>
      <c r="F2593" s="12" t="s">
        <v>731</v>
      </c>
      <c r="G2593" s="12" t="s">
        <v>3081</v>
      </c>
      <c r="H2593" s="12">
        <v>0</v>
      </c>
      <c r="I2593" s="12" t="s">
        <v>3081</v>
      </c>
      <c r="J2593" s="12" t="s">
        <v>3081</v>
      </c>
      <c r="K2593" s="12" t="s">
        <v>3081</v>
      </c>
      <c r="L2593" s="1">
        <v>0</v>
      </c>
      <c r="M2593" s="6" t="str">
        <f t="shared" si="161"/>
        <v/>
      </c>
      <c r="N2593" s="1">
        <v>1</v>
      </c>
      <c r="O2593" s="6" t="str">
        <f t="shared" si="162"/>
        <v>LTI</v>
      </c>
      <c r="P2593" s="6" t="str">
        <f t="shared" si="163"/>
        <v>LTI</v>
      </c>
      <c r="Q2593" s="6" t="s">
        <v>2907</v>
      </c>
      <c r="R2593" s="5" t="str">
        <f>INDEX(SAMRASS!$B:$B,MATCH(Q2593,SAMRASS!$A:$A,0))</f>
        <v>Mechanical miners</v>
      </c>
      <c r="S2593" s="1" t="s">
        <v>2588</v>
      </c>
      <c r="T2593" s="1" t="s">
        <v>757</v>
      </c>
    </row>
    <row r="2594" spans="1:20" x14ac:dyDescent="0.25">
      <c r="A2594" s="1">
        <v>114</v>
      </c>
      <c r="B2594" s="1">
        <v>2014</v>
      </c>
      <c r="C2594" s="6" t="str">
        <f t="shared" si="160"/>
        <v>2014.114</v>
      </c>
      <c r="D2594" s="12">
        <v>0</v>
      </c>
      <c r="E2594" s="12" t="s">
        <v>3081</v>
      </c>
      <c r="F2594" s="12">
        <v>0</v>
      </c>
      <c r="G2594" s="12" t="s">
        <v>3081</v>
      </c>
      <c r="H2594" s="12">
        <v>0</v>
      </c>
      <c r="I2594" s="12" t="s">
        <v>3081</v>
      </c>
      <c r="J2594" s="12" t="s">
        <v>3081</v>
      </c>
      <c r="K2594" s="12" t="s">
        <v>3081</v>
      </c>
      <c r="L2594" s="1">
        <v>0</v>
      </c>
      <c r="M2594" s="6" t="str">
        <f t="shared" si="161"/>
        <v/>
      </c>
      <c r="N2594" s="1">
        <v>1</v>
      </c>
      <c r="O2594" s="6" t="str">
        <f t="shared" si="162"/>
        <v>LTI</v>
      </c>
      <c r="P2594" s="6" t="str">
        <f t="shared" si="163"/>
        <v>LTI</v>
      </c>
      <c r="Q2594" s="6" t="s">
        <v>2924</v>
      </c>
      <c r="R2594" s="5" t="str">
        <f>INDEX(SAMRASS!$B:$B,MATCH(Q2594,SAMRASS!$A:$A,0))</f>
        <v>Coupling/uncoupling</v>
      </c>
      <c r="S2594" s="1" t="s">
        <v>674</v>
      </c>
      <c r="T2594" s="1" t="s">
        <v>1181</v>
      </c>
    </row>
    <row r="2595" spans="1:20" x14ac:dyDescent="0.25">
      <c r="A2595" s="1">
        <v>115</v>
      </c>
      <c r="B2595" s="1">
        <v>2014</v>
      </c>
      <c r="C2595" s="6" t="str">
        <f t="shared" si="160"/>
        <v>2014.115</v>
      </c>
      <c r="D2595" s="12" t="s">
        <v>880</v>
      </c>
      <c r="E2595" s="12" t="s">
        <v>3081</v>
      </c>
      <c r="F2595" s="12">
        <v>0</v>
      </c>
      <c r="G2595" s="12" t="s">
        <v>3081</v>
      </c>
      <c r="H2595" s="12" t="s">
        <v>3066</v>
      </c>
      <c r="I2595" s="12" t="s">
        <v>3081</v>
      </c>
      <c r="J2595" s="12" t="s">
        <v>3081</v>
      </c>
      <c r="K2595" s="12" t="s">
        <v>3081</v>
      </c>
      <c r="L2595" s="1">
        <v>0</v>
      </c>
      <c r="M2595" s="6" t="str">
        <f t="shared" si="161"/>
        <v/>
      </c>
      <c r="N2595" s="1">
        <v>1</v>
      </c>
      <c r="O2595" s="6" t="str">
        <f t="shared" si="162"/>
        <v>LTI</v>
      </c>
      <c r="P2595" s="6" t="str">
        <f t="shared" si="163"/>
        <v>LTI</v>
      </c>
      <c r="Q2595" s="6" t="s">
        <v>1973</v>
      </c>
      <c r="R2595" s="5" t="str">
        <f>INDEX(SAMRASS!$B:$B,MATCH(Q2595,SAMRASS!$A:$A,0))</f>
        <v>Mobile crane</v>
      </c>
      <c r="S2595" s="1" t="s">
        <v>203</v>
      </c>
      <c r="T2595" s="1" t="s">
        <v>1182</v>
      </c>
    </row>
    <row r="2596" spans="1:20" x14ac:dyDescent="0.25">
      <c r="A2596" s="1">
        <v>116</v>
      </c>
      <c r="B2596" s="1">
        <v>2014</v>
      </c>
      <c r="C2596" s="6" t="str">
        <f t="shared" si="160"/>
        <v>2014.116</v>
      </c>
      <c r="D2596" s="12">
        <v>0</v>
      </c>
      <c r="E2596" s="12" t="s">
        <v>3081</v>
      </c>
      <c r="F2596" s="12" t="s">
        <v>731</v>
      </c>
      <c r="G2596" s="12" t="s">
        <v>3081</v>
      </c>
      <c r="H2596" s="12">
        <v>0</v>
      </c>
      <c r="I2596" s="12" t="s">
        <v>3081</v>
      </c>
      <c r="J2596" s="12" t="s">
        <v>3081</v>
      </c>
      <c r="K2596" s="12" t="s">
        <v>3081</v>
      </c>
      <c r="L2596" s="1">
        <v>0</v>
      </c>
      <c r="M2596" s="6" t="str">
        <f t="shared" si="161"/>
        <v/>
      </c>
      <c r="N2596" s="1">
        <v>0</v>
      </c>
      <c r="O2596" s="6" t="str">
        <f t="shared" si="162"/>
        <v/>
      </c>
      <c r="P2596" s="6" t="str">
        <f t="shared" si="163"/>
        <v/>
      </c>
      <c r="Q2596" s="6" t="s">
        <v>2993</v>
      </c>
      <c r="R2596" s="5" t="str">
        <f>INDEX(SAMRASS!$B:$B,MATCH(Q2596,SAMRASS!$A:$A,0))</f>
        <v>Coal cutter</v>
      </c>
      <c r="S2596" s="1" t="s">
        <v>11</v>
      </c>
      <c r="T2596" s="1" t="s">
        <v>859</v>
      </c>
    </row>
    <row r="2597" spans="1:20" x14ac:dyDescent="0.25">
      <c r="A2597" s="1">
        <v>117</v>
      </c>
      <c r="B2597" s="1">
        <v>2014</v>
      </c>
      <c r="C2597" s="6" t="str">
        <f t="shared" si="160"/>
        <v>2014.117</v>
      </c>
      <c r="D2597" s="12">
        <v>0</v>
      </c>
      <c r="E2597" s="12" t="s">
        <v>3081</v>
      </c>
      <c r="F2597" s="12">
        <v>0</v>
      </c>
      <c r="G2597" s="12" t="s">
        <v>3081</v>
      </c>
      <c r="H2597" s="12">
        <v>0</v>
      </c>
      <c r="I2597" s="12" t="s">
        <v>3081</v>
      </c>
      <c r="J2597" s="12" t="s">
        <v>3081</v>
      </c>
      <c r="K2597" s="12" t="s">
        <v>3081</v>
      </c>
      <c r="L2597" s="1">
        <v>0</v>
      </c>
      <c r="M2597" s="6" t="str">
        <f t="shared" si="161"/>
        <v/>
      </c>
      <c r="N2597" s="1">
        <v>1</v>
      </c>
      <c r="O2597" s="6" t="str">
        <f t="shared" si="162"/>
        <v>LTI</v>
      </c>
      <c r="P2597" s="6" t="str">
        <f t="shared" si="163"/>
        <v>LTI</v>
      </c>
      <c r="Q2597" s="6" t="s">
        <v>77</v>
      </c>
      <c r="R2597" s="5" t="str">
        <f>INDEX(SAMRASS!$B:$B,MATCH(Q2597,SAMRASS!$A:$A,0))</f>
        <v>Other (specify)</v>
      </c>
      <c r="S2597" s="1" t="s">
        <v>496</v>
      </c>
      <c r="T2597" s="1" t="s">
        <v>1183</v>
      </c>
    </row>
    <row r="2598" spans="1:20" x14ac:dyDescent="0.25">
      <c r="A2598" s="1">
        <v>118</v>
      </c>
      <c r="B2598" s="1">
        <v>2014</v>
      </c>
      <c r="C2598" s="6" t="str">
        <f t="shared" si="160"/>
        <v>2014.118</v>
      </c>
      <c r="D2598" s="12" t="s">
        <v>880</v>
      </c>
      <c r="E2598" s="12" t="s">
        <v>3079</v>
      </c>
      <c r="F2598" s="12">
        <v>0</v>
      </c>
      <c r="G2598" s="12" t="s">
        <v>3081</v>
      </c>
      <c r="H2598" s="12">
        <v>0</v>
      </c>
      <c r="I2598" s="12" t="s">
        <v>3081</v>
      </c>
      <c r="J2598" s="12" t="s">
        <v>3081</v>
      </c>
      <c r="K2598" s="12" t="s">
        <v>3081</v>
      </c>
      <c r="L2598" s="1">
        <v>0</v>
      </c>
      <c r="M2598" s="6" t="str">
        <f t="shared" si="161"/>
        <v/>
      </c>
      <c r="N2598" s="1">
        <v>1</v>
      </c>
      <c r="O2598" s="6" t="str">
        <f t="shared" si="162"/>
        <v>LTI</v>
      </c>
      <c r="P2598" s="6" t="str">
        <f t="shared" si="163"/>
        <v>LTI</v>
      </c>
      <c r="Q2598" s="6" t="s">
        <v>2767</v>
      </c>
      <c r="R2598" s="5" t="str">
        <f>INDEX(SAMRASS!$B:$B,MATCH(Q2598,SAMRASS!$A:$A,0))</f>
        <v>Front end loader</v>
      </c>
      <c r="S2598" s="1" t="s">
        <v>443</v>
      </c>
      <c r="T2598" s="1" t="s">
        <v>2246</v>
      </c>
    </row>
    <row r="2599" spans="1:20" x14ac:dyDescent="0.25">
      <c r="A2599" s="1">
        <v>119</v>
      </c>
      <c r="B2599" s="1">
        <v>2014</v>
      </c>
      <c r="C2599" s="6" t="str">
        <f t="shared" si="160"/>
        <v>2014.119</v>
      </c>
      <c r="D2599" s="12">
        <v>0</v>
      </c>
      <c r="E2599" s="12" t="s">
        <v>3081</v>
      </c>
      <c r="F2599" s="12">
        <v>0</v>
      </c>
      <c r="G2599" s="12" t="s">
        <v>3081</v>
      </c>
      <c r="H2599" s="12" t="s">
        <v>3066</v>
      </c>
      <c r="I2599" s="12" t="s">
        <v>3081</v>
      </c>
      <c r="J2599" s="12" t="s">
        <v>3081</v>
      </c>
      <c r="K2599" s="12" t="s">
        <v>3081</v>
      </c>
      <c r="L2599" s="1">
        <v>0</v>
      </c>
      <c r="M2599" s="6" t="str">
        <f t="shared" si="161"/>
        <v/>
      </c>
      <c r="N2599" s="1">
        <v>1</v>
      </c>
      <c r="O2599" s="6" t="str">
        <f t="shared" si="162"/>
        <v>LTI</v>
      </c>
      <c r="P2599" s="6" t="str">
        <f t="shared" si="163"/>
        <v>LTI</v>
      </c>
      <c r="Q2599" s="6" t="s">
        <v>180</v>
      </c>
      <c r="R2599" s="5" t="str">
        <f>INDEX(SAMRASS!$B:$B,MATCH(Q2599,SAMRASS!$A:$A,0))</f>
        <v>Multi purpose vehicle or utility vehicle</v>
      </c>
      <c r="S2599" s="1" t="s">
        <v>334</v>
      </c>
      <c r="T2599" s="1" t="s">
        <v>2247</v>
      </c>
    </row>
    <row r="2600" spans="1:20" x14ac:dyDescent="0.25">
      <c r="A2600" s="1">
        <v>120</v>
      </c>
      <c r="B2600" s="1">
        <v>2014</v>
      </c>
      <c r="C2600" s="6" t="str">
        <f t="shared" si="160"/>
        <v>2014.120</v>
      </c>
      <c r="D2600" s="12">
        <v>0</v>
      </c>
      <c r="E2600" s="12" t="s">
        <v>3081</v>
      </c>
      <c r="F2600" s="12">
        <v>0</v>
      </c>
      <c r="G2600" s="12" t="s">
        <v>3081</v>
      </c>
      <c r="H2600" s="12">
        <v>0</v>
      </c>
      <c r="I2600" s="12" t="s">
        <v>3081</v>
      </c>
      <c r="J2600" s="12" t="s">
        <v>3081</v>
      </c>
      <c r="K2600" s="12" t="s">
        <v>3081</v>
      </c>
      <c r="L2600" s="1">
        <v>0</v>
      </c>
      <c r="M2600" s="6" t="str">
        <f t="shared" si="161"/>
        <v/>
      </c>
      <c r="N2600" s="1">
        <v>1</v>
      </c>
      <c r="O2600" s="6" t="str">
        <f t="shared" si="162"/>
        <v>LTI</v>
      </c>
      <c r="P2600" s="6" t="str">
        <f t="shared" si="163"/>
        <v>LTI</v>
      </c>
      <c r="Q2600" s="6" t="s">
        <v>77</v>
      </c>
      <c r="R2600" s="5" t="str">
        <f>INDEX(SAMRASS!$B:$B,MATCH(Q2600,SAMRASS!$A:$A,0))</f>
        <v>Other (specify)</v>
      </c>
      <c r="S2600" s="1" t="s">
        <v>496</v>
      </c>
      <c r="T2600" s="1" t="s">
        <v>2248</v>
      </c>
    </row>
    <row r="2601" spans="1:20" x14ac:dyDescent="0.25">
      <c r="A2601" s="1">
        <v>121</v>
      </c>
      <c r="B2601" s="1">
        <v>2014</v>
      </c>
      <c r="C2601" s="6" t="str">
        <f t="shared" si="160"/>
        <v>2014.121</v>
      </c>
      <c r="D2601" s="12" t="s">
        <v>880</v>
      </c>
      <c r="E2601" s="12" t="s">
        <v>3081</v>
      </c>
      <c r="F2601" s="12">
        <v>0</v>
      </c>
      <c r="G2601" s="12" t="s">
        <v>3081</v>
      </c>
      <c r="H2601" s="12" t="s">
        <v>3066</v>
      </c>
      <c r="I2601" s="12" t="s">
        <v>3081</v>
      </c>
      <c r="J2601" s="12" t="s">
        <v>3081</v>
      </c>
      <c r="K2601" s="12" t="s">
        <v>3081</v>
      </c>
      <c r="L2601" s="1">
        <v>0</v>
      </c>
      <c r="M2601" s="6" t="str">
        <f t="shared" si="161"/>
        <v/>
      </c>
      <c r="N2601" s="1">
        <v>1</v>
      </c>
      <c r="O2601" s="6" t="str">
        <f t="shared" si="162"/>
        <v>LTI</v>
      </c>
      <c r="P2601" s="6" t="str">
        <f t="shared" si="163"/>
        <v>LTI</v>
      </c>
      <c r="Q2601" s="6" t="s">
        <v>1333</v>
      </c>
      <c r="R2601" s="5" t="str">
        <f>INDEX(SAMRASS!$B:$B,MATCH(Q2601,SAMRASS!$A:$A,0))</f>
        <v>Forklift</v>
      </c>
      <c r="S2601" s="1" t="s">
        <v>1202</v>
      </c>
      <c r="T2601" s="1" t="s">
        <v>110</v>
      </c>
    </row>
    <row r="2602" spans="1:20" x14ac:dyDescent="0.25">
      <c r="A2602" s="1">
        <v>122</v>
      </c>
      <c r="B2602" s="1">
        <v>2014</v>
      </c>
      <c r="C2602" s="6" t="str">
        <f t="shared" si="160"/>
        <v>2014.122</v>
      </c>
      <c r="D2602" s="12">
        <v>0</v>
      </c>
      <c r="E2602" s="12" t="s">
        <v>3081</v>
      </c>
      <c r="F2602" s="12" t="s">
        <v>731</v>
      </c>
      <c r="G2602" s="12" t="s">
        <v>3076</v>
      </c>
      <c r="H2602" s="12" t="s">
        <v>3066</v>
      </c>
      <c r="I2602" s="12" t="s">
        <v>3076</v>
      </c>
      <c r="J2602" s="12" t="s">
        <v>3081</v>
      </c>
      <c r="K2602" s="12" t="s">
        <v>3076</v>
      </c>
      <c r="L2602" s="1">
        <v>1</v>
      </c>
      <c r="M2602" s="6" t="str">
        <f t="shared" si="161"/>
        <v>SFI</v>
      </c>
      <c r="N2602" s="1">
        <v>0</v>
      </c>
      <c r="O2602" s="6" t="str">
        <f t="shared" si="162"/>
        <v/>
      </c>
      <c r="P2602" s="6" t="str">
        <f t="shared" si="163"/>
        <v>SFI</v>
      </c>
      <c r="Q2602" s="6" t="s">
        <v>2906</v>
      </c>
      <c r="R2602" s="5" t="str">
        <f>INDEX(SAMRASS!$B:$B,MATCH(Q2602,SAMRASS!$A:$A,0))</f>
        <v>LHD Unit</v>
      </c>
      <c r="S2602" s="1" t="s">
        <v>572</v>
      </c>
      <c r="T2602" s="1" t="s">
        <v>2656</v>
      </c>
    </row>
    <row r="2603" spans="1:20" x14ac:dyDescent="0.25">
      <c r="A2603" s="1">
        <v>123</v>
      </c>
      <c r="B2603" s="1">
        <v>2014</v>
      </c>
      <c r="C2603" s="6" t="str">
        <f t="shared" si="160"/>
        <v>2014.123</v>
      </c>
      <c r="D2603" s="12">
        <v>0</v>
      </c>
      <c r="E2603" s="12" t="s">
        <v>3081</v>
      </c>
      <c r="F2603" s="12">
        <v>0</v>
      </c>
      <c r="G2603" s="12" t="s">
        <v>3081</v>
      </c>
      <c r="H2603" s="12" t="s">
        <v>3066</v>
      </c>
      <c r="I2603" s="12" t="s">
        <v>3081</v>
      </c>
      <c r="J2603" s="12" t="s">
        <v>3081</v>
      </c>
      <c r="K2603" s="12" t="s">
        <v>3081</v>
      </c>
      <c r="L2603" s="1">
        <v>0</v>
      </c>
      <c r="M2603" s="6" t="str">
        <f t="shared" si="161"/>
        <v/>
      </c>
      <c r="N2603" s="1">
        <v>1</v>
      </c>
      <c r="O2603" s="6" t="str">
        <f t="shared" si="162"/>
        <v>LTI</v>
      </c>
      <c r="P2603" s="6" t="str">
        <f t="shared" si="163"/>
        <v>LTI</v>
      </c>
      <c r="Q2603" s="6" t="s">
        <v>2905</v>
      </c>
      <c r="R2603" s="5" t="str">
        <f>INDEX(SAMRASS!$B:$B,MATCH(Q2603,SAMRASS!$A:$A,0))</f>
        <v>Personnel transporter</v>
      </c>
      <c r="S2603" s="1" t="s">
        <v>1745</v>
      </c>
      <c r="T2603" s="1" t="s">
        <v>111</v>
      </c>
    </row>
    <row r="2604" spans="1:20" x14ac:dyDescent="0.25">
      <c r="A2604" s="1">
        <v>124</v>
      </c>
      <c r="B2604" s="1">
        <v>2014</v>
      </c>
      <c r="C2604" s="6" t="str">
        <f t="shared" si="160"/>
        <v>2014.124</v>
      </c>
      <c r="D2604" s="12" t="s">
        <v>880</v>
      </c>
      <c r="E2604" s="12" t="s">
        <v>3081</v>
      </c>
      <c r="F2604" s="12" t="s">
        <v>731</v>
      </c>
      <c r="G2604" s="12" t="s">
        <v>3076</v>
      </c>
      <c r="H2604" s="12" t="s">
        <v>3066</v>
      </c>
      <c r="I2604" s="12" t="s">
        <v>3076</v>
      </c>
      <c r="J2604" s="12" t="s">
        <v>3081</v>
      </c>
      <c r="K2604" s="12" t="s">
        <v>3076</v>
      </c>
      <c r="L2604" s="1">
        <v>0</v>
      </c>
      <c r="M2604" s="6" t="str">
        <f t="shared" si="161"/>
        <v/>
      </c>
      <c r="N2604" s="1">
        <v>3</v>
      </c>
      <c r="O2604" s="6" t="str">
        <f t="shared" si="162"/>
        <v>LTI</v>
      </c>
      <c r="P2604" s="6" t="str">
        <f t="shared" si="163"/>
        <v>LTI</v>
      </c>
      <c r="Q2604" s="6" t="s">
        <v>2903</v>
      </c>
      <c r="R2604" s="5" t="str">
        <f>INDEX(SAMRASS!$B:$B,MATCH(Q2604,SAMRASS!$A:$A,0))</f>
        <v>LDV</v>
      </c>
      <c r="S2604" s="1" t="s">
        <v>1566</v>
      </c>
      <c r="T2604" s="1" t="s">
        <v>2478</v>
      </c>
    </row>
    <row r="2605" spans="1:20" x14ac:dyDescent="0.25">
      <c r="A2605" s="1">
        <v>125</v>
      </c>
      <c r="B2605" s="1">
        <v>2014</v>
      </c>
      <c r="C2605" s="6" t="str">
        <f t="shared" si="160"/>
        <v>2014.125</v>
      </c>
      <c r="D2605" s="12" t="s">
        <v>880</v>
      </c>
      <c r="E2605" s="12" t="s">
        <v>3081</v>
      </c>
      <c r="F2605" s="12">
        <v>0</v>
      </c>
      <c r="G2605" s="12" t="s">
        <v>3081</v>
      </c>
      <c r="H2605" s="12">
        <v>0</v>
      </c>
      <c r="I2605" s="12" t="s">
        <v>3081</v>
      </c>
      <c r="J2605" s="12" t="s">
        <v>3081</v>
      </c>
      <c r="K2605" s="12" t="s">
        <v>3081</v>
      </c>
      <c r="L2605" s="1">
        <v>0</v>
      </c>
      <c r="M2605" s="6" t="str">
        <f t="shared" si="161"/>
        <v/>
      </c>
      <c r="N2605" s="1">
        <v>0</v>
      </c>
      <c r="O2605" s="6" t="str">
        <f t="shared" si="162"/>
        <v/>
      </c>
      <c r="P2605" s="6" t="str">
        <f t="shared" si="163"/>
        <v/>
      </c>
      <c r="Q2605" s="6" t="s">
        <v>540</v>
      </c>
      <c r="R2605" s="5" t="str">
        <f>INDEX(SAMRASS!$B:$B,MATCH(Q2605,SAMRASS!$A:$A,0))</f>
        <v>100-199 ton Haultruck</v>
      </c>
      <c r="S2605" s="1" t="s">
        <v>1498</v>
      </c>
      <c r="T2605" s="1" t="s">
        <v>859</v>
      </c>
    </row>
    <row r="2606" spans="1:20" x14ac:dyDescent="0.25">
      <c r="A2606" s="1">
        <v>126</v>
      </c>
      <c r="B2606" s="1">
        <v>2014</v>
      </c>
      <c r="C2606" s="6" t="str">
        <f t="shared" si="160"/>
        <v>2014.126</v>
      </c>
      <c r="D2606" s="12">
        <v>0</v>
      </c>
      <c r="E2606" s="12" t="s">
        <v>3081</v>
      </c>
      <c r="F2606" s="12" t="s">
        <v>731</v>
      </c>
      <c r="G2606" s="12" t="s">
        <v>3081</v>
      </c>
      <c r="H2606" s="12" t="s">
        <v>3066</v>
      </c>
      <c r="I2606" s="12" t="s">
        <v>3081</v>
      </c>
      <c r="J2606" s="12" t="s">
        <v>3081</v>
      </c>
      <c r="K2606" s="12" t="s">
        <v>3081</v>
      </c>
      <c r="L2606" s="1">
        <v>0</v>
      </c>
      <c r="M2606" s="6" t="str">
        <f t="shared" si="161"/>
        <v/>
      </c>
      <c r="N2606" s="1">
        <v>0</v>
      </c>
      <c r="O2606" s="6" t="str">
        <f t="shared" si="162"/>
        <v/>
      </c>
      <c r="P2606" s="6" t="str">
        <f t="shared" si="163"/>
        <v/>
      </c>
      <c r="Q2606" s="6" t="s">
        <v>2604</v>
      </c>
      <c r="R2606" s="5" t="str">
        <f>INDEX(SAMRASS!$B:$B,MATCH(Q2606,SAMRASS!$A:$A,0))</f>
        <v>Roofbolter</v>
      </c>
      <c r="S2606" s="1" t="s">
        <v>2650</v>
      </c>
      <c r="T2606" s="1" t="s">
        <v>859</v>
      </c>
    </row>
    <row r="2607" spans="1:20" x14ac:dyDescent="0.25">
      <c r="A2607" s="1">
        <v>127</v>
      </c>
      <c r="B2607" s="1">
        <v>2014</v>
      </c>
      <c r="C2607" s="6" t="str">
        <f t="shared" si="160"/>
        <v>2014.127</v>
      </c>
      <c r="D2607" s="12">
        <v>0</v>
      </c>
      <c r="E2607" s="12" t="s">
        <v>3081</v>
      </c>
      <c r="F2607" s="12" t="s">
        <v>731</v>
      </c>
      <c r="G2607" s="12" t="s">
        <v>3081</v>
      </c>
      <c r="H2607" s="12" t="s">
        <v>3066</v>
      </c>
      <c r="I2607" s="12" t="s">
        <v>3081</v>
      </c>
      <c r="J2607" s="12" t="s">
        <v>3081</v>
      </c>
      <c r="K2607" s="12" t="s">
        <v>3081</v>
      </c>
      <c r="L2607" s="1">
        <v>0</v>
      </c>
      <c r="M2607" s="6" t="str">
        <f t="shared" si="161"/>
        <v/>
      </c>
      <c r="N2607" s="1">
        <v>1</v>
      </c>
      <c r="O2607" s="6" t="str">
        <f t="shared" si="162"/>
        <v>LTI</v>
      </c>
      <c r="P2607" s="6" t="str">
        <f t="shared" si="163"/>
        <v>LTI</v>
      </c>
      <c r="Q2607" s="6" t="s">
        <v>2604</v>
      </c>
      <c r="R2607" s="5" t="str">
        <f>INDEX(SAMRASS!$B:$B,MATCH(Q2607,SAMRASS!$A:$A,0))</f>
        <v>Roofbolter</v>
      </c>
      <c r="S2607" s="1" t="s">
        <v>2650</v>
      </c>
      <c r="T2607" s="1" t="s">
        <v>2388</v>
      </c>
    </row>
    <row r="2608" spans="1:20" x14ac:dyDescent="0.25">
      <c r="A2608" s="1">
        <v>128</v>
      </c>
      <c r="B2608" s="1">
        <v>2014</v>
      </c>
      <c r="C2608" s="6" t="str">
        <f t="shared" si="160"/>
        <v>2014.128</v>
      </c>
      <c r="D2608" s="12">
        <v>0</v>
      </c>
      <c r="E2608" s="12" t="s">
        <v>3081</v>
      </c>
      <c r="F2608" s="12">
        <v>0</v>
      </c>
      <c r="G2608" s="12" t="s">
        <v>3081</v>
      </c>
      <c r="H2608" s="12" t="s">
        <v>3066</v>
      </c>
      <c r="I2608" s="12" t="s">
        <v>3081</v>
      </c>
      <c r="J2608" s="12" t="s">
        <v>3081</v>
      </c>
      <c r="K2608" s="12" t="s">
        <v>3081</v>
      </c>
      <c r="L2608" s="1">
        <v>0</v>
      </c>
      <c r="M2608" s="6" t="str">
        <f t="shared" si="161"/>
        <v/>
      </c>
      <c r="N2608" s="1">
        <v>1</v>
      </c>
      <c r="O2608" s="6" t="str">
        <f t="shared" si="162"/>
        <v>LTI</v>
      </c>
      <c r="P2608" s="6" t="str">
        <f t="shared" si="163"/>
        <v>LTI</v>
      </c>
      <c r="Q2608" s="6" t="s">
        <v>2850</v>
      </c>
      <c r="R2608" s="5" t="str">
        <f>INDEX(SAMRASS!$B:$B,MATCH(Q2608,SAMRASS!$A:$A,0))</f>
        <v>Hydraulic drill rig</v>
      </c>
      <c r="S2608" s="1" t="s">
        <v>64</v>
      </c>
      <c r="T2608" s="1" t="s">
        <v>2389</v>
      </c>
    </row>
    <row r="2609" spans="1:20" x14ac:dyDescent="0.25">
      <c r="A2609" s="1">
        <v>129</v>
      </c>
      <c r="B2609" s="1">
        <v>2014</v>
      </c>
      <c r="C2609" s="6" t="str">
        <f t="shared" si="160"/>
        <v>2014.129</v>
      </c>
      <c r="D2609" s="12">
        <v>0</v>
      </c>
      <c r="E2609" s="12" t="s">
        <v>3081</v>
      </c>
      <c r="F2609" s="12">
        <v>0</v>
      </c>
      <c r="G2609" s="12" t="s">
        <v>3081</v>
      </c>
      <c r="H2609" s="12">
        <v>0</v>
      </c>
      <c r="I2609" s="12" t="s">
        <v>3081</v>
      </c>
      <c r="J2609" s="12" t="s">
        <v>3081</v>
      </c>
      <c r="K2609" s="12" t="s">
        <v>3081</v>
      </c>
      <c r="L2609" s="1">
        <v>0</v>
      </c>
      <c r="M2609" s="6" t="str">
        <f t="shared" si="161"/>
        <v/>
      </c>
      <c r="N2609" s="1">
        <v>0</v>
      </c>
      <c r="O2609" s="6" t="str">
        <f t="shared" si="162"/>
        <v/>
      </c>
      <c r="P2609" s="6" t="str">
        <f t="shared" si="163"/>
        <v/>
      </c>
      <c r="Q2609" s="6" t="s">
        <v>2772</v>
      </c>
      <c r="R2609" s="5" t="str">
        <f>INDEX(SAMRASS!$B:$B,MATCH(Q2609,SAMRASS!$A:$A,0))</f>
        <v>Other (specify)</v>
      </c>
      <c r="S2609" s="1" t="s">
        <v>2883</v>
      </c>
      <c r="T2609" s="1" t="s">
        <v>859</v>
      </c>
    </row>
    <row r="2610" spans="1:20" x14ac:dyDescent="0.25">
      <c r="A2610" s="1">
        <v>130</v>
      </c>
      <c r="B2610" s="1">
        <v>2014</v>
      </c>
      <c r="C2610" s="6" t="str">
        <f t="shared" si="160"/>
        <v>2014.130</v>
      </c>
      <c r="D2610" s="12">
        <v>0</v>
      </c>
      <c r="E2610" s="12" t="s">
        <v>3081</v>
      </c>
      <c r="F2610" s="12">
        <v>0</v>
      </c>
      <c r="G2610" s="12" t="s">
        <v>3081</v>
      </c>
      <c r="H2610" s="12">
        <v>0</v>
      </c>
      <c r="I2610" s="12" t="s">
        <v>3081</v>
      </c>
      <c r="J2610" s="12" t="s">
        <v>3081</v>
      </c>
      <c r="K2610" s="12" t="s">
        <v>3081</v>
      </c>
      <c r="L2610" s="1">
        <v>0</v>
      </c>
      <c r="M2610" s="6" t="str">
        <f t="shared" si="161"/>
        <v/>
      </c>
      <c r="N2610" s="1">
        <v>1</v>
      </c>
      <c r="O2610" s="6" t="str">
        <f t="shared" si="162"/>
        <v>LTI</v>
      </c>
      <c r="P2610" s="6" t="str">
        <f t="shared" si="163"/>
        <v>LTI</v>
      </c>
      <c r="Q2610" s="6" t="s">
        <v>2766</v>
      </c>
      <c r="R2610" s="5" t="str">
        <f>INDEX(SAMRASS!$B:$B,MATCH(Q2610,SAMRASS!$A:$A,0))</f>
        <v>Gully scraper</v>
      </c>
      <c r="S2610" s="1" t="s">
        <v>63</v>
      </c>
      <c r="T2610" s="1" t="s">
        <v>112</v>
      </c>
    </row>
    <row r="2611" spans="1:20" x14ac:dyDescent="0.25">
      <c r="A2611" s="1">
        <v>131</v>
      </c>
      <c r="B2611" s="1">
        <v>2014</v>
      </c>
      <c r="C2611" s="6" t="str">
        <f t="shared" si="160"/>
        <v>2014.131</v>
      </c>
      <c r="D2611" s="12" t="s">
        <v>880</v>
      </c>
      <c r="E2611" s="12" t="s">
        <v>3081</v>
      </c>
      <c r="F2611" s="12">
        <v>0</v>
      </c>
      <c r="G2611" s="12" t="s">
        <v>3081</v>
      </c>
      <c r="H2611" s="12" t="s">
        <v>3066</v>
      </c>
      <c r="I2611" s="12" t="s">
        <v>3081</v>
      </c>
      <c r="J2611" s="12" t="s">
        <v>3081</v>
      </c>
      <c r="K2611" s="12" t="s">
        <v>3081</v>
      </c>
      <c r="L2611" s="1">
        <v>0</v>
      </c>
      <c r="M2611" s="6" t="str">
        <f t="shared" si="161"/>
        <v/>
      </c>
      <c r="N2611" s="1">
        <v>1</v>
      </c>
      <c r="O2611" s="6" t="str">
        <f t="shared" si="162"/>
        <v>LTI</v>
      </c>
      <c r="P2611" s="6" t="str">
        <f t="shared" si="163"/>
        <v>LTI</v>
      </c>
      <c r="Q2611" s="6" t="s">
        <v>2526</v>
      </c>
      <c r="R2611" s="5" t="str">
        <f>INDEX(SAMRASS!$B:$B,MATCH(Q2611,SAMRASS!$A:$A,0))</f>
        <v>Trucks (excluding haultruck)</v>
      </c>
      <c r="S2611" s="1" t="s">
        <v>2829</v>
      </c>
      <c r="T2611" s="1" t="s">
        <v>2390</v>
      </c>
    </row>
    <row r="2612" spans="1:20" x14ac:dyDescent="0.25">
      <c r="A2612" s="1">
        <v>132</v>
      </c>
      <c r="B2612" s="1">
        <v>2014</v>
      </c>
      <c r="C2612" s="6" t="str">
        <f t="shared" si="160"/>
        <v>2014.132</v>
      </c>
      <c r="D2612" s="12">
        <v>0</v>
      </c>
      <c r="E2612" s="12" t="s">
        <v>3081</v>
      </c>
      <c r="F2612" s="12">
        <v>0</v>
      </c>
      <c r="G2612" s="12" t="s">
        <v>3081</v>
      </c>
      <c r="H2612" s="12">
        <v>0</v>
      </c>
      <c r="I2612" s="12" t="s">
        <v>3081</v>
      </c>
      <c r="J2612" s="12" t="s">
        <v>3081</v>
      </c>
      <c r="K2612" s="12" t="s">
        <v>3081</v>
      </c>
      <c r="L2612" s="1">
        <v>0</v>
      </c>
      <c r="M2612" s="6" t="str">
        <f t="shared" si="161"/>
        <v/>
      </c>
      <c r="N2612" s="1">
        <v>1</v>
      </c>
      <c r="O2612" s="6" t="str">
        <f t="shared" si="162"/>
        <v>LTI</v>
      </c>
      <c r="P2612" s="6" t="str">
        <f t="shared" si="163"/>
        <v>LTI</v>
      </c>
      <c r="Q2612" s="6" t="s">
        <v>848</v>
      </c>
      <c r="R2612" s="5" t="str">
        <f>INDEX(SAMRASS!$B:$B,MATCH(Q2612,SAMRASS!$A:$A,0))</f>
        <v>Face scraper</v>
      </c>
      <c r="S2612" s="1" t="s">
        <v>2432</v>
      </c>
      <c r="T2612" s="1" t="s">
        <v>458</v>
      </c>
    </row>
    <row r="2613" spans="1:20" x14ac:dyDescent="0.25">
      <c r="A2613" s="1">
        <v>133</v>
      </c>
      <c r="B2613" s="1">
        <v>2014</v>
      </c>
      <c r="C2613" s="6" t="str">
        <f t="shared" si="160"/>
        <v>2014.133</v>
      </c>
      <c r="D2613" s="12">
        <v>0</v>
      </c>
      <c r="E2613" s="12" t="s">
        <v>3081</v>
      </c>
      <c r="F2613" s="12">
        <v>0</v>
      </c>
      <c r="G2613" s="12" t="s">
        <v>3081</v>
      </c>
      <c r="H2613" s="12">
        <v>0</v>
      </c>
      <c r="I2613" s="12" t="s">
        <v>3081</v>
      </c>
      <c r="J2613" s="12" t="s">
        <v>3081</v>
      </c>
      <c r="K2613" s="12" t="s">
        <v>3081</v>
      </c>
      <c r="L2613" s="1">
        <v>0</v>
      </c>
      <c r="M2613" s="6" t="str">
        <f t="shared" si="161"/>
        <v/>
      </c>
      <c r="N2613" s="1">
        <v>1</v>
      </c>
      <c r="O2613" s="6" t="str">
        <f t="shared" si="162"/>
        <v>LTI</v>
      </c>
      <c r="P2613" s="6" t="str">
        <f t="shared" si="163"/>
        <v>LTI</v>
      </c>
      <c r="Q2613" s="6" t="s">
        <v>710</v>
      </c>
      <c r="R2613" s="5" t="str">
        <f>INDEX(SAMRASS!$B:$B,MATCH(Q2613,SAMRASS!$A:$A,0))</f>
        <v>Double drum winch</v>
      </c>
      <c r="S2613" s="1" t="s">
        <v>561</v>
      </c>
      <c r="T2613" s="1" t="s">
        <v>459</v>
      </c>
    </row>
    <row r="2614" spans="1:20" x14ac:dyDescent="0.25">
      <c r="A2614" s="1">
        <v>134</v>
      </c>
      <c r="B2614" s="1">
        <v>2014</v>
      </c>
      <c r="C2614" s="6" t="str">
        <f t="shared" si="160"/>
        <v>2014.134</v>
      </c>
      <c r="D2614" s="12">
        <v>0</v>
      </c>
      <c r="E2614" s="12" t="s">
        <v>3081</v>
      </c>
      <c r="F2614" s="12" t="s">
        <v>731</v>
      </c>
      <c r="G2614" s="12" t="s">
        <v>3081</v>
      </c>
      <c r="H2614" s="12">
        <v>0</v>
      </c>
      <c r="I2614" s="12" t="s">
        <v>3081</v>
      </c>
      <c r="J2614" s="12" t="s">
        <v>3081</v>
      </c>
      <c r="K2614" s="12" t="s">
        <v>3081</v>
      </c>
      <c r="L2614" s="1">
        <v>0</v>
      </c>
      <c r="M2614" s="6" t="str">
        <f t="shared" si="161"/>
        <v/>
      </c>
      <c r="N2614" s="1">
        <v>2</v>
      </c>
      <c r="O2614" s="6" t="str">
        <f t="shared" si="162"/>
        <v>LTI</v>
      </c>
      <c r="P2614" s="6" t="str">
        <f t="shared" si="163"/>
        <v>LTI</v>
      </c>
      <c r="Q2614" s="6" t="s">
        <v>10</v>
      </c>
      <c r="R2614" s="5" t="str">
        <f>INDEX(SAMRASS!$B:$B,MATCH(Q2614,SAMRASS!$A:$A,0))</f>
        <v>Diesel Locomotive</v>
      </c>
      <c r="S2614" s="1" t="s">
        <v>192</v>
      </c>
      <c r="T2614" s="1" t="s">
        <v>460</v>
      </c>
    </row>
    <row r="2615" spans="1:20" x14ac:dyDescent="0.25">
      <c r="A2615" s="1">
        <v>135</v>
      </c>
      <c r="B2615" s="1">
        <v>2014</v>
      </c>
      <c r="C2615" s="6" t="str">
        <f t="shared" si="160"/>
        <v>2014.135</v>
      </c>
      <c r="D2615" s="12">
        <v>0</v>
      </c>
      <c r="E2615" s="12" t="s">
        <v>3081</v>
      </c>
      <c r="F2615" s="12">
        <v>0</v>
      </c>
      <c r="G2615" s="12" t="s">
        <v>3081</v>
      </c>
      <c r="H2615" s="12" t="s">
        <v>3066</v>
      </c>
      <c r="I2615" s="12" t="s">
        <v>3081</v>
      </c>
      <c r="J2615" s="12" t="s">
        <v>3081</v>
      </c>
      <c r="K2615" s="12" t="s">
        <v>3081</v>
      </c>
      <c r="L2615" s="1">
        <v>0</v>
      </c>
      <c r="M2615" s="6" t="str">
        <f t="shared" si="161"/>
        <v/>
      </c>
      <c r="N2615" s="1">
        <v>1</v>
      </c>
      <c r="O2615" s="6" t="str">
        <f t="shared" si="162"/>
        <v>LTI</v>
      </c>
      <c r="P2615" s="6" t="str">
        <f t="shared" si="163"/>
        <v>LTI</v>
      </c>
      <c r="Q2615" s="6" t="s">
        <v>2850</v>
      </c>
      <c r="R2615" s="5" t="str">
        <f>INDEX(SAMRASS!$B:$B,MATCH(Q2615,SAMRASS!$A:$A,0))</f>
        <v>Hydraulic drill rig</v>
      </c>
      <c r="S2615" s="1" t="s">
        <v>64</v>
      </c>
      <c r="T2615" s="1" t="s">
        <v>2788</v>
      </c>
    </row>
    <row r="2616" spans="1:20" x14ac:dyDescent="0.25">
      <c r="A2616" s="1">
        <v>136</v>
      </c>
      <c r="B2616" s="1">
        <v>2014</v>
      </c>
      <c r="C2616" s="6" t="str">
        <f t="shared" si="160"/>
        <v>2014.136</v>
      </c>
      <c r="D2616" s="12">
        <v>0</v>
      </c>
      <c r="E2616" s="12" t="s">
        <v>3081</v>
      </c>
      <c r="F2616" s="12">
        <v>0</v>
      </c>
      <c r="G2616" s="12" t="s">
        <v>3081</v>
      </c>
      <c r="H2616" s="12">
        <v>0</v>
      </c>
      <c r="I2616" s="12" t="s">
        <v>3081</v>
      </c>
      <c r="J2616" s="12" t="s">
        <v>3081</v>
      </c>
      <c r="K2616" s="12" t="s">
        <v>3081</v>
      </c>
      <c r="L2616" s="1">
        <v>0</v>
      </c>
      <c r="M2616" s="6" t="str">
        <f t="shared" si="161"/>
        <v/>
      </c>
      <c r="N2616" s="1">
        <v>1</v>
      </c>
      <c r="O2616" s="6" t="str">
        <f t="shared" si="162"/>
        <v>LTI</v>
      </c>
      <c r="P2616" s="6" t="str">
        <f t="shared" si="163"/>
        <v>LTI</v>
      </c>
      <c r="Q2616" s="6" t="s">
        <v>2766</v>
      </c>
      <c r="R2616" s="5" t="str">
        <f>INDEX(SAMRASS!$B:$B,MATCH(Q2616,SAMRASS!$A:$A,0))</f>
        <v>Gully scraper</v>
      </c>
      <c r="S2616" s="1" t="s">
        <v>63</v>
      </c>
      <c r="T2616" s="1" t="s">
        <v>2789</v>
      </c>
    </row>
    <row r="2617" spans="1:20" x14ac:dyDescent="0.25">
      <c r="A2617" s="1">
        <v>137</v>
      </c>
      <c r="B2617" s="1">
        <v>2014</v>
      </c>
      <c r="C2617" s="6" t="str">
        <f t="shared" si="160"/>
        <v>2014.137</v>
      </c>
      <c r="D2617" s="12" t="s">
        <v>880</v>
      </c>
      <c r="E2617" s="12" t="s">
        <v>3079</v>
      </c>
      <c r="F2617" s="12">
        <v>0</v>
      </c>
      <c r="G2617" s="12" t="s">
        <v>3081</v>
      </c>
      <c r="H2617" s="12">
        <v>0</v>
      </c>
      <c r="I2617" s="12" t="s">
        <v>3081</v>
      </c>
      <c r="J2617" s="12" t="s">
        <v>3081</v>
      </c>
      <c r="K2617" s="12" t="s">
        <v>3081</v>
      </c>
      <c r="L2617" s="1">
        <v>1</v>
      </c>
      <c r="M2617" s="6" t="str">
        <f t="shared" si="161"/>
        <v>SFI</v>
      </c>
      <c r="N2617" s="1">
        <v>0</v>
      </c>
      <c r="O2617" s="6" t="str">
        <f t="shared" si="162"/>
        <v/>
      </c>
      <c r="P2617" s="6" t="str">
        <f t="shared" si="163"/>
        <v>SFI</v>
      </c>
      <c r="Q2617" s="6" t="s">
        <v>2767</v>
      </c>
      <c r="R2617" s="5" t="str">
        <f>INDEX(SAMRASS!$B:$B,MATCH(Q2617,SAMRASS!$A:$A,0))</f>
        <v>Front end loader</v>
      </c>
      <c r="S2617" s="1" t="s">
        <v>443</v>
      </c>
      <c r="T2617" s="1" t="s">
        <v>2790</v>
      </c>
    </row>
    <row r="2618" spans="1:20" x14ac:dyDescent="0.25">
      <c r="A2618" s="1">
        <v>138</v>
      </c>
      <c r="B2618" s="1">
        <v>2014</v>
      </c>
      <c r="C2618" s="6" t="str">
        <f t="shared" si="160"/>
        <v>2014.138</v>
      </c>
      <c r="D2618" s="12" t="s">
        <v>880</v>
      </c>
      <c r="E2618" s="12" t="s">
        <v>3081</v>
      </c>
      <c r="F2618" s="12">
        <v>0</v>
      </c>
      <c r="G2618" s="12" t="s">
        <v>3081</v>
      </c>
      <c r="H2618" s="12" t="s">
        <v>3066</v>
      </c>
      <c r="I2618" s="12" t="s">
        <v>3081</v>
      </c>
      <c r="J2618" s="12" t="s">
        <v>3081</v>
      </c>
      <c r="K2618" s="12" t="s">
        <v>3081</v>
      </c>
      <c r="L2618" s="1">
        <v>0</v>
      </c>
      <c r="M2618" s="6" t="str">
        <f t="shared" si="161"/>
        <v/>
      </c>
      <c r="N2618" s="1">
        <v>1</v>
      </c>
      <c r="O2618" s="6" t="str">
        <f t="shared" si="162"/>
        <v>LTI</v>
      </c>
      <c r="P2618" s="6" t="str">
        <f t="shared" si="163"/>
        <v>LTI</v>
      </c>
      <c r="Q2618" s="6" t="s">
        <v>1973</v>
      </c>
      <c r="R2618" s="5" t="str">
        <f>INDEX(SAMRASS!$B:$B,MATCH(Q2618,SAMRASS!$A:$A,0))</f>
        <v>Mobile crane</v>
      </c>
      <c r="S2618" s="1" t="s">
        <v>203</v>
      </c>
      <c r="T2618" s="1" t="s">
        <v>1978</v>
      </c>
    </row>
    <row r="2619" spans="1:20" x14ac:dyDescent="0.25">
      <c r="A2619" s="1">
        <v>139</v>
      </c>
      <c r="B2619" s="1">
        <v>2014</v>
      </c>
      <c r="C2619" s="6" t="str">
        <f t="shared" si="160"/>
        <v>2014.139</v>
      </c>
      <c r="D2619" s="12">
        <v>0</v>
      </c>
      <c r="E2619" s="12" t="s">
        <v>3081</v>
      </c>
      <c r="F2619" s="12">
        <v>0</v>
      </c>
      <c r="G2619" s="12" t="s">
        <v>3081</v>
      </c>
      <c r="H2619" s="12">
        <v>0</v>
      </c>
      <c r="I2619" s="12" t="s">
        <v>3081</v>
      </c>
      <c r="J2619" s="12" t="s">
        <v>3081</v>
      </c>
      <c r="K2619" s="12" t="s">
        <v>3081</v>
      </c>
      <c r="L2619" s="1">
        <v>0</v>
      </c>
      <c r="M2619" s="6" t="str">
        <f t="shared" si="161"/>
        <v/>
      </c>
      <c r="N2619" s="1">
        <v>1</v>
      </c>
      <c r="O2619" s="6" t="str">
        <f t="shared" si="162"/>
        <v>LTI</v>
      </c>
      <c r="P2619" s="6" t="str">
        <f t="shared" si="163"/>
        <v>LTI</v>
      </c>
      <c r="Q2619" s="6" t="s">
        <v>2743</v>
      </c>
      <c r="R2619" s="5" t="str">
        <f>INDEX(SAMRASS!$B:$B,MATCH(Q2619,SAMRASS!$A:$A,0))</f>
        <v>Other (loco specify)</v>
      </c>
      <c r="S2619" s="1" t="s">
        <v>2434</v>
      </c>
      <c r="T2619" s="1" t="s">
        <v>1979</v>
      </c>
    </row>
    <row r="2620" spans="1:20" x14ac:dyDescent="0.25">
      <c r="A2620" s="1">
        <v>140</v>
      </c>
      <c r="B2620" s="1">
        <v>2014</v>
      </c>
      <c r="C2620" s="6" t="str">
        <f t="shared" si="160"/>
        <v>2014.140</v>
      </c>
      <c r="D2620" s="12">
        <v>0</v>
      </c>
      <c r="E2620" s="12" t="s">
        <v>3081</v>
      </c>
      <c r="F2620" s="12" t="s">
        <v>731</v>
      </c>
      <c r="G2620" s="12" t="s">
        <v>3076</v>
      </c>
      <c r="H2620" s="12" t="s">
        <v>3066</v>
      </c>
      <c r="I2620" s="12" t="s">
        <v>3076</v>
      </c>
      <c r="J2620" s="12" t="s">
        <v>3081</v>
      </c>
      <c r="K2620" s="12" t="s">
        <v>3076</v>
      </c>
      <c r="L2620" s="1">
        <v>0</v>
      </c>
      <c r="M2620" s="6" t="str">
        <f t="shared" si="161"/>
        <v/>
      </c>
      <c r="N2620" s="1">
        <v>1</v>
      </c>
      <c r="O2620" s="6" t="str">
        <f t="shared" si="162"/>
        <v>LTI</v>
      </c>
      <c r="P2620" s="6" t="str">
        <f t="shared" si="163"/>
        <v>LTI</v>
      </c>
      <c r="Q2620" s="6" t="s">
        <v>2041</v>
      </c>
      <c r="R2620" s="5" t="str">
        <f>INDEX(SAMRASS!$B:$B,MATCH(Q2620,SAMRASS!$A:$A,0))</f>
        <v>Tractor</v>
      </c>
      <c r="S2620" s="1" t="s">
        <v>883</v>
      </c>
      <c r="T2620" s="1" t="s">
        <v>2327</v>
      </c>
    </row>
    <row r="2621" spans="1:20" x14ac:dyDescent="0.25">
      <c r="A2621" s="1">
        <v>141</v>
      </c>
      <c r="B2621" s="1">
        <v>2014</v>
      </c>
      <c r="C2621" s="6" t="str">
        <f t="shared" si="160"/>
        <v>2014.141</v>
      </c>
      <c r="D2621" s="12" t="s">
        <v>880</v>
      </c>
      <c r="E2621" s="12" t="s">
        <v>3081</v>
      </c>
      <c r="F2621" s="12">
        <v>0</v>
      </c>
      <c r="G2621" s="12" t="s">
        <v>3081</v>
      </c>
      <c r="H2621" s="12" t="s">
        <v>3066</v>
      </c>
      <c r="I2621" s="12" t="s">
        <v>3081</v>
      </c>
      <c r="J2621" s="12" t="s">
        <v>3081</v>
      </c>
      <c r="K2621" s="12" t="s">
        <v>3081</v>
      </c>
      <c r="L2621" s="1">
        <v>0</v>
      </c>
      <c r="M2621" s="6" t="str">
        <f t="shared" si="161"/>
        <v/>
      </c>
      <c r="N2621" s="1">
        <v>1</v>
      </c>
      <c r="O2621" s="6" t="str">
        <f t="shared" si="162"/>
        <v>LTI</v>
      </c>
      <c r="P2621" s="6" t="str">
        <f t="shared" si="163"/>
        <v>LTI</v>
      </c>
      <c r="Q2621" s="6" t="s">
        <v>1973</v>
      </c>
      <c r="R2621" s="5" t="str">
        <f>INDEX(SAMRASS!$B:$B,MATCH(Q2621,SAMRASS!$A:$A,0))</f>
        <v>Mobile crane</v>
      </c>
      <c r="S2621" s="1" t="s">
        <v>203</v>
      </c>
      <c r="T2621" s="1" t="s">
        <v>1980</v>
      </c>
    </row>
    <row r="2622" spans="1:20" x14ac:dyDescent="0.25">
      <c r="A2622" s="1">
        <v>142</v>
      </c>
      <c r="B2622" s="1">
        <v>2014</v>
      </c>
      <c r="C2622" s="6" t="str">
        <f t="shared" si="160"/>
        <v>2014.142</v>
      </c>
      <c r="D2622" s="12">
        <v>0</v>
      </c>
      <c r="E2622" s="12" t="s">
        <v>3081</v>
      </c>
      <c r="F2622" s="12" t="s">
        <v>731</v>
      </c>
      <c r="G2622" s="12" t="s">
        <v>3076</v>
      </c>
      <c r="H2622" s="12" t="s">
        <v>3066</v>
      </c>
      <c r="I2622" s="12" t="s">
        <v>3076</v>
      </c>
      <c r="J2622" s="12" t="s">
        <v>3081</v>
      </c>
      <c r="K2622" s="12" t="s">
        <v>3076</v>
      </c>
      <c r="L2622" s="1">
        <v>0</v>
      </c>
      <c r="M2622" s="6" t="str">
        <f t="shared" si="161"/>
        <v/>
      </c>
      <c r="N2622" s="1">
        <v>2</v>
      </c>
      <c r="O2622" s="6" t="str">
        <f t="shared" si="162"/>
        <v>LTI</v>
      </c>
      <c r="P2622" s="6" t="str">
        <f t="shared" si="163"/>
        <v>LTI</v>
      </c>
      <c r="Q2622" s="6" t="s">
        <v>2906</v>
      </c>
      <c r="R2622" s="5" t="str">
        <f>INDEX(SAMRASS!$B:$B,MATCH(Q2622,SAMRASS!$A:$A,0))</f>
        <v>LHD Unit</v>
      </c>
      <c r="S2622" s="1" t="s">
        <v>572</v>
      </c>
      <c r="T2622" s="1" t="s">
        <v>2898</v>
      </c>
    </row>
    <row r="2623" spans="1:20" x14ac:dyDescent="0.25">
      <c r="A2623" s="1">
        <v>143</v>
      </c>
      <c r="B2623" s="1">
        <v>2014</v>
      </c>
      <c r="C2623" s="6" t="str">
        <f t="shared" si="160"/>
        <v>2014.143</v>
      </c>
      <c r="D2623" s="12">
        <v>0</v>
      </c>
      <c r="E2623" s="12" t="s">
        <v>3081</v>
      </c>
      <c r="F2623" s="12">
        <v>0</v>
      </c>
      <c r="G2623" s="12" t="s">
        <v>3081</v>
      </c>
      <c r="H2623" s="12">
        <v>0</v>
      </c>
      <c r="I2623" s="12" t="s">
        <v>3081</v>
      </c>
      <c r="J2623" s="12" t="s">
        <v>3081</v>
      </c>
      <c r="K2623" s="12" t="s">
        <v>3081</v>
      </c>
      <c r="L2623" s="1">
        <v>0</v>
      </c>
      <c r="M2623" s="6" t="str">
        <f t="shared" si="161"/>
        <v/>
      </c>
      <c r="N2623" s="1">
        <v>1</v>
      </c>
      <c r="O2623" s="6" t="str">
        <f t="shared" si="162"/>
        <v>LTI</v>
      </c>
      <c r="P2623" s="6" t="str">
        <f t="shared" si="163"/>
        <v>LTI</v>
      </c>
      <c r="Q2623" s="6" t="s">
        <v>710</v>
      </c>
      <c r="R2623" s="5" t="str">
        <f>INDEX(SAMRASS!$B:$B,MATCH(Q2623,SAMRASS!$A:$A,0))</f>
        <v>Double drum winch</v>
      </c>
      <c r="S2623" s="1" t="s">
        <v>561</v>
      </c>
      <c r="T2623" s="1" t="s">
        <v>1413</v>
      </c>
    </row>
    <row r="2624" spans="1:20" x14ac:dyDescent="0.25">
      <c r="A2624" s="1">
        <v>144</v>
      </c>
      <c r="B2624" s="1">
        <v>2014</v>
      </c>
      <c r="C2624" s="6" t="str">
        <f t="shared" si="160"/>
        <v>2014.144</v>
      </c>
      <c r="D2624" s="12">
        <v>0</v>
      </c>
      <c r="E2624" s="12" t="s">
        <v>3081</v>
      </c>
      <c r="F2624" s="12" t="s">
        <v>731</v>
      </c>
      <c r="G2624" s="12" t="s">
        <v>3081</v>
      </c>
      <c r="H2624" s="12" t="s">
        <v>3066</v>
      </c>
      <c r="I2624" s="12" t="s">
        <v>3081</v>
      </c>
      <c r="J2624" s="12" t="s">
        <v>3081</v>
      </c>
      <c r="K2624" s="12" t="s">
        <v>3081</v>
      </c>
      <c r="L2624" s="1">
        <v>0</v>
      </c>
      <c r="M2624" s="6" t="str">
        <f t="shared" si="161"/>
        <v/>
      </c>
      <c r="N2624" s="1">
        <v>1</v>
      </c>
      <c r="O2624" s="6" t="str">
        <f t="shared" si="162"/>
        <v>LTI</v>
      </c>
      <c r="P2624" s="6" t="str">
        <f t="shared" si="163"/>
        <v>LTI</v>
      </c>
      <c r="Q2624" s="6" t="s">
        <v>2604</v>
      </c>
      <c r="R2624" s="5" t="str">
        <f>INDEX(SAMRASS!$B:$B,MATCH(Q2624,SAMRASS!$A:$A,0))</f>
        <v>Roofbolter</v>
      </c>
      <c r="S2624" s="1" t="s">
        <v>2650</v>
      </c>
      <c r="T2624" s="1" t="s">
        <v>1414</v>
      </c>
    </row>
    <row r="2625" spans="1:21" x14ac:dyDescent="0.25">
      <c r="A2625" s="1">
        <v>145</v>
      </c>
      <c r="B2625" s="1">
        <v>2014</v>
      </c>
      <c r="C2625" s="6" t="str">
        <f t="shared" si="160"/>
        <v>2014.145</v>
      </c>
      <c r="D2625" s="12">
        <v>0</v>
      </c>
      <c r="E2625" s="12" t="s">
        <v>3081</v>
      </c>
      <c r="F2625" s="12" t="s">
        <v>731</v>
      </c>
      <c r="G2625" s="12" t="s">
        <v>3081</v>
      </c>
      <c r="H2625" s="12" t="s">
        <v>3066</v>
      </c>
      <c r="I2625" s="12" t="s">
        <v>3081</v>
      </c>
      <c r="J2625" s="12" t="s">
        <v>3081</v>
      </c>
      <c r="K2625" s="12" t="s">
        <v>3081</v>
      </c>
      <c r="L2625" s="1">
        <v>0</v>
      </c>
      <c r="M2625" s="6" t="str">
        <f t="shared" si="161"/>
        <v/>
      </c>
      <c r="N2625" s="1">
        <v>1</v>
      </c>
      <c r="O2625" s="6" t="str">
        <f t="shared" si="162"/>
        <v>LTI</v>
      </c>
      <c r="P2625" s="6" t="str">
        <f t="shared" si="163"/>
        <v>LTI</v>
      </c>
      <c r="Q2625" s="6" t="s">
        <v>2906</v>
      </c>
      <c r="R2625" s="5" t="str">
        <f>INDEX(SAMRASS!$B:$B,MATCH(Q2625,SAMRASS!$A:$A,0))</f>
        <v>LHD Unit</v>
      </c>
      <c r="S2625" s="1" t="s">
        <v>572</v>
      </c>
      <c r="T2625" s="1" t="s">
        <v>1415</v>
      </c>
    </row>
    <row r="2626" spans="1:21" x14ac:dyDescent="0.25">
      <c r="A2626" s="1">
        <v>146</v>
      </c>
      <c r="B2626" s="1">
        <v>2014</v>
      </c>
      <c r="C2626" s="6" t="str">
        <f t="shared" si="160"/>
        <v>2014.146</v>
      </c>
      <c r="D2626" s="12" t="s">
        <v>880</v>
      </c>
      <c r="E2626" s="12" t="s">
        <v>3081</v>
      </c>
      <c r="F2626" s="12">
        <v>0</v>
      </c>
      <c r="G2626" s="12" t="s">
        <v>3081</v>
      </c>
      <c r="H2626" s="12" t="s">
        <v>3066</v>
      </c>
      <c r="I2626" s="12" t="s">
        <v>3081</v>
      </c>
      <c r="J2626" s="12" t="s">
        <v>3081</v>
      </c>
      <c r="K2626" s="12" t="s">
        <v>3081</v>
      </c>
      <c r="L2626" s="1">
        <v>0</v>
      </c>
      <c r="M2626" s="6" t="str">
        <f t="shared" si="161"/>
        <v/>
      </c>
      <c r="N2626" s="1">
        <v>1</v>
      </c>
      <c r="O2626" s="6" t="str">
        <f t="shared" si="162"/>
        <v>LTI</v>
      </c>
      <c r="P2626" s="6" t="str">
        <f t="shared" si="163"/>
        <v>LTI</v>
      </c>
      <c r="Q2626" s="6" t="s">
        <v>2203</v>
      </c>
      <c r="R2626" s="5" t="str">
        <f>INDEX(SAMRASS!$B:$B,MATCH(Q2626,SAMRASS!$A:$A,0))</f>
        <v>Bulldozer</v>
      </c>
      <c r="S2626" s="1" t="s">
        <v>2360</v>
      </c>
      <c r="T2626" s="1" t="s">
        <v>1057</v>
      </c>
    </row>
    <row r="2627" spans="1:21" x14ac:dyDescent="0.25">
      <c r="A2627" s="1">
        <v>147</v>
      </c>
      <c r="B2627" s="1">
        <v>2014</v>
      </c>
      <c r="C2627" s="6" t="str">
        <f t="shared" si="160"/>
        <v>2014.147</v>
      </c>
      <c r="D2627" s="12">
        <v>0</v>
      </c>
      <c r="E2627" s="12" t="s">
        <v>3081</v>
      </c>
      <c r="F2627" s="12">
        <v>0</v>
      </c>
      <c r="G2627" s="12" t="s">
        <v>3081</v>
      </c>
      <c r="H2627" s="12">
        <v>0</v>
      </c>
      <c r="I2627" s="12" t="s">
        <v>3081</v>
      </c>
      <c r="J2627" s="12" t="s">
        <v>3081</v>
      </c>
      <c r="K2627" s="12" t="s">
        <v>3081</v>
      </c>
      <c r="L2627" s="1">
        <v>0</v>
      </c>
      <c r="M2627" s="6" t="str">
        <f t="shared" si="161"/>
        <v/>
      </c>
      <c r="N2627" s="1">
        <v>1</v>
      </c>
      <c r="O2627" s="6" t="str">
        <f t="shared" si="162"/>
        <v>LTI</v>
      </c>
      <c r="P2627" s="6" t="str">
        <f t="shared" si="163"/>
        <v>LTI</v>
      </c>
      <c r="Q2627" s="6" t="s">
        <v>848</v>
      </c>
      <c r="R2627" s="5" t="str">
        <f>INDEX(SAMRASS!$B:$B,MATCH(Q2627,SAMRASS!$A:$A,0))</f>
        <v>Face scraper</v>
      </c>
      <c r="S2627" s="1" t="s">
        <v>2432</v>
      </c>
      <c r="T2627" s="1" t="s">
        <v>1058</v>
      </c>
    </row>
    <row r="2628" spans="1:21" x14ac:dyDescent="0.25">
      <c r="A2628" s="1">
        <v>148</v>
      </c>
      <c r="B2628" s="1">
        <v>2014</v>
      </c>
      <c r="C2628" s="6" t="str">
        <f t="shared" si="160"/>
        <v>2014.148</v>
      </c>
      <c r="D2628" s="12">
        <v>0</v>
      </c>
      <c r="E2628" s="12" t="s">
        <v>3081</v>
      </c>
      <c r="F2628" s="12">
        <v>0</v>
      </c>
      <c r="G2628" s="12" t="s">
        <v>3081</v>
      </c>
      <c r="H2628" s="12">
        <v>0</v>
      </c>
      <c r="I2628" s="12" t="s">
        <v>3081</v>
      </c>
      <c r="J2628" s="12" t="s">
        <v>3081</v>
      </c>
      <c r="K2628" s="12" t="s">
        <v>3081</v>
      </c>
      <c r="L2628" s="1">
        <v>0</v>
      </c>
      <c r="M2628" s="6" t="str">
        <f t="shared" si="161"/>
        <v/>
      </c>
      <c r="N2628" s="1">
        <v>1</v>
      </c>
      <c r="O2628" s="6" t="str">
        <f t="shared" si="162"/>
        <v>LTI</v>
      </c>
      <c r="P2628" s="6" t="str">
        <f t="shared" si="163"/>
        <v>LTI</v>
      </c>
      <c r="Q2628" s="6" t="s">
        <v>709</v>
      </c>
      <c r="R2628" s="5" t="str">
        <f>INDEX(SAMRASS!$B:$B,MATCH(Q2628,SAMRASS!$A:$A,0))</f>
        <v>Single drum winch</v>
      </c>
      <c r="S2628" s="1" t="s">
        <v>292</v>
      </c>
      <c r="T2628" s="1" t="s">
        <v>1059</v>
      </c>
    </row>
    <row r="2629" spans="1:21" x14ac:dyDescent="0.25">
      <c r="A2629" s="1">
        <v>149</v>
      </c>
      <c r="B2629" s="1">
        <v>2014</v>
      </c>
      <c r="C2629" s="6" t="str">
        <f t="shared" si="160"/>
        <v>2014.149</v>
      </c>
      <c r="D2629" s="12">
        <v>0</v>
      </c>
      <c r="E2629" s="12" t="s">
        <v>3081</v>
      </c>
      <c r="F2629" s="12">
        <v>0</v>
      </c>
      <c r="G2629" s="12" t="s">
        <v>3081</v>
      </c>
      <c r="H2629" s="12" t="s">
        <v>3066</v>
      </c>
      <c r="I2629" s="12" t="s">
        <v>3081</v>
      </c>
      <c r="J2629" s="12" t="s">
        <v>3081</v>
      </c>
      <c r="K2629" s="12" t="s">
        <v>3081</v>
      </c>
      <c r="L2629" s="1">
        <v>0</v>
      </c>
      <c r="M2629" s="6" t="str">
        <f t="shared" si="161"/>
        <v/>
      </c>
      <c r="N2629" s="1">
        <v>1</v>
      </c>
      <c r="O2629" s="6" t="str">
        <f t="shared" si="162"/>
        <v>LTI</v>
      </c>
      <c r="P2629" s="6" t="str">
        <f t="shared" si="163"/>
        <v>LTI</v>
      </c>
      <c r="Q2629" s="6" t="s">
        <v>180</v>
      </c>
      <c r="R2629" s="5" t="str">
        <f>INDEX(SAMRASS!$B:$B,MATCH(Q2629,SAMRASS!$A:$A,0))</f>
        <v>Multi purpose vehicle or utility vehicle</v>
      </c>
      <c r="S2629" s="1" t="s">
        <v>334</v>
      </c>
      <c r="T2629" s="1" t="s">
        <v>908</v>
      </c>
      <c r="U2629" s="1" t="s">
        <v>2998</v>
      </c>
    </row>
    <row r="2630" spans="1:21" x14ac:dyDescent="0.25">
      <c r="A2630" s="1">
        <v>150</v>
      </c>
      <c r="B2630" s="1">
        <v>2014</v>
      </c>
      <c r="C2630" s="6" t="str">
        <f t="shared" si="160"/>
        <v>2014.150</v>
      </c>
      <c r="D2630" s="12" t="s">
        <v>880</v>
      </c>
      <c r="E2630" s="12" t="s">
        <v>3079</v>
      </c>
      <c r="F2630" s="12">
        <v>0</v>
      </c>
      <c r="G2630" s="12" t="s">
        <v>3081</v>
      </c>
      <c r="H2630" s="12" t="s">
        <v>3066</v>
      </c>
      <c r="I2630" s="12" t="s">
        <v>3081</v>
      </c>
      <c r="J2630" s="12" t="s">
        <v>3081</v>
      </c>
      <c r="K2630" s="12" t="s">
        <v>3081</v>
      </c>
      <c r="L2630" s="1">
        <v>0</v>
      </c>
      <c r="M2630" s="6" t="str">
        <f t="shared" si="161"/>
        <v/>
      </c>
      <c r="N2630" s="1">
        <v>1</v>
      </c>
      <c r="O2630" s="6" t="str">
        <f t="shared" si="162"/>
        <v>LTI</v>
      </c>
      <c r="P2630" s="6" t="str">
        <f t="shared" si="163"/>
        <v>LTI</v>
      </c>
      <c r="Q2630" s="6" t="s">
        <v>2526</v>
      </c>
      <c r="R2630" s="5" t="str">
        <f>INDEX(SAMRASS!$B:$B,MATCH(Q2630,SAMRASS!$A:$A,0))</f>
        <v>Trucks (excluding haultruck)</v>
      </c>
      <c r="S2630" s="1" t="s">
        <v>2829</v>
      </c>
      <c r="T2630" s="1" t="s">
        <v>909</v>
      </c>
    </row>
    <row r="2631" spans="1:21" x14ac:dyDescent="0.25">
      <c r="A2631" s="1">
        <v>151</v>
      </c>
      <c r="B2631" s="1">
        <v>2014</v>
      </c>
      <c r="C2631" s="6" t="str">
        <f t="shared" si="160"/>
        <v>2014.151</v>
      </c>
      <c r="D2631" s="12">
        <v>0</v>
      </c>
      <c r="E2631" s="12" t="s">
        <v>3081</v>
      </c>
      <c r="F2631" s="12" t="s">
        <v>731</v>
      </c>
      <c r="G2631" s="12" t="s">
        <v>3076</v>
      </c>
      <c r="H2631" s="12" t="s">
        <v>3066</v>
      </c>
      <c r="I2631" s="12" t="s">
        <v>3076</v>
      </c>
      <c r="J2631" s="12" t="s">
        <v>3081</v>
      </c>
      <c r="K2631" s="12" t="s">
        <v>3076</v>
      </c>
      <c r="L2631" s="1">
        <v>0</v>
      </c>
      <c r="M2631" s="6" t="str">
        <f t="shared" si="161"/>
        <v/>
      </c>
      <c r="N2631" s="1">
        <v>1</v>
      </c>
      <c r="O2631" s="6" t="str">
        <f t="shared" si="162"/>
        <v>LTI</v>
      </c>
      <c r="P2631" s="6" t="str">
        <f t="shared" si="163"/>
        <v>LTI</v>
      </c>
      <c r="Q2631" s="6" t="s">
        <v>2906</v>
      </c>
      <c r="R2631" s="5" t="str">
        <f>INDEX(SAMRASS!$B:$B,MATCH(Q2631,SAMRASS!$A:$A,0))</f>
        <v>LHD Unit</v>
      </c>
      <c r="S2631" s="1" t="s">
        <v>572</v>
      </c>
      <c r="T2631" s="1" t="s">
        <v>2947</v>
      </c>
    </row>
    <row r="2632" spans="1:21" x14ac:dyDescent="0.25">
      <c r="A2632" s="1">
        <v>152</v>
      </c>
      <c r="B2632" s="1">
        <v>2014</v>
      </c>
      <c r="C2632" s="6" t="str">
        <f t="shared" ref="C2632:C2695" si="164">B2632&amp;"."&amp;RIGHT("00"&amp;A2632,3)</f>
        <v>2014.152</v>
      </c>
      <c r="D2632" s="12">
        <v>0</v>
      </c>
      <c r="E2632" s="12" t="s">
        <v>3081</v>
      </c>
      <c r="F2632" s="12">
        <v>0</v>
      </c>
      <c r="G2632" s="12" t="s">
        <v>3081</v>
      </c>
      <c r="H2632" s="12">
        <v>0</v>
      </c>
      <c r="I2632" s="12" t="s">
        <v>3081</v>
      </c>
      <c r="J2632" s="12" t="s">
        <v>3081</v>
      </c>
      <c r="K2632" s="12" t="s">
        <v>3081</v>
      </c>
      <c r="L2632" s="1">
        <v>0</v>
      </c>
      <c r="M2632" s="6" t="str">
        <f t="shared" ref="M2632:M2695" si="165">IF(L2632&gt;1,"MFI",IF(L2632&gt;0,"SFI",""))</f>
        <v/>
      </c>
      <c r="N2632" s="1">
        <v>1</v>
      </c>
      <c r="O2632" s="6" t="str">
        <f t="shared" ref="O2632:O2695" si="166">IF(N2632&gt;0,"LTI","")</f>
        <v>LTI</v>
      </c>
      <c r="P2632" s="6" t="str">
        <f t="shared" ref="P2632:P2695" si="167">IF(M2632&lt;&gt;"",M2632,O2632)</f>
        <v>LTI</v>
      </c>
      <c r="Q2632" s="6" t="s">
        <v>709</v>
      </c>
      <c r="R2632" s="5" t="str">
        <f>INDEX(SAMRASS!$B:$B,MATCH(Q2632,SAMRASS!$A:$A,0))</f>
        <v>Single drum winch</v>
      </c>
      <c r="S2632" s="1" t="s">
        <v>292</v>
      </c>
      <c r="T2632" s="1" t="s">
        <v>910</v>
      </c>
    </row>
    <row r="2633" spans="1:21" x14ac:dyDescent="0.25">
      <c r="A2633" s="1">
        <v>153</v>
      </c>
      <c r="B2633" s="1">
        <v>2014</v>
      </c>
      <c r="C2633" s="6" t="str">
        <f t="shared" si="164"/>
        <v>2014.153</v>
      </c>
      <c r="D2633" s="12">
        <v>0</v>
      </c>
      <c r="E2633" s="12" t="s">
        <v>3081</v>
      </c>
      <c r="F2633" s="12">
        <v>0</v>
      </c>
      <c r="G2633" s="12" t="s">
        <v>3081</v>
      </c>
      <c r="H2633" s="12">
        <v>0</v>
      </c>
      <c r="I2633" s="12" t="s">
        <v>3081</v>
      </c>
      <c r="J2633" s="12" t="s">
        <v>3081</v>
      </c>
      <c r="K2633" s="12" t="s">
        <v>3081</v>
      </c>
      <c r="L2633" s="1">
        <v>0</v>
      </c>
      <c r="M2633" s="6" t="str">
        <f t="shared" si="165"/>
        <v/>
      </c>
      <c r="N2633" s="1">
        <v>1</v>
      </c>
      <c r="O2633" s="6" t="str">
        <f t="shared" si="166"/>
        <v>LTI</v>
      </c>
      <c r="P2633" s="6" t="str">
        <f t="shared" si="167"/>
        <v>LTI</v>
      </c>
      <c r="Q2633" s="6" t="s">
        <v>2924</v>
      </c>
      <c r="R2633" s="5" t="str">
        <f>INDEX(SAMRASS!$B:$B,MATCH(Q2633,SAMRASS!$A:$A,0))</f>
        <v>Coupling/uncoupling</v>
      </c>
      <c r="S2633" s="1" t="s">
        <v>674</v>
      </c>
      <c r="T2633" s="1" t="s">
        <v>2805</v>
      </c>
    </row>
    <row r="2634" spans="1:21" x14ac:dyDescent="0.25">
      <c r="A2634" s="1">
        <v>154</v>
      </c>
      <c r="B2634" s="1">
        <v>2014</v>
      </c>
      <c r="C2634" s="6" t="str">
        <f t="shared" si="164"/>
        <v>2014.154</v>
      </c>
      <c r="D2634" s="12">
        <v>0</v>
      </c>
      <c r="E2634" s="12" t="s">
        <v>3081</v>
      </c>
      <c r="F2634" s="12">
        <v>0</v>
      </c>
      <c r="G2634" s="12" t="s">
        <v>3081</v>
      </c>
      <c r="H2634" s="12">
        <v>0</v>
      </c>
      <c r="I2634" s="12" t="s">
        <v>3081</v>
      </c>
      <c r="J2634" s="12" t="s">
        <v>3081</v>
      </c>
      <c r="K2634" s="12" t="s">
        <v>3081</v>
      </c>
      <c r="L2634" s="1">
        <v>0</v>
      </c>
      <c r="M2634" s="6" t="str">
        <f t="shared" si="165"/>
        <v/>
      </c>
      <c r="N2634" s="1">
        <v>1</v>
      </c>
      <c r="O2634" s="6" t="str">
        <f t="shared" si="166"/>
        <v>LTI</v>
      </c>
      <c r="P2634" s="6" t="str">
        <f t="shared" si="167"/>
        <v>LTI</v>
      </c>
      <c r="Q2634" s="6" t="s">
        <v>709</v>
      </c>
      <c r="R2634" s="5" t="str">
        <f>INDEX(SAMRASS!$B:$B,MATCH(Q2634,SAMRASS!$A:$A,0))</f>
        <v>Single drum winch</v>
      </c>
      <c r="S2634" s="1" t="s">
        <v>292</v>
      </c>
      <c r="T2634" s="1" t="s">
        <v>2806</v>
      </c>
    </row>
    <row r="2635" spans="1:21" x14ac:dyDescent="0.25">
      <c r="A2635" s="1">
        <v>155</v>
      </c>
      <c r="B2635" s="1">
        <v>2014</v>
      </c>
      <c r="C2635" s="6" t="str">
        <f t="shared" si="164"/>
        <v>2014.155</v>
      </c>
      <c r="D2635" s="12">
        <v>0</v>
      </c>
      <c r="E2635" s="12" t="s">
        <v>3081</v>
      </c>
      <c r="F2635" s="12">
        <v>0</v>
      </c>
      <c r="G2635" s="12" t="s">
        <v>3081</v>
      </c>
      <c r="H2635" s="12">
        <v>0</v>
      </c>
      <c r="I2635" s="12" t="s">
        <v>3081</v>
      </c>
      <c r="J2635" s="12" t="s">
        <v>3081</v>
      </c>
      <c r="K2635" s="12" t="s">
        <v>3081</v>
      </c>
      <c r="L2635" s="1">
        <v>0</v>
      </c>
      <c r="M2635" s="6" t="str">
        <f t="shared" si="165"/>
        <v/>
      </c>
      <c r="N2635" s="1">
        <v>1</v>
      </c>
      <c r="O2635" s="6" t="str">
        <f t="shared" si="166"/>
        <v>LTI</v>
      </c>
      <c r="P2635" s="6" t="str">
        <f t="shared" si="167"/>
        <v>LTI</v>
      </c>
      <c r="Q2635" s="6" t="s">
        <v>1936</v>
      </c>
      <c r="R2635" s="5" t="str">
        <f>INDEX(SAMRASS!$B:$B,MATCH(Q2635,SAMRASS!$A:$A,0))</f>
        <v>Other (specify)</v>
      </c>
      <c r="S2635" s="1" t="s">
        <v>2434</v>
      </c>
      <c r="T2635" s="1" t="s">
        <v>2807</v>
      </c>
    </row>
    <row r="2636" spans="1:21" x14ac:dyDescent="0.25">
      <c r="A2636" s="1">
        <v>156</v>
      </c>
      <c r="B2636" s="1">
        <v>2014</v>
      </c>
      <c r="C2636" s="6" t="str">
        <f t="shared" si="164"/>
        <v>2014.156</v>
      </c>
      <c r="D2636" s="12">
        <v>0</v>
      </c>
      <c r="E2636" s="12" t="s">
        <v>3081</v>
      </c>
      <c r="F2636" s="12">
        <v>0</v>
      </c>
      <c r="G2636" s="12" t="s">
        <v>3081</v>
      </c>
      <c r="H2636" s="12" t="s">
        <v>3066</v>
      </c>
      <c r="I2636" s="12" t="s">
        <v>3081</v>
      </c>
      <c r="J2636" s="12" t="s">
        <v>3081</v>
      </c>
      <c r="K2636" s="12" t="s">
        <v>3081</v>
      </c>
      <c r="L2636" s="1">
        <v>0</v>
      </c>
      <c r="M2636" s="6" t="str">
        <f t="shared" si="165"/>
        <v/>
      </c>
      <c r="N2636" s="1">
        <v>1</v>
      </c>
      <c r="O2636" s="6" t="str">
        <f t="shared" si="166"/>
        <v>LTI</v>
      </c>
      <c r="P2636" s="6" t="str">
        <f t="shared" si="167"/>
        <v>LTI</v>
      </c>
      <c r="Q2636" s="6" t="s">
        <v>577</v>
      </c>
      <c r="R2636" s="5" t="str">
        <f>INDEX(SAMRASS!$B:$B,MATCH(Q2636,SAMRASS!$A:$A,0))</f>
        <v>Scissors lift, or platform lift</v>
      </c>
      <c r="S2636" s="1" t="s">
        <v>1313</v>
      </c>
      <c r="T2636" s="1" t="s">
        <v>3039</v>
      </c>
    </row>
    <row r="2637" spans="1:21" x14ac:dyDescent="0.25">
      <c r="A2637" s="1">
        <v>157</v>
      </c>
      <c r="B2637" s="1">
        <v>2014</v>
      </c>
      <c r="C2637" s="6" t="str">
        <f t="shared" si="164"/>
        <v>2014.157</v>
      </c>
      <c r="D2637" s="12">
        <v>0</v>
      </c>
      <c r="E2637" s="12" t="s">
        <v>3081</v>
      </c>
      <c r="F2637" s="12">
        <v>0</v>
      </c>
      <c r="G2637" s="12" t="s">
        <v>3081</v>
      </c>
      <c r="H2637" s="12">
        <v>0</v>
      </c>
      <c r="I2637" s="12" t="s">
        <v>3081</v>
      </c>
      <c r="J2637" s="12" t="s">
        <v>3081</v>
      </c>
      <c r="K2637" s="12" t="s">
        <v>3081</v>
      </c>
      <c r="L2637" s="1">
        <v>0</v>
      </c>
      <c r="M2637" s="6" t="str">
        <f t="shared" si="165"/>
        <v/>
      </c>
      <c r="N2637" s="1">
        <v>1</v>
      </c>
      <c r="O2637" s="6" t="str">
        <f t="shared" si="166"/>
        <v>LTI</v>
      </c>
      <c r="P2637" s="6" t="str">
        <f t="shared" si="167"/>
        <v>LTI</v>
      </c>
      <c r="Q2637" s="6" t="s">
        <v>707</v>
      </c>
      <c r="R2637" s="5" t="str">
        <f>INDEX(SAMRASS!$B:$B,MATCH(Q2637,SAMRASS!$A:$A,0))</f>
        <v>Hopper</v>
      </c>
      <c r="S2637" s="1" t="s">
        <v>2486</v>
      </c>
      <c r="T2637" s="1" t="s">
        <v>3040</v>
      </c>
    </row>
    <row r="2638" spans="1:21" x14ac:dyDescent="0.25">
      <c r="A2638" s="1">
        <v>158</v>
      </c>
      <c r="B2638" s="1">
        <v>2014</v>
      </c>
      <c r="C2638" s="6" t="str">
        <f t="shared" si="164"/>
        <v>2014.158</v>
      </c>
      <c r="D2638" s="12">
        <v>0</v>
      </c>
      <c r="E2638" s="12" t="s">
        <v>3081</v>
      </c>
      <c r="F2638" s="12">
        <v>0</v>
      </c>
      <c r="G2638" s="12" t="s">
        <v>3081</v>
      </c>
      <c r="H2638" s="12">
        <v>0</v>
      </c>
      <c r="I2638" s="12" t="s">
        <v>3081</v>
      </c>
      <c r="J2638" s="12" t="s">
        <v>3081</v>
      </c>
      <c r="K2638" s="12" t="s">
        <v>3081</v>
      </c>
      <c r="L2638" s="1">
        <v>0</v>
      </c>
      <c r="M2638" s="6" t="str">
        <f t="shared" si="165"/>
        <v/>
      </c>
      <c r="N2638" s="1">
        <v>1</v>
      </c>
      <c r="O2638" s="6" t="str">
        <f t="shared" si="166"/>
        <v>LTI</v>
      </c>
      <c r="P2638" s="6" t="str">
        <f t="shared" si="167"/>
        <v>LTI</v>
      </c>
      <c r="Q2638" s="6" t="s">
        <v>2924</v>
      </c>
      <c r="R2638" s="5" t="str">
        <f>INDEX(SAMRASS!$B:$B,MATCH(Q2638,SAMRASS!$A:$A,0))</f>
        <v>Coupling/uncoupling</v>
      </c>
      <c r="S2638" s="1" t="s">
        <v>674</v>
      </c>
      <c r="T2638" s="1" t="s">
        <v>3041</v>
      </c>
    </row>
    <row r="2639" spans="1:21" x14ac:dyDescent="0.25">
      <c r="A2639" s="1">
        <v>159</v>
      </c>
      <c r="B2639" s="1">
        <v>2014</v>
      </c>
      <c r="C2639" s="6" t="str">
        <f t="shared" si="164"/>
        <v>2014.159</v>
      </c>
      <c r="D2639" s="12" t="s">
        <v>880</v>
      </c>
      <c r="E2639" s="12" t="s">
        <v>3081</v>
      </c>
      <c r="F2639" s="12">
        <v>0</v>
      </c>
      <c r="G2639" s="12" t="s">
        <v>3081</v>
      </c>
      <c r="H2639" s="12">
        <v>0</v>
      </c>
      <c r="I2639" s="12" t="s">
        <v>3081</v>
      </c>
      <c r="J2639" s="12" t="s">
        <v>3081</v>
      </c>
      <c r="K2639" s="12" t="s">
        <v>3081</v>
      </c>
      <c r="L2639" s="1">
        <v>0</v>
      </c>
      <c r="M2639" s="6" t="str">
        <f t="shared" si="165"/>
        <v/>
      </c>
      <c r="N2639" s="1">
        <v>1</v>
      </c>
      <c r="O2639" s="6" t="str">
        <f t="shared" si="166"/>
        <v>LTI</v>
      </c>
      <c r="P2639" s="6" t="str">
        <f t="shared" si="167"/>
        <v>LTI</v>
      </c>
      <c r="Q2639" s="6" t="s">
        <v>1250</v>
      </c>
      <c r="R2639" s="5" t="str">
        <f>INDEX(SAMRASS!$B:$B,MATCH(Q2639,SAMRASS!$A:$A,0))</f>
        <v>Excavator</v>
      </c>
      <c r="S2639" s="1" t="s">
        <v>838</v>
      </c>
      <c r="T2639" s="1" t="s">
        <v>1385</v>
      </c>
    </row>
    <row r="2640" spans="1:21" x14ac:dyDescent="0.25">
      <c r="A2640" s="1">
        <v>160</v>
      </c>
      <c r="B2640" s="1">
        <v>2014</v>
      </c>
      <c r="C2640" s="6" t="str">
        <f t="shared" si="164"/>
        <v>2014.160</v>
      </c>
      <c r="D2640" s="12">
        <v>0</v>
      </c>
      <c r="E2640" s="12" t="s">
        <v>3081</v>
      </c>
      <c r="F2640" s="12">
        <v>0</v>
      </c>
      <c r="G2640" s="12" t="s">
        <v>3081</v>
      </c>
      <c r="H2640" s="12">
        <v>0</v>
      </c>
      <c r="I2640" s="12" t="s">
        <v>3081</v>
      </c>
      <c r="J2640" s="12" t="s">
        <v>3081</v>
      </c>
      <c r="K2640" s="12" t="s">
        <v>3081</v>
      </c>
      <c r="L2640" s="1">
        <v>0</v>
      </c>
      <c r="M2640" s="6" t="str">
        <f t="shared" si="165"/>
        <v/>
      </c>
      <c r="N2640" s="1">
        <v>1</v>
      </c>
      <c r="O2640" s="6" t="str">
        <f t="shared" si="166"/>
        <v>LTI</v>
      </c>
      <c r="P2640" s="6" t="str">
        <f t="shared" si="167"/>
        <v>LTI</v>
      </c>
      <c r="Q2640" s="6" t="s">
        <v>2766</v>
      </c>
      <c r="R2640" s="5" t="str">
        <f>INDEX(SAMRASS!$B:$B,MATCH(Q2640,SAMRASS!$A:$A,0))</f>
        <v>Gully scraper</v>
      </c>
      <c r="S2640" s="1" t="s">
        <v>63</v>
      </c>
      <c r="T2640" s="1" t="s">
        <v>1386</v>
      </c>
    </row>
    <row r="2641" spans="1:20" x14ac:dyDescent="0.25">
      <c r="A2641" s="1">
        <v>161</v>
      </c>
      <c r="B2641" s="1">
        <v>2014</v>
      </c>
      <c r="C2641" s="6" t="str">
        <f t="shared" si="164"/>
        <v>2014.161</v>
      </c>
      <c r="D2641" s="12">
        <v>0</v>
      </c>
      <c r="E2641" s="12" t="s">
        <v>3081</v>
      </c>
      <c r="F2641" s="12">
        <v>0</v>
      </c>
      <c r="G2641" s="12" t="s">
        <v>3081</v>
      </c>
      <c r="H2641" s="12">
        <v>0</v>
      </c>
      <c r="I2641" s="12" t="s">
        <v>3081</v>
      </c>
      <c r="J2641" s="12" t="s">
        <v>3081</v>
      </c>
      <c r="K2641" s="12" t="s">
        <v>3081</v>
      </c>
      <c r="L2641" s="1">
        <v>0</v>
      </c>
      <c r="M2641" s="6" t="str">
        <f t="shared" si="165"/>
        <v/>
      </c>
      <c r="N2641" s="1">
        <v>1</v>
      </c>
      <c r="O2641" s="6" t="str">
        <f t="shared" si="166"/>
        <v>LTI</v>
      </c>
      <c r="P2641" s="6" t="str">
        <f t="shared" si="167"/>
        <v>LTI</v>
      </c>
      <c r="Q2641" s="6" t="s">
        <v>843</v>
      </c>
      <c r="R2641" s="5" t="str">
        <f>INDEX(SAMRASS!$B:$B,MATCH(Q2641,SAMRASS!$A:$A,0))</f>
        <v>Other mechanical loaders (specify)</v>
      </c>
      <c r="S2641" s="1" t="s">
        <v>2365</v>
      </c>
      <c r="T2641" s="1" t="s">
        <v>95</v>
      </c>
    </row>
    <row r="2642" spans="1:20" x14ac:dyDescent="0.25">
      <c r="A2642" s="1">
        <v>162</v>
      </c>
      <c r="B2642" s="1">
        <v>2014</v>
      </c>
      <c r="C2642" s="6" t="str">
        <f t="shared" si="164"/>
        <v>2014.162</v>
      </c>
      <c r="D2642" s="12">
        <v>0</v>
      </c>
      <c r="E2642" s="12" t="s">
        <v>3081</v>
      </c>
      <c r="F2642" s="12">
        <v>0</v>
      </c>
      <c r="G2642" s="12" t="s">
        <v>3081</v>
      </c>
      <c r="H2642" s="12">
        <v>0</v>
      </c>
      <c r="I2642" s="12" t="s">
        <v>3081</v>
      </c>
      <c r="J2642" s="12" t="s">
        <v>3081</v>
      </c>
      <c r="K2642" s="12" t="s">
        <v>3081</v>
      </c>
      <c r="L2642" s="1">
        <v>0</v>
      </c>
      <c r="M2642" s="6" t="str">
        <f t="shared" si="165"/>
        <v/>
      </c>
      <c r="N2642" s="1">
        <v>1</v>
      </c>
      <c r="O2642" s="6" t="str">
        <f t="shared" si="166"/>
        <v>LTI</v>
      </c>
      <c r="P2642" s="6" t="str">
        <f t="shared" si="167"/>
        <v>LTI</v>
      </c>
      <c r="Q2642" s="6" t="s">
        <v>843</v>
      </c>
      <c r="R2642" s="5" t="str">
        <f>INDEX(SAMRASS!$B:$B,MATCH(Q2642,SAMRASS!$A:$A,0))</f>
        <v>Other mechanical loaders (specify)</v>
      </c>
      <c r="S2642" s="1" t="s">
        <v>2365</v>
      </c>
      <c r="T2642" s="1" t="s">
        <v>1387</v>
      </c>
    </row>
    <row r="2643" spans="1:20" x14ac:dyDescent="0.25">
      <c r="A2643" s="1">
        <v>163</v>
      </c>
      <c r="B2643" s="1">
        <v>2014</v>
      </c>
      <c r="C2643" s="6" t="str">
        <f t="shared" si="164"/>
        <v>2014.163</v>
      </c>
      <c r="D2643" s="12">
        <v>0</v>
      </c>
      <c r="E2643" s="12" t="s">
        <v>3081</v>
      </c>
      <c r="F2643" s="12">
        <v>0</v>
      </c>
      <c r="G2643" s="12" t="s">
        <v>3081</v>
      </c>
      <c r="H2643" s="12">
        <v>0</v>
      </c>
      <c r="I2643" s="12" t="s">
        <v>3081</v>
      </c>
      <c r="J2643" s="12" t="s">
        <v>3081</v>
      </c>
      <c r="K2643" s="12" t="s">
        <v>3081</v>
      </c>
      <c r="L2643" s="1">
        <v>0</v>
      </c>
      <c r="M2643" s="6" t="str">
        <f t="shared" si="165"/>
        <v/>
      </c>
      <c r="N2643" s="1">
        <v>1</v>
      </c>
      <c r="O2643" s="6" t="str">
        <f t="shared" si="166"/>
        <v>LTI</v>
      </c>
      <c r="P2643" s="6" t="str">
        <f t="shared" si="167"/>
        <v>LTI</v>
      </c>
      <c r="Q2643" s="6" t="s">
        <v>2772</v>
      </c>
      <c r="R2643" s="5" t="str">
        <f>INDEX(SAMRASS!$B:$B,MATCH(Q2643,SAMRASS!$A:$A,0))</f>
        <v>Other (specify)</v>
      </c>
      <c r="S2643" s="1" t="s">
        <v>2883</v>
      </c>
      <c r="T2643" s="1" t="s">
        <v>804</v>
      </c>
    </row>
    <row r="2644" spans="1:20" x14ac:dyDescent="0.25">
      <c r="A2644" s="1">
        <v>164</v>
      </c>
      <c r="B2644" s="1">
        <v>2014</v>
      </c>
      <c r="C2644" s="6" t="str">
        <f t="shared" si="164"/>
        <v>2014.164</v>
      </c>
      <c r="D2644" s="12">
        <v>0</v>
      </c>
      <c r="E2644" s="12" t="s">
        <v>3081</v>
      </c>
      <c r="F2644" s="12">
        <v>0</v>
      </c>
      <c r="G2644" s="12" t="s">
        <v>3081</v>
      </c>
      <c r="H2644" s="12">
        <v>0</v>
      </c>
      <c r="I2644" s="12" t="s">
        <v>3081</v>
      </c>
      <c r="J2644" s="12" t="s">
        <v>3081</v>
      </c>
      <c r="K2644" s="12" t="s">
        <v>3081</v>
      </c>
      <c r="L2644" s="1">
        <v>0</v>
      </c>
      <c r="M2644" s="6" t="str">
        <f t="shared" si="165"/>
        <v/>
      </c>
      <c r="N2644" s="1">
        <v>1</v>
      </c>
      <c r="O2644" s="6" t="str">
        <f t="shared" si="166"/>
        <v>LTI</v>
      </c>
      <c r="P2644" s="6" t="str">
        <f t="shared" si="167"/>
        <v>LTI</v>
      </c>
      <c r="Q2644" s="6" t="s">
        <v>2766</v>
      </c>
      <c r="R2644" s="5" t="str">
        <f>INDEX(SAMRASS!$B:$B,MATCH(Q2644,SAMRASS!$A:$A,0))</f>
        <v>Gully scraper</v>
      </c>
      <c r="S2644" s="1" t="s">
        <v>63</v>
      </c>
      <c r="T2644" s="1" t="s">
        <v>806</v>
      </c>
    </row>
    <row r="2645" spans="1:20" x14ac:dyDescent="0.25">
      <c r="A2645" s="1">
        <v>165</v>
      </c>
      <c r="B2645" s="1">
        <v>2014</v>
      </c>
      <c r="C2645" s="6" t="str">
        <f t="shared" si="164"/>
        <v>2014.165</v>
      </c>
      <c r="D2645" s="12">
        <v>0</v>
      </c>
      <c r="E2645" s="12" t="s">
        <v>3081</v>
      </c>
      <c r="F2645" s="12">
        <v>0</v>
      </c>
      <c r="G2645" s="12" t="s">
        <v>3081</v>
      </c>
      <c r="H2645" s="12">
        <v>0</v>
      </c>
      <c r="I2645" s="12" t="s">
        <v>3081</v>
      </c>
      <c r="J2645" s="12" t="s">
        <v>3081</v>
      </c>
      <c r="K2645" s="12" t="s">
        <v>3081</v>
      </c>
      <c r="L2645" s="1">
        <v>0</v>
      </c>
      <c r="M2645" s="6" t="str">
        <f t="shared" si="165"/>
        <v/>
      </c>
      <c r="N2645" s="1">
        <v>1</v>
      </c>
      <c r="O2645" s="6" t="str">
        <f t="shared" si="166"/>
        <v>LTI</v>
      </c>
      <c r="P2645" s="6" t="str">
        <f t="shared" si="167"/>
        <v>LTI</v>
      </c>
      <c r="Q2645" s="6" t="s">
        <v>707</v>
      </c>
      <c r="R2645" s="5" t="str">
        <f>INDEX(SAMRASS!$B:$B,MATCH(Q2645,SAMRASS!$A:$A,0))</f>
        <v>Hopper</v>
      </c>
      <c r="S2645" s="1" t="s">
        <v>2486</v>
      </c>
      <c r="T2645" s="1" t="s">
        <v>805</v>
      </c>
    </row>
    <row r="2646" spans="1:20" x14ac:dyDescent="0.25">
      <c r="A2646" s="1">
        <v>166</v>
      </c>
      <c r="B2646" s="1">
        <v>2014</v>
      </c>
      <c r="C2646" s="6" t="str">
        <f t="shared" si="164"/>
        <v>2014.166</v>
      </c>
      <c r="D2646" s="12">
        <v>0</v>
      </c>
      <c r="E2646" s="12" t="s">
        <v>3081</v>
      </c>
      <c r="F2646" s="12" t="s">
        <v>731</v>
      </c>
      <c r="G2646" s="12" t="s">
        <v>3081</v>
      </c>
      <c r="H2646" s="12" t="s">
        <v>3066</v>
      </c>
      <c r="I2646" s="12" t="s">
        <v>3081</v>
      </c>
      <c r="J2646" s="12" t="s">
        <v>3081</v>
      </c>
      <c r="K2646" s="12" t="s">
        <v>3081</v>
      </c>
      <c r="L2646" s="1">
        <v>0</v>
      </c>
      <c r="M2646" s="6" t="str">
        <f t="shared" si="165"/>
        <v/>
      </c>
      <c r="N2646" s="1">
        <v>1</v>
      </c>
      <c r="O2646" s="6" t="str">
        <f t="shared" si="166"/>
        <v>LTI</v>
      </c>
      <c r="P2646" s="6" t="str">
        <f t="shared" si="167"/>
        <v>LTI</v>
      </c>
      <c r="Q2646" s="6" t="s">
        <v>2906</v>
      </c>
      <c r="R2646" s="5" t="str">
        <f>INDEX(SAMRASS!$B:$B,MATCH(Q2646,SAMRASS!$A:$A,0))</f>
        <v>LHD Unit</v>
      </c>
      <c r="S2646" s="1" t="s">
        <v>572</v>
      </c>
      <c r="T2646" s="1" t="s">
        <v>409</v>
      </c>
    </row>
    <row r="2647" spans="1:20" x14ac:dyDescent="0.25">
      <c r="A2647" s="1">
        <v>167</v>
      </c>
      <c r="B2647" s="1">
        <v>2014</v>
      </c>
      <c r="C2647" s="6" t="str">
        <f t="shared" si="164"/>
        <v>2014.167</v>
      </c>
      <c r="D2647" s="12">
        <v>0</v>
      </c>
      <c r="E2647" s="12" t="s">
        <v>3081</v>
      </c>
      <c r="F2647" s="12">
        <v>0</v>
      </c>
      <c r="G2647" s="12" t="s">
        <v>3081</v>
      </c>
      <c r="H2647" s="12">
        <v>0</v>
      </c>
      <c r="I2647" s="12" t="s">
        <v>3081</v>
      </c>
      <c r="J2647" s="12" t="s">
        <v>3081</v>
      </c>
      <c r="K2647" s="12" t="s">
        <v>3081</v>
      </c>
      <c r="L2647" s="1">
        <v>0</v>
      </c>
      <c r="M2647" s="6" t="str">
        <f t="shared" si="165"/>
        <v/>
      </c>
      <c r="N2647" s="1">
        <v>1</v>
      </c>
      <c r="O2647" s="6" t="str">
        <f t="shared" si="166"/>
        <v>LTI</v>
      </c>
      <c r="P2647" s="6" t="str">
        <f t="shared" si="167"/>
        <v>LTI</v>
      </c>
      <c r="Q2647" s="6" t="s">
        <v>2772</v>
      </c>
      <c r="R2647" s="5" t="str">
        <f>INDEX(SAMRASS!$B:$B,MATCH(Q2647,SAMRASS!$A:$A,0))</f>
        <v>Other (specify)</v>
      </c>
      <c r="S2647" s="1" t="s">
        <v>2883</v>
      </c>
      <c r="T2647" s="1" t="s">
        <v>410</v>
      </c>
    </row>
    <row r="2648" spans="1:20" x14ac:dyDescent="0.25">
      <c r="A2648" s="1">
        <v>168</v>
      </c>
      <c r="B2648" s="1">
        <v>2014</v>
      </c>
      <c r="C2648" s="6" t="str">
        <f t="shared" si="164"/>
        <v>2014.168</v>
      </c>
      <c r="D2648" s="12">
        <v>0</v>
      </c>
      <c r="E2648" s="12" t="s">
        <v>3081</v>
      </c>
      <c r="F2648" s="12">
        <v>0</v>
      </c>
      <c r="G2648" s="12" t="s">
        <v>3081</v>
      </c>
      <c r="H2648" s="12" t="s">
        <v>3066</v>
      </c>
      <c r="I2648" s="12" t="s">
        <v>3081</v>
      </c>
      <c r="J2648" s="12" t="s">
        <v>3081</v>
      </c>
      <c r="K2648" s="12" t="s">
        <v>3081</v>
      </c>
      <c r="L2648" s="1">
        <v>0</v>
      </c>
      <c r="M2648" s="6" t="str">
        <f t="shared" si="165"/>
        <v/>
      </c>
      <c r="N2648" s="1">
        <v>1</v>
      </c>
      <c r="O2648" s="6" t="str">
        <f t="shared" si="166"/>
        <v>LTI</v>
      </c>
      <c r="P2648" s="6" t="str">
        <f t="shared" si="167"/>
        <v>LTI</v>
      </c>
      <c r="Q2648" s="6" t="s">
        <v>180</v>
      </c>
      <c r="R2648" s="5" t="str">
        <f>INDEX(SAMRASS!$B:$B,MATCH(Q2648,SAMRASS!$A:$A,0))</f>
        <v>Multi purpose vehicle or utility vehicle</v>
      </c>
      <c r="S2648" s="1" t="s">
        <v>334</v>
      </c>
      <c r="T2648" s="1" t="s">
        <v>411</v>
      </c>
    </row>
    <row r="2649" spans="1:20" x14ac:dyDescent="0.25">
      <c r="A2649" s="1">
        <v>169</v>
      </c>
      <c r="B2649" s="1">
        <v>2014</v>
      </c>
      <c r="C2649" s="6" t="str">
        <f t="shared" si="164"/>
        <v>2014.169</v>
      </c>
      <c r="D2649" s="12">
        <v>0</v>
      </c>
      <c r="E2649" s="12" t="s">
        <v>3081</v>
      </c>
      <c r="F2649" s="12">
        <v>0</v>
      </c>
      <c r="G2649" s="12" t="s">
        <v>3081</v>
      </c>
      <c r="H2649" s="12" t="s">
        <v>3066</v>
      </c>
      <c r="I2649" s="12" t="s">
        <v>3081</v>
      </c>
      <c r="J2649" s="12" t="s">
        <v>3081</v>
      </c>
      <c r="K2649" s="12" t="s">
        <v>3081</v>
      </c>
      <c r="L2649" s="1">
        <v>0</v>
      </c>
      <c r="M2649" s="6" t="str">
        <f t="shared" si="165"/>
        <v/>
      </c>
      <c r="N2649" s="1">
        <v>1</v>
      </c>
      <c r="O2649" s="6" t="str">
        <f t="shared" si="166"/>
        <v>LTI</v>
      </c>
      <c r="P2649" s="6" t="str">
        <f t="shared" si="167"/>
        <v>LTI</v>
      </c>
      <c r="Q2649" s="6" t="s">
        <v>2850</v>
      </c>
      <c r="R2649" s="5" t="str">
        <f>INDEX(SAMRASS!$B:$B,MATCH(Q2649,SAMRASS!$A:$A,0))</f>
        <v>Hydraulic drill rig</v>
      </c>
      <c r="S2649" s="1" t="s">
        <v>64</v>
      </c>
      <c r="T2649" s="1" t="s">
        <v>851</v>
      </c>
    </row>
    <row r="2650" spans="1:20" x14ac:dyDescent="0.25">
      <c r="A2650" s="1">
        <v>170</v>
      </c>
      <c r="B2650" s="1">
        <v>2014</v>
      </c>
      <c r="C2650" s="6" t="str">
        <f t="shared" si="164"/>
        <v>2014.170</v>
      </c>
      <c r="D2650" s="12">
        <v>0</v>
      </c>
      <c r="E2650" s="12" t="s">
        <v>3081</v>
      </c>
      <c r="F2650" s="12">
        <v>0</v>
      </c>
      <c r="G2650" s="12" t="s">
        <v>3081</v>
      </c>
      <c r="H2650" s="12">
        <v>0</v>
      </c>
      <c r="I2650" s="12" t="s">
        <v>3081</v>
      </c>
      <c r="J2650" s="12" t="s">
        <v>3081</v>
      </c>
      <c r="K2650" s="12" t="s">
        <v>3081</v>
      </c>
      <c r="L2650" s="1">
        <v>0</v>
      </c>
      <c r="M2650" s="6" t="str">
        <f t="shared" si="165"/>
        <v/>
      </c>
      <c r="N2650" s="1">
        <v>1</v>
      </c>
      <c r="O2650" s="6" t="str">
        <f t="shared" si="166"/>
        <v>LTI</v>
      </c>
      <c r="P2650" s="6" t="str">
        <f t="shared" si="167"/>
        <v>LTI</v>
      </c>
      <c r="Q2650" s="6" t="s">
        <v>2772</v>
      </c>
      <c r="R2650" s="5" t="str">
        <f>INDEX(SAMRASS!$B:$B,MATCH(Q2650,SAMRASS!$A:$A,0))</f>
        <v>Other (specify)</v>
      </c>
      <c r="S2650" s="1" t="s">
        <v>2883</v>
      </c>
      <c r="T2650" s="1" t="s">
        <v>850</v>
      </c>
    </row>
    <row r="2651" spans="1:20" x14ac:dyDescent="0.25">
      <c r="A2651" s="1">
        <v>171</v>
      </c>
      <c r="B2651" s="1">
        <v>2014</v>
      </c>
      <c r="C2651" s="6" t="str">
        <f t="shared" si="164"/>
        <v>2014.171</v>
      </c>
      <c r="D2651" s="12" t="s">
        <v>880</v>
      </c>
      <c r="E2651" s="12" t="s">
        <v>3081</v>
      </c>
      <c r="F2651" s="12">
        <v>0</v>
      </c>
      <c r="G2651" s="12" t="s">
        <v>3081</v>
      </c>
      <c r="H2651" s="12" t="s">
        <v>3066</v>
      </c>
      <c r="I2651" s="12" t="s">
        <v>3081</v>
      </c>
      <c r="J2651" s="12" t="s">
        <v>3081</v>
      </c>
      <c r="K2651" s="12" t="s">
        <v>3081</v>
      </c>
      <c r="L2651" s="1">
        <v>0</v>
      </c>
      <c r="M2651" s="6" t="str">
        <f t="shared" si="165"/>
        <v/>
      </c>
      <c r="N2651" s="1">
        <v>1</v>
      </c>
      <c r="O2651" s="6" t="str">
        <f t="shared" si="166"/>
        <v>LTI</v>
      </c>
      <c r="P2651" s="6" t="str">
        <f t="shared" si="167"/>
        <v>LTI</v>
      </c>
      <c r="Q2651" s="6" t="s">
        <v>2526</v>
      </c>
      <c r="R2651" s="5" t="str">
        <f>INDEX(SAMRASS!$B:$B,MATCH(Q2651,SAMRASS!$A:$A,0))</f>
        <v>Trucks (excluding haultruck)</v>
      </c>
      <c r="S2651" s="1" t="s">
        <v>2829</v>
      </c>
      <c r="T2651" s="1" t="s">
        <v>852</v>
      </c>
    </row>
    <row r="2652" spans="1:20" x14ac:dyDescent="0.25">
      <c r="A2652" s="1">
        <v>172</v>
      </c>
      <c r="B2652" s="1">
        <v>2014</v>
      </c>
      <c r="C2652" s="6" t="str">
        <f t="shared" si="164"/>
        <v>2014.172</v>
      </c>
      <c r="D2652" s="12">
        <v>0</v>
      </c>
      <c r="E2652" s="12" t="s">
        <v>3081</v>
      </c>
      <c r="F2652" s="12" t="s">
        <v>731</v>
      </c>
      <c r="G2652" s="12" t="s">
        <v>3076</v>
      </c>
      <c r="H2652" s="12" t="s">
        <v>3066</v>
      </c>
      <c r="I2652" s="12" t="s">
        <v>3076</v>
      </c>
      <c r="J2652" s="12" t="s">
        <v>3081</v>
      </c>
      <c r="K2652" s="12" t="s">
        <v>3076</v>
      </c>
      <c r="L2652" s="1">
        <v>0</v>
      </c>
      <c r="M2652" s="6" t="str">
        <f t="shared" si="165"/>
        <v/>
      </c>
      <c r="N2652" s="1">
        <v>1</v>
      </c>
      <c r="O2652" s="6" t="str">
        <f t="shared" si="166"/>
        <v>LTI</v>
      </c>
      <c r="P2652" s="6" t="str">
        <f t="shared" si="167"/>
        <v>LTI</v>
      </c>
      <c r="Q2652" s="6" t="s">
        <v>2906</v>
      </c>
      <c r="R2652" s="5" t="str">
        <f>INDEX(SAMRASS!$B:$B,MATCH(Q2652,SAMRASS!$A:$A,0))</f>
        <v>LHD Unit</v>
      </c>
      <c r="S2652" s="1" t="s">
        <v>572</v>
      </c>
      <c r="T2652" s="1" t="s">
        <v>1942</v>
      </c>
    </row>
    <row r="2653" spans="1:20" x14ac:dyDescent="0.25">
      <c r="A2653" s="1">
        <v>173</v>
      </c>
      <c r="B2653" s="1">
        <v>2014</v>
      </c>
      <c r="C2653" s="6" t="str">
        <f t="shared" si="164"/>
        <v>2014.173</v>
      </c>
      <c r="D2653" s="12">
        <v>0</v>
      </c>
      <c r="E2653" s="12" t="s">
        <v>3081</v>
      </c>
      <c r="F2653" s="12">
        <v>0</v>
      </c>
      <c r="G2653" s="12" t="s">
        <v>3081</v>
      </c>
      <c r="H2653" s="12">
        <v>0</v>
      </c>
      <c r="I2653" s="12" t="s">
        <v>3081</v>
      </c>
      <c r="J2653" s="12" t="s">
        <v>3081</v>
      </c>
      <c r="K2653" s="12" t="s">
        <v>3081</v>
      </c>
      <c r="L2653" s="1">
        <v>0</v>
      </c>
      <c r="M2653" s="6" t="str">
        <f t="shared" si="165"/>
        <v/>
      </c>
      <c r="N2653" s="1">
        <v>1</v>
      </c>
      <c r="O2653" s="6" t="str">
        <f t="shared" si="166"/>
        <v>LTI</v>
      </c>
      <c r="P2653" s="6" t="str">
        <f t="shared" si="167"/>
        <v>LTI</v>
      </c>
      <c r="Q2653" s="6" t="s">
        <v>1758</v>
      </c>
      <c r="R2653" s="5" t="str">
        <f>INDEX(SAMRASS!$B:$B,MATCH(Q2653,SAMRASS!$A:$A,0))</f>
        <v>Mono-rope installation</v>
      </c>
      <c r="S2653" s="1" t="s">
        <v>1423</v>
      </c>
      <c r="T2653" s="1" t="s">
        <v>634</v>
      </c>
    </row>
    <row r="2654" spans="1:20" x14ac:dyDescent="0.25">
      <c r="A2654" s="1">
        <v>174</v>
      </c>
      <c r="B2654" s="1">
        <v>2014</v>
      </c>
      <c r="C2654" s="6" t="str">
        <f t="shared" si="164"/>
        <v>2014.174</v>
      </c>
      <c r="D2654" s="12" t="s">
        <v>880</v>
      </c>
      <c r="E2654" s="12" t="s">
        <v>3081</v>
      </c>
      <c r="F2654" s="12">
        <v>0</v>
      </c>
      <c r="G2654" s="12" t="s">
        <v>3081</v>
      </c>
      <c r="H2654" s="12">
        <v>0</v>
      </c>
      <c r="I2654" s="12" t="s">
        <v>3081</v>
      </c>
      <c r="J2654" s="12" t="s">
        <v>3081</v>
      </c>
      <c r="K2654" s="12" t="s">
        <v>3081</v>
      </c>
      <c r="L2654" s="1">
        <v>0</v>
      </c>
      <c r="M2654" s="6" t="str">
        <f t="shared" si="165"/>
        <v/>
      </c>
      <c r="N2654" s="1">
        <v>1</v>
      </c>
      <c r="O2654" s="6" t="str">
        <f t="shared" si="166"/>
        <v>LTI</v>
      </c>
      <c r="P2654" s="6" t="str">
        <f t="shared" si="167"/>
        <v>LTI</v>
      </c>
      <c r="Q2654" s="6" t="s">
        <v>1250</v>
      </c>
      <c r="R2654" s="5" t="str">
        <f>INDEX(SAMRASS!$B:$B,MATCH(Q2654,SAMRASS!$A:$A,0))</f>
        <v>Excavator</v>
      </c>
      <c r="S2654" s="1" t="s">
        <v>838</v>
      </c>
      <c r="T2654" s="1" t="s">
        <v>635</v>
      </c>
    </row>
    <row r="2655" spans="1:20" x14ac:dyDescent="0.25">
      <c r="A2655" s="1">
        <v>175</v>
      </c>
      <c r="B2655" s="1">
        <v>2014</v>
      </c>
      <c r="C2655" s="6" t="str">
        <f t="shared" si="164"/>
        <v>2014.175</v>
      </c>
      <c r="D2655" s="12">
        <v>0</v>
      </c>
      <c r="E2655" s="12" t="s">
        <v>3081</v>
      </c>
      <c r="F2655" s="12">
        <v>0</v>
      </c>
      <c r="G2655" s="12" t="s">
        <v>3081</v>
      </c>
      <c r="H2655" s="12" t="s">
        <v>3066</v>
      </c>
      <c r="I2655" s="12" t="s">
        <v>3081</v>
      </c>
      <c r="J2655" s="12" t="s">
        <v>3081</v>
      </c>
      <c r="K2655" s="12" t="s">
        <v>3081</v>
      </c>
      <c r="L2655" s="1">
        <v>0</v>
      </c>
      <c r="M2655" s="6" t="str">
        <f t="shared" si="165"/>
        <v/>
      </c>
      <c r="N2655" s="1">
        <v>1</v>
      </c>
      <c r="O2655" s="6" t="str">
        <f t="shared" si="166"/>
        <v>LTI</v>
      </c>
      <c r="P2655" s="6" t="str">
        <f t="shared" si="167"/>
        <v>LTI</v>
      </c>
      <c r="Q2655" s="6" t="s">
        <v>2884</v>
      </c>
      <c r="R2655" s="5" t="str">
        <f>INDEX(SAMRASS!$B:$B,MATCH(Q2655,SAMRASS!$A:$A,0))</f>
        <v>Other transporters (specify)</v>
      </c>
      <c r="S2655" s="1" t="s">
        <v>884</v>
      </c>
      <c r="T2655" s="1" t="s">
        <v>2258</v>
      </c>
    </row>
    <row r="2656" spans="1:20" x14ac:dyDescent="0.25">
      <c r="A2656" s="1">
        <v>176</v>
      </c>
      <c r="B2656" s="1">
        <v>2014</v>
      </c>
      <c r="C2656" s="6" t="str">
        <f t="shared" si="164"/>
        <v>2014.176</v>
      </c>
      <c r="D2656" s="12">
        <v>0</v>
      </c>
      <c r="E2656" s="12" t="s">
        <v>3081</v>
      </c>
      <c r="F2656" s="12">
        <v>0</v>
      </c>
      <c r="G2656" s="12" t="s">
        <v>3081</v>
      </c>
      <c r="H2656" s="12">
        <v>0</v>
      </c>
      <c r="I2656" s="12" t="s">
        <v>3081</v>
      </c>
      <c r="J2656" s="12" t="s">
        <v>3081</v>
      </c>
      <c r="K2656" s="12" t="s">
        <v>3081</v>
      </c>
      <c r="L2656" s="1">
        <v>0</v>
      </c>
      <c r="M2656" s="6" t="str">
        <f t="shared" si="165"/>
        <v/>
      </c>
      <c r="N2656" s="1">
        <v>1</v>
      </c>
      <c r="O2656" s="6" t="str">
        <f t="shared" si="166"/>
        <v>LTI</v>
      </c>
      <c r="P2656" s="6" t="str">
        <f t="shared" si="167"/>
        <v>LTI</v>
      </c>
      <c r="Q2656" s="6" t="s">
        <v>1755</v>
      </c>
      <c r="R2656" s="5" t="str">
        <f>INDEX(SAMRASS!$B:$B,MATCH(Q2656,SAMRASS!$A:$A,0))</f>
        <v>Hand tramming</v>
      </c>
      <c r="S2656" s="1" t="s">
        <v>26</v>
      </c>
      <c r="T2656" s="1" t="s">
        <v>636</v>
      </c>
    </row>
    <row r="2657" spans="1:20" x14ac:dyDescent="0.25">
      <c r="A2657" s="1">
        <v>177</v>
      </c>
      <c r="B2657" s="1">
        <v>2014</v>
      </c>
      <c r="C2657" s="6" t="str">
        <f t="shared" si="164"/>
        <v>2014.177</v>
      </c>
      <c r="D2657" s="12">
        <v>0</v>
      </c>
      <c r="E2657" s="12" t="s">
        <v>3081</v>
      </c>
      <c r="F2657" s="12">
        <v>0</v>
      </c>
      <c r="G2657" s="12" t="s">
        <v>3081</v>
      </c>
      <c r="H2657" s="12">
        <v>0</v>
      </c>
      <c r="I2657" s="12" t="s">
        <v>3081</v>
      </c>
      <c r="J2657" s="12" t="s">
        <v>3081</v>
      </c>
      <c r="K2657" s="12" t="s">
        <v>3081</v>
      </c>
      <c r="L2657" s="1">
        <v>0</v>
      </c>
      <c r="M2657" s="6" t="str">
        <f t="shared" si="165"/>
        <v/>
      </c>
      <c r="N2657" s="1">
        <v>1</v>
      </c>
      <c r="O2657" s="6" t="str">
        <f t="shared" si="166"/>
        <v>LTI</v>
      </c>
      <c r="P2657" s="6" t="str">
        <f t="shared" si="167"/>
        <v>LTI</v>
      </c>
      <c r="Q2657" s="6" t="s">
        <v>2918</v>
      </c>
      <c r="R2657" s="5" t="str">
        <f>INDEX(SAMRASS!$B:$B,MATCH(Q2657,SAMRASS!$A:$A,0))</f>
        <v>Other (specify)</v>
      </c>
      <c r="S2657" s="1" t="s">
        <v>1500</v>
      </c>
      <c r="T2657" s="1" t="s">
        <v>2259</v>
      </c>
    </row>
    <row r="2658" spans="1:20" x14ac:dyDescent="0.25">
      <c r="A2658" s="1">
        <v>178</v>
      </c>
      <c r="B2658" s="1">
        <v>2014</v>
      </c>
      <c r="C2658" s="6" t="str">
        <f t="shared" si="164"/>
        <v>2014.178</v>
      </c>
      <c r="D2658" s="12">
        <v>0</v>
      </c>
      <c r="E2658" s="12" t="s">
        <v>3081</v>
      </c>
      <c r="F2658" s="12">
        <v>0</v>
      </c>
      <c r="G2658" s="12" t="s">
        <v>3081</v>
      </c>
      <c r="H2658" s="12">
        <v>0</v>
      </c>
      <c r="I2658" s="12" t="s">
        <v>3081</v>
      </c>
      <c r="J2658" s="12" t="s">
        <v>3081</v>
      </c>
      <c r="K2658" s="12" t="s">
        <v>3081</v>
      </c>
      <c r="L2658" s="1">
        <v>0</v>
      </c>
      <c r="M2658" s="6" t="str">
        <f t="shared" si="165"/>
        <v/>
      </c>
      <c r="N2658" s="1">
        <v>1</v>
      </c>
      <c r="O2658" s="6" t="str">
        <f t="shared" si="166"/>
        <v>LTI</v>
      </c>
      <c r="P2658" s="6" t="str">
        <f t="shared" si="167"/>
        <v>LTI</v>
      </c>
      <c r="Q2658" s="6" t="s">
        <v>2177</v>
      </c>
      <c r="R2658" s="5" t="str">
        <f>INDEX(SAMRASS!$B:$B,MATCH(Q2658,SAMRASS!$A:$A,0))</f>
        <v>Other lifting machines (specify)</v>
      </c>
      <c r="S2658" s="1" t="s">
        <v>2811</v>
      </c>
      <c r="T2658" s="1" t="s">
        <v>2260</v>
      </c>
    </row>
    <row r="2659" spans="1:20" x14ac:dyDescent="0.25">
      <c r="A2659" s="1">
        <v>179</v>
      </c>
      <c r="B2659" s="1">
        <v>2014</v>
      </c>
      <c r="C2659" s="6" t="str">
        <f t="shared" si="164"/>
        <v>2014.179</v>
      </c>
      <c r="D2659" s="12">
        <v>0</v>
      </c>
      <c r="E2659" s="12" t="s">
        <v>3081</v>
      </c>
      <c r="F2659" s="12">
        <v>0</v>
      </c>
      <c r="G2659" s="12" t="s">
        <v>3081</v>
      </c>
      <c r="H2659" s="12">
        <v>0</v>
      </c>
      <c r="I2659" s="12" t="s">
        <v>3081</v>
      </c>
      <c r="J2659" s="12" t="s">
        <v>3081</v>
      </c>
      <c r="K2659" s="12" t="s">
        <v>3081</v>
      </c>
      <c r="L2659" s="1">
        <v>0</v>
      </c>
      <c r="M2659" s="6" t="str">
        <f t="shared" si="165"/>
        <v/>
      </c>
      <c r="N2659" s="1">
        <v>1</v>
      </c>
      <c r="O2659" s="6" t="str">
        <f t="shared" si="166"/>
        <v>LTI</v>
      </c>
      <c r="P2659" s="6" t="str">
        <f t="shared" si="167"/>
        <v>LTI</v>
      </c>
      <c r="Q2659" s="6" t="s">
        <v>849</v>
      </c>
      <c r="R2659" s="5" t="str">
        <f>INDEX(SAMRASS!$B:$B,MATCH(Q2659,SAMRASS!$A:$A,0))</f>
        <v>Other</v>
      </c>
      <c r="S2659" s="1" t="s">
        <v>2563</v>
      </c>
      <c r="T2659" s="1" t="s">
        <v>1835</v>
      </c>
    </row>
    <row r="2660" spans="1:20" x14ac:dyDescent="0.25">
      <c r="A2660" s="1">
        <v>180</v>
      </c>
      <c r="B2660" s="1">
        <v>2014</v>
      </c>
      <c r="C2660" s="6" t="str">
        <f t="shared" si="164"/>
        <v>2014.180</v>
      </c>
      <c r="D2660" s="12">
        <v>0</v>
      </c>
      <c r="E2660" s="12" t="s">
        <v>3081</v>
      </c>
      <c r="F2660" s="12">
        <v>0</v>
      </c>
      <c r="G2660" s="12" t="s">
        <v>3081</v>
      </c>
      <c r="H2660" s="12">
        <v>0</v>
      </c>
      <c r="I2660" s="12" t="s">
        <v>3081</v>
      </c>
      <c r="J2660" s="12" t="s">
        <v>3081</v>
      </c>
      <c r="K2660" s="12" t="s">
        <v>3081</v>
      </c>
      <c r="L2660" s="1">
        <v>0</v>
      </c>
      <c r="M2660" s="6" t="str">
        <f t="shared" si="165"/>
        <v/>
      </c>
      <c r="N2660" s="1">
        <v>1</v>
      </c>
      <c r="O2660" s="6" t="str">
        <f t="shared" si="166"/>
        <v>LTI</v>
      </c>
      <c r="P2660" s="6" t="str">
        <f t="shared" si="167"/>
        <v>LTI</v>
      </c>
      <c r="Q2660" s="6" t="s">
        <v>2851</v>
      </c>
      <c r="R2660" s="5" t="str">
        <f>INDEX(SAMRASS!$B:$B,MATCH(Q2660,SAMRASS!$A:$A,0))</f>
        <v>Other (specify)</v>
      </c>
      <c r="S2660" s="1" t="s">
        <v>2962</v>
      </c>
      <c r="T2660" s="1" t="s">
        <v>1837</v>
      </c>
    </row>
    <row r="2661" spans="1:20" x14ac:dyDescent="0.25">
      <c r="A2661" s="1">
        <v>181</v>
      </c>
      <c r="B2661" s="1">
        <v>2014</v>
      </c>
      <c r="C2661" s="6" t="str">
        <f t="shared" si="164"/>
        <v>2014.181</v>
      </c>
      <c r="D2661" s="12">
        <v>0</v>
      </c>
      <c r="E2661" s="12" t="s">
        <v>3081</v>
      </c>
      <c r="F2661" s="12">
        <v>0</v>
      </c>
      <c r="G2661" s="12" t="s">
        <v>3081</v>
      </c>
      <c r="H2661" s="12">
        <v>0</v>
      </c>
      <c r="I2661" s="12" t="s">
        <v>3081</v>
      </c>
      <c r="J2661" s="12" t="s">
        <v>3081</v>
      </c>
      <c r="K2661" s="12" t="s">
        <v>3081</v>
      </c>
      <c r="L2661" s="1">
        <v>0</v>
      </c>
      <c r="M2661" s="6" t="str">
        <f t="shared" si="165"/>
        <v/>
      </c>
      <c r="N2661" s="1">
        <v>1</v>
      </c>
      <c r="O2661" s="6" t="str">
        <f t="shared" si="166"/>
        <v>LTI</v>
      </c>
      <c r="P2661" s="6" t="str">
        <f t="shared" si="167"/>
        <v>LTI</v>
      </c>
      <c r="Q2661" s="6" t="s">
        <v>709</v>
      </c>
      <c r="R2661" s="5" t="str">
        <f>INDEX(SAMRASS!$B:$B,MATCH(Q2661,SAMRASS!$A:$A,0))</f>
        <v>Single drum winch</v>
      </c>
      <c r="S2661" s="1" t="s">
        <v>292</v>
      </c>
      <c r="T2661" s="1" t="s">
        <v>1836</v>
      </c>
    </row>
    <row r="2662" spans="1:20" x14ac:dyDescent="0.25">
      <c r="A2662" s="1">
        <v>182</v>
      </c>
      <c r="B2662" s="1">
        <v>2014</v>
      </c>
      <c r="C2662" s="6" t="str">
        <f t="shared" si="164"/>
        <v>2014.182</v>
      </c>
      <c r="D2662" s="12">
        <v>0</v>
      </c>
      <c r="E2662" s="12" t="s">
        <v>3081</v>
      </c>
      <c r="F2662" s="12">
        <v>0</v>
      </c>
      <c r="G2662" s="12" t="s">
        <v>3081</v>
      </c>
      <c r="H2662" s="12">
        <v>0</v>
      </c>
      <c r="I2662" s="12" t="s">
        <v>3081</v>
      </c>
      <c r="J2662" s="12" t="s">
        <v>3081</v>
      </c>
      <c r="K2662" s="12" t="s">
        <v>3081</v>
      </c>
      <c r="L2662" s="1">
        <v>0</v>
      </c>
      <c r="M2662" s="6" t="str">
        <f t="shared" si="165"/>
        <v/>
      </c>
      <c r="N2662" s="1">
        <v>1</v>
      </c>
      <c r="O2662" s="6" t="str">
        <f t="shared" si="166"/>
        <v>LTI</v>
      </c>
      <c r="P2662" s="6" t="str">
        <f t="shared" si="167"/>
        <v>LTI</v>
      </c>
      <c r="Q2662" s="6" t="s">
        <v>710</v>
      </c>
      <c r="R2662" s="5" t="str">
        <f>INDEX(SAMRASS!$B:$B,MATCH(Q2662,SAMRASS!$A:$A,0))</f>
        <v>Double drum winch</v>
      </c>
      <c r="S2662" s="1" t="s">
        <v>561</v>
      </c>
      <c r="T2662" s="1" t="s">
        <v>1372</v>
      </c>
    </row>
    <row r="2663" spans="1:20" x14ac:dyDescent="0.25">
      <c r="A2663" s="1">
        <v>183</v>
      </c>
      <c r="B2663" s="1">
        <v>2014</v>
      </c>
      <c r="C2663" s="6" t="str">
        <f t="shared" si="164"/>
        <v>2014.183</v>
      </c>
      <c r="D2663" s="12">
        <v>0</v>
      </c>
      <c r="E2663" s="12" t="s">
        <v>3081</v>
      </c>
      <c r="F2663" s="12">
        <v>0</v>
      </c>
      <c r="G2663" s="12" t="s">
        <v>3081</v>
      </c>
      <c r="H2663" s="12">
        <v>0</v>
      </c>
      <c r="I2663" s="12" t="s">
        <v>3081</v>
      </c>
      <c r="J2663" s="12" t="s">
        <v>3081</v>
      </c>
      <c r="K2663" s="12" t="s">
        <v>3081</v>
      </c>
      <c r="L2663" s="1">
        <v>0</v>
      </c>
      <c r="M2663" s="6" t="str">
        <f t="shared" si="165"/>
        <v/>
      </c>
      <c r="N2663" s="1">
        <v>1</v>
      </c>
      <c r="O2663" s="6" t="str">
        <f t="shared" si="166"/>
        <v>LTI</v>
      </c>
      <c r="P2663" s="6" t="str">
        <f t="shared" si="167"/>
        <v>LTI</v>
      </c>
      <c r="Q2663" s="6" t="s">
        <v>2918</v>
      </c>
      <c r="R2663" s="5" t="str">
        <f>INDEX(SAMRASS!$B:$B,MATCH(Q2663,SAMRASS!$A:$A,0))</f>
        <v>Other (specify)</v>
      </c>
      <c r="S2663" s="1" t="s">
        <v>1500</v>
      </c>
      <c r="T2663" s="1" t="s">
        <v>1373</v>
      </c>
    </row>
    <row r="2664" spans="1:20" x14ac:dyDescent="0.25">
      <c r="A2664" s="1">
        <v>184</v>
      </c>
      <c r="B2664" s="1">
        <v>2014</v>
      </c>
      <c r="C2664" s="6" t="str">
        <f t="shared" si="164"/>
        <v>2014.184</v>
      </c>
      <c r="D2664" s="12">
        <v>0</v>
      </c>
      <c r="E2664" s="12" t="s">
        <v>3081</v>
      </c>
      <c r="F2664" s="12">
        <v>0</v>
      </c>
      <c r="G2664" s="12" t="s">
        <v>3081</v>
      </c>
      <c r="H2664" s="12">
        <v>0</v>
      </c>
      <c r="I2664" s="12" t="s">
        <v>3081</v>
      </c>
      <c r="J2664" s="12" t="s">
        <v>3081</v>
      </c>
      <c r="K2664" s="12" t="s">
        <v>3081</v>
      </c>
      <c r="L2664" s="1">
        <v>0</v>
      </c>
      <c r="M2664" s="6" t="str">
        <f t="shared" si="165"/>
        <v/>
      </c>
      <c r="N2664" s="1">
        <v>1</v>
      </c>
      <c r="O2664" s="6" t="str">
        <f t="shared" si="166"/>
        <v>LTI</v>
      </c>
      <c r="P2664" s="6" t="str">
        <f t="shared" si="167"/>
        <v>LTI</v>
      </c>
      <c r="Q2664" s="6" t="s">
        <v>2177</v>
      </c>
      <c r="R2664" s="5" t="str">
        <f>INDEX(SAMRASS!$B:$B,MATCH(Q2664,SAMRASS!$A:$A,0))</f>
        <v>Other lifting machines (specify)</v>
      </c>
      <c r="S2664" s="1" t="s">
        <v>2811</v>
      </c>
      <c r="T2664" s="1" t="s">
        <v>2304</v>
      </c>
    </row>
    <row r="2665" spans="1:20" x14ac:dyDescent="0.25">
      <c r="A2665" s="1">
        <v>185</v>
      </c>
      <c r="B2665" s="1">
        <v>2014</v>
      </c>
      <c r="C2665" s="6" t="str">
        <f t="shared" si="164"/>
        <v>2014.185</v>
      </c>
      <c r="D2665" s="12">
        <v>0</v>
      </c>
      <c r="E2665" s="12" t="s">
        <v>3081</v>
      </c>
      <c r="F2665" s="12">
        <v>0</v>
      </c>
      <c r="G2665" s="12" t="s">
        <v>3081</v>
      </c>
      <c r="H2665" s="12">
        <v>0</v>
      </c>
      <c r="I2665" s="12" t="s">
        <v>3081</v>
      </c>
      <c r="J2665" s="12" t="s">
        <v>3081</v>
      </c>
      <c r="K2665" s="12" t="s">
        <v>3081</v>
      </c>
      <c r="L2665" s="1">
        <v>0</v>
      </c>
      <c r="M2665" s="6" t="str">
        <f t="shared" si="165"/>
        <v/>
      </c>
      <c r="N2665" s="1">
        <v>1</v>
      </c>
      <c r="O2665" s="6" t="str">
        <f t="shared" si="166"/>
        <v>LTI</v>
      </c>
      <c r="P2665" s="6" t="str">
        <f t="shared" si="167"/>
        <v>LTI</v>
      </c>
      <c r="Q2665" s="6" t="s">
        <v>1755</v>
      </c>
      <c r="R2665" s="5" t="str">
        <f>INDEX(SAMRASS!$B:$B,MATCH(Q2665,SAMRASS!$A:$A,0))</f>
        <v>Hand tramming</v>
      </c>
      <c r="S2665" s="1" t="s">
        <v>26</v>
      </c>
      <c r="T2665" s="1" t="s">
        <v>1374</v>
      </c>
    </row>
    <row r="2666" spans="1:20" x14ac:dyDescent="0.25">
      <c r="A2666" s="1">
        <v>186</v>
      </c>
      <c r="B2666" s="1">
        <v>2014</v>
      </c>
      <c r="C2666" s="6" t="str">
        <f t="shared" si="164"/>
        <v>2014.186</v>
      </c>
      <c r="D2666" s="12">
        <v>0</v>
      </c>
      <c r="E2666" s="12" t="s">
        <v>3081</v>
      </c>
      <c r="F2666" s="12">
        <v>0</v>
      </c>
      <c r="G2666" s="12" t="s">
        <v>3081</v>
      </c>
      <c r="H2666" s="12">
        <v>0</v>
      </c>
      <c r="I2666" s="12" t="s">
        <v>3081</v>
      </c>
      <c r="J2666" s="12" t="s">
        <v>3081</v>
      </c>
      <c r="K2666" s="12" t="s">
        <v>3081</v>
      </c>
      <c r="L2666" s="1">
        <v>0</v>
      </c>
      <c r="M2666" s="6" t="str">
        <f t="shared" si="165"/>
        <v/>
      </c>
      <c r="N2666" s="1">
        <v>1</v>
      </c>
      <c r="O2666" s="6" t="str">
        <f t="shared" si="166"/>
        <v>LTI</v>
      </c>
      <c r="P2666" s="6" t="str">
        <f t="shared" si="167"/>
        <v>LTI</v>
      </c>
      <c r="Q2666" s="6" t="s">
        <v>2924</v>
      </c>
      <c r="R2666" s="5" t="str">
        <f>INDEX(SAMRASS!$B:$B,MATCH(Q2666,SAMRASS!$A:$A,0))</f>
        <v>Coupling/uncoupling</v>
      </c>
      <c r="S2666" s="1" t="s">
        <v>674</v>
      </c>
      <c r="T2666" s="1" t="s">
        <v>2305</v>
      </c>
    </row>
    <row r="2667" spans="1:20" x14ac:dyDescent="0.25">
      <c r="A2667" s="1">
        <v>187</v>
      </c>
      <c r="B2667" s="1">
        <v>2014</v>
      </c>
      <c r="C2667" s="6" t="str">
        <f t="shared" si="164"/>
        <v>2014.187</v>
      </c>
      <c r="D2667" s="12">
        <v>0</v>
      </c>
      <c r="E2667" s="12" t="s">
        <v>3081</v>
      </c>
      <c r="F2667" s="12">
        <v>0</v>
      </c>
      <c r="G2667" s="12" t="s">
        <v>3081</v>
      </c>
      <c r="H2667" s="12">
        <v>0</v>
      </c>
      <c r="I2667" s="12" t="s">
        <v>3081</v>
      </c>
      <c r="J2667" s="12" t="s">
        <v>3081</v>
      </c>
      <c r="K2667" s="12" t="s">
        <v>3081</v>
      </c>
      <c r="L2667" s="1">
        <v>0</v>
      </c>
      <c r="M2667" s="6" t="str">
        <f t="shared" si="165"/>
        <v/>
      </c>
      <c r="N2667" s="1">
        <v>2</v>
      </c>
      <c r="O2667" s="6" t="str">
        <f t="shared" si="166"/>
        <v>LTI</v>
      </c>
      <c r="P2667" s="6" t="str">
        <f t="shared" si="167"/>
        <v>LTI</v>
      </c>
      <c r="Q2667" s="6" t="s">
        <v>77</v>
      </c>
      <c r="R2667" s="5" t="str">
        <f>INDEX(SAMRASS!$B:$B,MATCH(Q2667,SAMRASS!$A:$A,0))</f>
        <v>Other (specify)</v>
      </c>
      <c r="S2667" s="1" t="s">
        <v>496</v>
      </c>
      <c r="T2667" s="1" t="s">
        <v>2306</v>
      </c>
    </row>
    <row r="2668" spans="1:20" x14ac:dyDescent="0.25">
      <c r="A2668" s="1">
        <v>188</v>
      </c>
      <c r="B2668" s="1">
        <v>2014</v>
      </c>
      <c r="C2668" s="6" t="str">
        <f t="shared" si="164"/>
        <v>2014.188</v>
      </c>
      <c r="D2668" s="12">
        <v>0</v>
      </c>
      <c r="E2668" s="12" t="s">
        <v>3081</v>
      </c>
      <c r="F2668" s="12">
        <v>0</v>
      </c>
      <c r="G2668" s="12" t="s">
        <v>3081</v>
      </c>
      <c r="H2668" s="12">
        <v>0</v>
      </c>
      <c r="I2668" s="12" t="s">
        <v>3081</v>
      </c>
      <c r="J2668" s="12" t="s">
        <v>3081</v>
      </c>
      <c r="K2668" s="12" t="s">
        <v>3081</v>
      </c>
      <c r="L2668" s="1">
        <v>0</v>
      </c>
      <c r="M2668" s="6" t="str">
        <f t="shared" si="165"/>
        <v/>
      </c>
      <c r="N2668" s="1">
        <v>1</v>
      </c>
      <c r="O2668" s="6" t="str">
        <f t="shared" si="166"/>
        <v>LTI</v>
      </c>
      <c r="P2668" s="6" t="str">
        <f t="shared" si="167"/>
        <v>LTI</v>
      </c>
      <c r="Q2668" s="6" t="s">
        <v>2851</v>
      </c>
      <c r="R2668" s="5" t="str">
        <f>INDEX(SAMRASS!$B:$B,MATCH(Q2668,SAMRASS!$A:$A,0))</f>
        <v>Other (specify)</v>
      </c>
      <c r="S2668" s="1" t="s">
        <v>2962</v>
      </c>
      <c r="T2668" s="1" t="s">
        <v>2933</v>
      </c>
    </row>
    <row r="2669" spans="1:20" x14ac:dyDescent="0.25">
      <c r="A2669" s="1">
        <v>189</v>
      </c>
      <c r="B2669" s="1">
        <v>2014</v>
      </c>
      <c r="C2669" s="6" t="str">
        <f t="shared" si="164"/>
        <v>2014.189</v>
      </c>
      <c r="D2669" s="12">
        <v>0</v>
      </c>
      <c r="E2669" s="12" t="s">
        <v>3081</v>
      </c>
      <c r="F2669" s="12">
        <v>0</v>
      </c>
      <c r="G2669" s="12" t="s">
        <v>3081</v>
      </c>
      <c r="H2669" s="12">
        <v>0</v>
      </c>
      <c r="I2669" s="12" t="s">
        <v>3081</v>
      </c>
      <c r="J2669" s="12" t="s">
        <v>3081</v>
      </c>
      <c r="K2669" s="12" t="s">
        <v>3081</v>
      </c>
      <c r="L2669" s="1">
        <v>0</v>
      </c>
      <c r="M2669" s="6" t="str">
        <f t="shared" si="165"/>
        <v/>
      </c>
      <c r="N2669" s="1">
        <v>1</v>
      </c>
      <c r="O2669" s="6" t="str">
        <f t="shared" si="166"/>
        <v>LTI</v>
      </c>
      <c r="P2669" s="6" t="str">
        <f t="shared" si="167"/>
        <v>LTI</v>
      </c>
      <c r="Q2669" s="6" t="s">
        <v>2919</v>
      </c>
      <c r="R2669" s="5" t="str">
        <f>INDEX(SAMRASS!$B:$B,MATCH(Q2669,SAMRASS!$A:$A,0))</f>
        <v>Rerailing</v>
      </c>
      <c r="S2669" s="1" t="s">
        <v>2433</v>
      </c>
      <c r="T2669" s="1" t="s">
        <v>2934</v>
      </c>
    </row>
    <row r="2670" spans="1:20" x14ac:dyDescent="0.25">
      <c r="A2670" s="1">
        <v>190</v>
      </c>
      <c r="B2670" s="1">
        <v>2014</v>
      </c>
      <c r="C2670" s="6" t="str">
        <f t="shared" si="164"/>
        <v>2014.190</v>
      </c>
      <c r="D2670" s="12">
        <v>0</v>
      </c>
      <c r="E2670" s="12" t="s">
        <v>3081</v>
      </c>
      <c r="F2670" s="12">
        <v>0</v>
      </c>
      <c r="G2670" s="12" t="s">
        <v>3081</v>
      </c>
      <c r="H2670" s="12">
        <v>0</v>
      </c>
      <c r="I2670" s="12" t="s">
        <v>3081</v>
      </c>
      <c r="J2670" s="12" t="s">
        <v>3081</v>
      </c>
      <c r="K2670" s="12" t="s">
        <v>3081</v>
      </c>
      <c r="L2670" s="1">
        <v>0</v>
      </c>
      <c r="M2670" s="6" t="str">
        <f t="shared" si="165"/>
        <v/>
      </c>
      <c r="N2670" s="1">
        <v>1</v>
      </c>
      <c r="O2670" s="6" t="str">
        <f t="shared" si="166"/>
        <v>LTI</v>
      </c>
      <c r="P2670" s="6" t="str">
        <f t="shared" si="167"/>
        <v>LTI</v>
      </c>
      <c r="Q2670" s="6" t="s">
        <v>707</v>
      </c>
      <c r="R2670" s="5" t="str">
        <f>INDEX(SAMRASS!$B:$B,MATCH(Q2670,SAMRASS!$A:$A,0))</f>
        <v>Hopper</v>
      </c>
      <c r="S2670" s="1" t="s">
        <v>2486</v>
      </c>
      <c r="T2670" s="1" t="s">
        <v>2935</v>
      </c>
    </row>
    <row r="2671" spans="1:20" x14ac:dyDescent="0.25">
      <c r="A2671" s="1">
        <v>191</v>
      </c>
      <c r="B2671" s="1">
        <v>2014</v>
      </c>
      <c r="C2671" s="6" t="str">
        <f t="shared" si="164"/>
        <v>2014.191</v>
      </c>
      <c r="D2671" s="12">
        <v>0</v>
      </c>
      <c r="E2671" s="12" t="s">
        <v>3081</v>
      </c>
      <c r="F2671" s="12">
        <v>0</v>
      </c>
      <c r="G2671" s="12" t="s">
        <v>3081</v>
      </c>
      <c r="H2671" s="12" t="s">
        <v>3066</v>
      </c>
      <c r="I2671" s="12" t="s">
        <v>3081</v>
      </c>
      <c r="J2671" s="12" t="s">
        <v>3081</v>
      </c>
      <c r="K2671" s="12" t="s">
        <v>3081</v>
      </c>
      <c r="L2671" s="1">
        <v>0</v>
      </c>
      <c r="M2671" s="6" t="str">
        <f t="shared" si="165"/>
        <v/>
      </c>
      <c r="N2671" s="1">
        <v>1</v>
      </c>
      <c r="O2671" s="6" t="str">
        <f t="shared" si="166"/>
        <v>LTI</v>
      </c>
      <c r="P2671" s="6" t="str">
        <f t="shared" si="167"/>
        <v>LTI</v>
      </c>
      <c r="Q2671" s="6" t="s">
        <v>2850</v>
      </c>
      <c r="R2671" s="5" t="str">
        <f>INDEX(SAMRASS!$B:$B,MATCH(Q2671,SAMRASS!$A:$A,0))</f>
        <v>Hydraulic drill rig</v>
      </c>
      <c r="S2671" s="1" t="s">
        <v>64</v>
      </c>
      <c r="T2671" s="1" t="s">
        <v>1335</v>
      </c>
    </row>
    <row r="2672" spans="1:20" x14ac:dyDescent="0.25">
      <c r="A2672" s="1">
        <v>192</v>
      </c>
      <c r="B2672" s="1">
        <v>2014</v>
      </c>
      <c r="C2672" s="6" t="str">
        <f t="shared" si="164"/>
        <v>2014.192</v>
      </c>
      <c r="D2672" s="12">
        <v>0</v>
      </c>
      <c r="E2672" s="12" t="s">
        <v>3081</v>
      </c>
      <c r="F2672" s="12">
        <v>0</v>
      </c>
      <c r="G2672" s="12" t="s">
        <v>3081</v>
      </c>
      <c r="H2672" s="12">
        <v>0</v>
      </c>
      <c r="I2672" s="12" t="s">
        <v>3081</v>
      </c>
      <c r="J2672" s="12" t="s">
        <v>3081</v>
      </c>
      <c r="K2672" s="12" t="s">
        <v>3081</v>
      </c>
      <c r="L2672" s="1">
        <v>0</v>
      </c>
      <c r="M2672" s="6" t="str">
        <f t="shared" si="165"/>
        <v/>
      </c>
      <c r="N2672" s="1">
        <v>1</v>
      </c>
      <c r="O2672" s="6" t="str">
        <f t="shared" si="166"/>
        <v>LTI</v>
      </c>
      <c r="P2672" s="6" t="str">
        <f t="shared" si="167"/>
        <v>LTI</v>
      </c>
      <c r="Q2672" s="6" t="s">
        <v>2771</v>
      </c>
      <c r="R2672" s="5" t="str">
        <f>INDEX(SAMRASS!$B:$B,MATCH(Q2672,SAMRASS!$A:$A,0))</f>
        <v>rail switches</v>
      </c>
      <c r="S2672" s="1" t="s">
        <v>2700</v>
      </c>
      <c r="T2672" s="1" t="s">
        <v>1336</v>
      </c>
    </row>
    <row r="2673" spans="1:20" x14ac:dyDescent="0.25">
      <c r="A2673" s="1">
        <v>193</v>
      </c>
      <c r="B2673" s="1">
        <v>2014</v>
      </c>
      <c r="C2673" s="6" t="str">
        <f t="shared" si="164"/>
        <v>2014.193</v>
      </c>
      <c r="D2673" s="12">
        <v>0</v>
      </c>
      <c r="E2673" s="12" t="s">
        <v>3081</v>
      </c>
      <c r="F2673" s="12">
        <v>0</v>
      </c>
      <c r="G2673" s="12" t="s">
        <v>3081</v>
      </c>
      <c r="H2673" s="12">
        <v>0</v>
      </c>
      <c r="I2673" s="12" t="s">
        <v>3081</v>
      </c>
      <c r="J2673" s="12" t="s">
        <v>3081</v>
      </c>
      <c r="K2673" s="12" t="s">
        <v>3081</v>
      </c>
      <c r="L2673" s="1">
        <v>0</v>
      </c>
      <c r="M2673" s="6" t="str">
        <f t="shared" si="165"/>
        <v/>
      </c>
      <c r="N2673" s="1">
        <v>1</v>
      </c>
      <c r="O2673" s="6" t="str">
        <f t="shared" si="166"/>
        <v>LTI</v>
      </c>
      <c r="P2673" s="6" t="str">
        <f t="shared" si="167"/>
        <v>LTI</v>
      </c>
      <c r="Q2673" s="6" t="s">
        <v>848</v>
      </c>
      <c r="R2673" s="5" t="str">
        <f>INDEX(SAMRASS!$B:$B,MATCH(Q2673,SAMRASS!$A:$A,0))</f>
        <v>Face scraper</v>
      </c>
      <c r="S2673" s="1" t="s">
        <v>2432</v>
      </c>
      <c r="T2673" s="1" t="s">
        <v>1337</v>
      </c>
    </row>
    <row r="2674" spans="1:20" x14ac:dyDescent="0.25">
      <c r="A2674" s="1">
        <v>194</v>
      </c>
      <c r="B2674" s="1">
        <v>2014</v>
      </c>
      <c r="C2674" s="6" t="str">
        <f t="shared" si="164"/>
        <v>2014.194</v>
      </c>
      <c r="D2674" s="12">
        <v>0</v>
      </c>
      <c r="E2674" s="12" t="s">
        <v>3081</v>
      </c>
      <c r="F2674" s="12">
        <v>0</v>
      </c>
      <c r="G2674" s="12" t="s">
        <v>3081</v>
      </c>
      <c r="H2674" s="12">
        <v>0</v>
      </c>
      <c r="I2674" s="12" t="s">
        <v>3081</v>
      </c>
      <c r="J2674" s="12" t="s">
        <v>3081</v>
      </c>
      <c r="K2674" s="12" t="s">
        <v>3081</v>
      </c>
      <c r="L2674" s="1">
        <v>0</v>
      </c>
      <c r="M2674" s="6" t="str">
        <f t="shared" si="165"/>
        <v/>
      </c>
      <c r="N2674" s="1">
        <v>1</v>
      </c>
      <c r="O2674" s="6" t="str">
        <f t="shared" si="166"/>
        <v>LTI</v>
      </c>
      <c r="P2674" s="6" t="str">
        <f t="shared" si="167"/>
        <v>LTI</v>
      </c>
      <c r="Q2674" s="6" t="s">
        <v>2885</v>
      </c>
      <c r="R2674" s="5" t="str">
        <f>INDEX(SAMRASS!$B:$B,MATCH(Q2674,SAMRASS!$A:$A,0))</f>
        <v>Other motor vehicles(specify)</v>
      </c>
      <c r="S2674" s="1" t="s">
        <v>1381</v>
      </c>
      <c r="T2674" s="1" t="s">
        <v>183</v>
      </c>
    </row>
    <row r="2675" spans="1:20" x14ac:dyDescent="0.25">
      <c r="A2675" s="1">
        <v>195</v>
      </c>
      <c r="B2675" s="1">
        <v>2014</v>
      </c>
      <c r="C2675" s="6" t="str">
        <f t="shared" si="164"/>
        <v>2014.195</v>
      </c>
      <c r="D2675" s="12">
        <v>0</v>
      </c>
      <c r="E2675" s="12" t="s">
        <v>3081</v>
      </c>
      <c r="F2675" s="12">
        <v>0</v>
      </c>
      <c r="G2675" s="12" t="s">
        <v>3081</v>
      </c>
      <c r="H2675" s="12">
        <v>0</v>
      </c>
      <c r="I2675" s="12" t="s">
        <v>3081</v>
      </c>
      <c r="J2675" s="12" t="s">
        <v>3081</v>
      </c>
      <c r="K2675" s="12" t="s">
        <v>3081</v>
      </c>
      <c r="L2675" s="1">
        <v>0</v>
      </c>
      <c r="M2675" s="6" t="str">
        <f t="shared" si="165"/>
        <v/>
      </c>
      <c r="N2675" s="1">
        <v>1</v>
      </c>
      <c r="O2675" s="6" t="str">
        <f t="shared" si="166"/>
        <v>LTI</v>
      </c>
      <c r="P2675" s="6" t="str">
        <f t="shared" si="167"/>
        <v>LTI</v>
      </c>
      <c r="Q2675" s="6" t="s">
        <v>848</v>
      </c>
      <c r="R2675" s="5" t="str">
        <f>INDEX(SAMRASS!$B:$B,MATCH(Q2675,SAMRASS!$A:$A,0))</f>
        <v>Face scraper</v>
      </c>
      <c r="S2675" s="1" t="s">
        <v>2432</v>
      </c>
      <c r="T2675" s="1" t="s">
        <v>184</v>
      </c>
    </row>
    <row r="2676" spans="1:20" x14ac:dyDescent="0.25">
      <c r="A2676" s="1">
        <v>196</v>
      </c>
      <c r="B2676" s="1">
        <v>2014</v>
      </c>
      <c r="C2676" s="6" t="str">
        <f t="shared" si="164"/>
        <v>2014.196</v>
      </c>
      <c r="D2676" s="12">
        <v>0</v>
      </c>
      <c r="E2676" s="12" t="s">
        <v>3081</v>
      </c>
      <c r="F2676" s="12">
        <v>0</v>
      </c>
      <c r="G2676" s="12" t="s">
        <v>3081</v>
      </c>
      <c r="H2676" s="12">
        <v>0</v>
      </c>
      <c r="I2676" s="12" t="s">
        <v>3081</v>
      </c>
      <c r="J2676" s="12" t="s">
        <v>3081</v>
      </c>
      <c r="K2676" s="12" t="s">
        <v>3081</v>
      </c>
      <c r="L2676" s="1">
        <v>0</v>
      </c>
      <c r="M2676" s="6" t="str">
        <f t="shared" si="165"/>
        <v/>
      </c>
      <c r="N2676" s="1">
        <v>1</v>
      </c>
      <c r="O2676" s="6" t="str">
        <f t="shared" si="166"/>
        <v>LTI</v>
      </c>
      <c r="P2676" s="6" t="str">
        <f t="shared" si="167"/>
        <v>LTI</v>
      </c>
      <c r="Q2676" s="6" t="s">
        <v>727</v>
      </c>
      <c r="R2676" s="5" t="str">
        <f>INDEX(SAMRASS!$B:$B,MATCH(Q2676,SAMRASS!$A:$A,0))</f>
        <v>Battery</v>
      </c>
      <c r="S2676" s="1" t="s">
        <v>939</v>
      </c>
      <c r="T2676" s="1" t="s">
        <v>185</v>
      </c>
    </row>
    <row r="2677" spans="1:20" x14ac:dyDescent="0.25">
      <c r="A2677" s="1">
        <v>197</v>
      </c>
      <c r="B2677" s="1">
        <v>2014</v>
      </c>
      <c r="C2677" s="6" t="str">
        <f t="shared" si="164"/>
        <v>2014.197</v>
      </c>
      <c r="D2677" s="12">
        <v>0</v>
      </c>
      <c r="E2677" s="12" t="s">
        <v>3081</v>
      </c>
      <c r="F2677" s="12">
        <v>0</v>
      </c>
      <c r="G2677" s="12" t="s">
        <v>3081</v>
      </c>
      <c r="H2677" s="12">
        <v>0</v>
      </c>
      <c r="I2677" s="12" t="s">
        <v>3081</v>
      </c>
      <c r="J2677" s="12" t="s">
        <v>3081</v>
      </c>
      <c r="K2677" s="12" t="s">
        <v>3081</v>
      </c>
      <c r="L2677" s="1">
        <v>0</v>
      </c>
      <c r="M2677" s="6" t="str">
        <f t="shared" si="165"/>
        <v/>
      </c>
      <c r="N2677" s="1">
        <v>1</v>
      </c>
      <c r="O2677" s="6" t="str">
        <f t="shared" si="166"/>
        <v>LTI</v>
      </c>
      <c r="P2677" s="6" t="str">
        <f t="shared" si="167"/>
        <v>LTI</v>
      </c>
      <c r="Q2677" s="6" t="s">
        <v>707</v>
      </c>
      <c r="R2677" s="5" t="str">
        <f>INDEX(SAMRASS!$B:$B,MATCH(Q2677,SAMRASS!$A:$A,0))</f>
        <v>Hopper</v>
      </c>
      <c r="S2677" s="1" t="s">
        <v>2486</v>
      </c>
      <c r="T2677" s="1" t="s">
        <v>2028</v>
      </c>
    </row>
    <row r="2678" spans="1:20" x14ac:dyDescent="0.25">
      <c r="A2678" s="1">
        <v>198</v>
      </c>
      <c r="B2678" s="1">
        <v>2014</v>
      </c>
      <c r="C2678" s="6" t="str">
        <f t="shared" si="164"/>
        <v>2014.198</v>
      </c>
      <c r="D2678" s="12">
        <v>0</v>
      </c>
      <c r="E2678" s="12" t="s">
        <v>3081</v>
      </c>
      <c r="F2678" s="12">
        <v>0</v>
      </c>
      <c r="G2678" s="12" t="s">
        <v>3081</v>
      </c>
      <c r="H2678" s="12">
        <v>0</v>
      </c>
      <c r="I2678" s="12" t="s">
        <v>3081</v>
      </c>
      <c r="J2678" s="12" t="s">
        <v>3081</v>
      </c>
      <c r="K2678" s="12" t="s">
        <v>3081</v>
      </c>
      <c r="L2678" s="1">
        <v>0</v>
      </c>
      <c r="M2678" s="6" t="str">
        <f t="shared" si="165"/>
        <v/>
      </c>
      <c r="N2678" s="1">
        <v>1</v>
      </c>
      <c r="O2678" s="6" t="str">
        <f t="shared" si="166"/>
        <v>LTI</v>
      </c>
      <c r="P2678" s="6" t="str">
        <f t="shared" si="167"/>
        <v>LTI</v>
      </c>
      <c r="Q2678" s="6" t="s">
        <v>848</v>
      </c>
      <c r="R2678" s="5" t="str">
        <f>INDEX(SAMRASS!$B:$B,MATCH(Q2678,SAMRASS!$A:$A,0))</f>
        <v>Face scraper</v>
      </c>
      <c r="S2678" s="1" t="s">
        <v>2432</v>
      </c>
      <c r="T2678" s="1" t="s">
        <v>2029</v>
      </c>
    </row>
    <row r="2679" spans="1:20" x14ac:dyDescent="0.25">
      <c r="A2679" s="1">
        <v>199</v>
      </c>
      <c r="B2679" s="1">
        <v>2014</v>
      </c>
      <c r="C2679" s="6" t="str">
        <f t="shared" si="164"/>
        <v>2014.199</v>
      </c>
      <c r="D2679" s="12">
        <v>0</v>
      </c>
      <c r="E2679" s="12" t="s">
        <v>3081</v>
      </c>
      <c r="F2679" s="12" t="s">
        <v>731</v>
      </c>
      <c r="G2679" s="12" t="s">
        <v>3081</v>
      </c>
      <c r="H2679" s="12" t="s">
        <v>3066</v>
      </c>
      <c r="I2679" s="12" t="s">
        <v>3081</v>
      </c>
      <c r="J2679" s="12" t="s">
        <v>3081</v>
      </c>
      <c r="K2679" s="12" t="s">
        <v>3081</v>
      </c>
      <c r="L2679" s="1">
        <v>0</v>
      </c>
      <c r="M2679" s="6" t="str">
        <f t="shared" si="165"/>
        <v/>
      </c>
      <c r="N2679" s="1">
        <v>1</v>
      </c>
      <c r="O2679" s="6" t="str">
        <f t="shared" si="166"/>
        <v>LTI</v>
      </c>
      <c r="P2679" s="6" t="str">
        <f t="shared" si="167"/>
        <v>LTI</v>
      </c>
      <c r="Q2679" s="6" t="s">
        <v>2041</v>
      </c>
      <c r="R2679" s="5" t="str">
        <f>INDEX(SAMRASS!$B:$B,MATCH(Q2679,SAMRASS!$A:$A,0))</f>
        <v>Tractor</v>
      </c>
      <c r="S2679" s="1" t="s">
        <v>883</v>
      </c>
      <c r="T2679" s="1" t="s">
        <v>2030</v>
      </c>
    </row>
    <row r="2680" spans="1:20" x14ac:dyDescent="0.25">
      <c r="A2680" s="1">
        <v>200</v>
      </c>
      <c r="B2680" s="1">
        <v>2014</v>
      </c>
      <c r="C2680" s="6" t="str">
        <f t="shared" si="164"/>
        <v>2014.200</v>
      </c>
      <c r="D2680" s="12">
        <v>0</v>
      </c>
      <c r="E2680" s="12" t="s">
        <v>3081</v>
      </c>
      <c r="F2680" s="12">
        <v>0</v>
      </c>
      <c r="G2680" s="12" t="s">
        <v>3081</v>
      </c>
      <c r="H2680" s="12">
        <v>0</v>
      </c>
      <c r="I2680" s="12" t="s">
        <v>3081</v>
      </c>
      <c r="J2680" s="12" t="s">
        <v>3081</v>
      </c>
      <c r="K2680" s="12" t="s">
        <v>3081</v>
      </c>
      <c r="L2680" s="1">
        <v>0</v>
      </c>
      <c r="M2680" s="6" t="str">
        <f t="shared" si="165"/>
        <v/>
      </c>
      <c r="N2680" s="1">
        <v>1</v>
      </c>
      <c r="O2680" s="6" t="str">
        <f t="shared" si="166"/>
        <v>LTI</v>
      </c>
      <c r="P2680" s="6" t="str">
        <f t="shared" si="167"/>
        <v>LTI</v>
      </c>
      <c r="Q2680" s="6" t="s">
        <v>1759</v>
      </c>
      <c r="R2680" s="5" t="str">
        <f>INDEX(SAMRASS!$B:$B,MATCH(Q2680,SAMRASS!$A:$A,0))</f>
        <v>Mono-rail installation</v>
      </c>
      <c r="S2680" s="1" t="s">
        <v>2311</v>
      </c>
      <c r="T2680" s="1" t="s">
        <v>361</v>
      </c>
    </row>
    <row r="2681" spans="1:20" x14ac:dyDescent="0.25">
      <c r="A2681" s="1">
        <v>201</v>
      </c>
      <c r="B2681" s="1">
        <v>2014</v>
      </c>
      <c r="C2681" s="6" t="str">
        <f t="shared" si="164"/>
        <v>2014.201</v>
      </c>
      <c r="D2681" s="12">
        <v>0</v>
      </c>
      <c r="E2681" s="12" t="s">
        <v>3081</v>
      </c>
      <c r="F2681" s="12">
        <v>0</v>
      </c>
      <c r="G2681" s="12" t="s">
        <v>3081</v>
      </c>
      <c r="H2681" s="12">
        <v>0</v>
      </c>
      <c r="I2681" s="12" t="s">
        <v>3081</v>
      </c>
      <c r="J2681" s="12" t="s">
        <v>3081</v>
      </c>
      <c r="K2681" s="12" t="s">
        <v>3081</v>
      </c>
      <c r="L2681" s="1">
        <v>0</v>
      </c>
      <c r="M2681" s="6" t="str">
        <f t="shared" si="165"/>
        <v/>
      </c>
      <c r="N2681" s="1">
        <v>1</v>
      </c>
      <c r="O2681" s="6" t="str">
        <f t="shared" si="166"/>
        <v>LTI</v>
      </c>
      <c r="P2681" s="6" t="str">
        <f t="shared" si="167"/>
        <v>LTI</v>
      </c>
      <c r="Q2681" s="6" t="s">
        <v>77</v>
      </c>
      <c r="R2681" s="5" t="str">
        <f>INDEX(SAMRASS!$B:$B,MATCH(Q2681,SAMRASS!$A:$A,0))</f>
        <v>Other (specify)</v>
      </c>
      <c r="S2681" s="1" t="s">
        <v>496</v>
      </c>
      <c r="T2681" s="1" t="s">
        <v>362</v>
      </c>
    </row>
    <row r="2682" spans="1:20" x14ac:dyDescent="0.25">
      <c r="A2682" s="1">
        <v>202</v>
      </c>
      <c r="B2682" s="1">
        <v>2014</v>
      </c>
      <c r="C2682" s="6" t="str">
        <f t="shared" si="164"/>
        <v>2014.202</v>
      </c>
      <c r="D2682" s="12">
        <v>0</v>
      </c>
      <c r="E2682" s="12" t="s">
        <v>3081</v>
      </c>
      <c r="F2682" s="12">
        <v>0</v>
      </c>
      <c r="G2682" s="12" t="s">
        <v>3081</v>
      </c>
      <c r="H2682" s="12">
        <v>0</v>
      </c>
      <c r="I2682" s="12" t="s">
        <v>3081</v>
      </c>
      <c r="J2682" s="12" t="s">
        <v>3081</v>
      </c>
      <c r="K2682" s="12" t="s">
        <v>3081</v>
      </c>
      <c r="L2682" s="1">
        <v>0</v>
      </c>
      <c r="M2682" s="6" t="str">
        <f t="shared" si="165"/>
        <v/>
      </c>
      <c r="N2682" s="1">
        <v>1</v>
      </c>
      <c r="O2682" s="6" t="str">
        <f t="shared" si="166"/>
        <v>LTI</v>
      </c>
      <c r="P2682" s="6" t="str">
        <f t="shared" si="167"/>
        <v>LTI</v>
      </c>
      <c r="Q2682" s="6" t="s">
        <v>2924</v>
      </c>
      <c r="R2682" s="5" t="str">
        <f>INDEX(SAMRASS!$B:$B,MATCH(Q2682,SAMRASS!$A:$A,0))</f>
        <v>Coupling/uncoupling</v>
      </c>
      <c r="S2682" s="1" t="s">
        <v>674</v>
      </c>
      <c r="T2682" s="1" t="s">
        <v>363</v>
      </c>
    </row>
    <row r="2683" spans="1:20" x14ac:dyDescent="0.25">
      <c r="A2683" s="1">
        <v>203</v>
      </c>
      <c r="B2683" s="1">
        <v>2014</v>
      </c>
      <c r="C2683" s="6" t="str">
        <f t="shared" si="164"/>
        <v>2014.203</v>
      </c>
      <c r="D2683" s="12">
        <v>0</v>
      </c>
      <c r="E2683" s="12" t="s">
        <v>3081</v>
      </c>
      <c r="F2683" s="12">
        <v>0</v>
      </c>
      <c r="G2683" s="12" t="s">
        <v>3081</v>
      </c>
      <c r="H2683" s="12">
        <v>0</v>
      </c>
      <c r="I2683" s="12" t="s">
        <v>3081</v>
      </c>
      <c r="J2683" s="12" t="s">
        <v>3081</v>
      </c>
      <c r="K2683" s="12" t="s">
        <v>3081</v>
      </c>
      <c r="L2683" s="1">
        <v>0</v>
      </c>
      <c r="M2683" s="6" t="str">
        <f t="shared" si="165"/>
        <v/>
      </c>
      <c r="N2683" s="1">
        <v>1</v>
      </c>
      <c r="O2683" s="6" t="str">
        <f t="shared" si="166"/>
        <v>LTI</v>
      </c>
      <c r="P2683" s="6" t="str">
        <f t="shared" si="167"/>
        <v>LTI</v>
      </c>
      <c r="Q2683" s="6" t="s">
        <v>2918</v>
      </c>
      <c r="R2683" s="5" t="str">
        <f>INDEX(SAMRASS!$B:$B,MATCH(Q2683,SAMRASS!$A:$A,0))</f>
        <v>Other (specify)</v>
      </c>
      <c r="S2683" s="1" t="s">
        <v>1500</v>
      </c>
      <c r="T2683" s="1" t="s">
        <v>2049</v>
      </c>
    </row>
    <row r="2684" spans="1:20" x14ac:dyDescent="0.25">
      <c r="A2684" s="1">
        <v>204</v>
      </c>
      <c r="B2684" s="1">
        <v>2014</v>
      </c>
      <c r="C2684" s="6" t="str">
        <f t="shared" si="164"/>
        <v>2014.204</v>
      </c>
      <c r="D2684" s="12">
        <v>0</v>
      </c>
      <c r="E2684" s="12" t="s">
        <v>3081</v>
      </c>
      <c r="F2684" s="12">
        <v>0</v>
      </c>
      <c r="G2684" s="12" t="s">
        <v>3081</v>
      </c>
      <c r="H2684" s="12">
        <v>0</v>
      </c>
      <c r="I2684" s="12" t="s">
        <v>3081</v>
      </c>
      <c r="J2684" s="12" t="s">
        <v>3081</v>
      </c>
      <c r="K2684" s="12" t="s">
        <v>3081</v>
      </c>
      <c r="L2684" s="1">
        <v>0</v>
      </c>
      <c r="M2684" s="6" t="str">
        <f t="shared" si="165"/>
        <v/>
      </c>
      <c r="N2684" s="1">
        <v>1</v>
      </c>
      <c r="O2684" s="6" t="str">
        <f t="shared" si="166"/>
        <v>LTI</v>
      </c>
      <c r="P2684" s="6" t="str">
        <f t="shared" si="167"/>
        <v>LTI</v>
      </c>
      <c r="Q2684" s="6" t="s">
        <v>2924</v>
      </c>
      <c r="R2684" s="5" t="str">
        <f>INDEX(SAMRASS!$B:$B,MATCH(Q2684,SAMRASS!$A:$A,0))</f>
        <v>Coupling/uncoupling</v>
      </c>
      <c r="S2684" s="1" t="s">
        <v>674</v>
      </c>
      <c r="T2684" s="1" t="s">
        <v>2050</v>
      </c>
    </row>
    <row r="2685" spans="1:20" x14ac:dyDescent="0.25">
      <c r="A2685" s="1">
        <v>205</v>
      </c>
      <c r="B2685" s="1">
        <v>2014</v>
      </c>
      <c r="C2685" s="6" t="str">
        <f t="shared" si="164"/>
        <v>2014.205</v>
      </c>
      <c r="D2685" s="12">
        <v>0</v>
      </c>
      <c r="E2685" s="12" t="s">
        <v>3081</v>
      </c>
      <c r="F2685" s="12">
        <v>0</v>
      </c>
      <c r="G2685" s="12" t="s">
        <v>3081</v>
      </c>
      <c r="H2685" s="12">
        <v>0</v>
      </c>
      <c r="I2685" s="12" t="s">
        <v>3081</v>
      </c>
      <c r="J2685" s="12" t="s">
        <v>3081</v>
      </c>
      <c r="K2685" s="12" t="s">
        <v>3081</v>
      </c>
      <c r="L2685" s="1">
        <v>0</v>
      </c>
      <c r="M2685" s="6" t="str">
        <f t="shared" si="165"/>
        <v/>
      </c>
      <c r="N2685" s="1">
        <v>1</v>
      </c>
      <c r="O2685" s="6" t="str">
        <f t="shared" si="166"/>
        <v>LTI</v>
      </c>
      <c r="P2685" s="6" t="str">
        <f t="shared" si="167"/>
        <v>LTI</v>
      </c>
      <c r="Q2685" s="6" t="s">
        <v>2924</v>
      </c>
      <c r="R2685" s="5" t="str">
        <f>INDEX(SAMRASS!$B:$B,MATCH(Q2685,SAMRASS!$A:$A,0))</f>
        <v>Coupling/uncoupling</v>
      </c>
      <c r="S2685" s="1" t="s">
        <v>674</v>
      </c>
      <c r="T2685" s="1" t="s">
        <v>2051</v>
      </c>
    </row>
    <row r="2686" spans="1:20" x14ac:dyDescent="0.25">
      <c r="A2686" s="1">
        <v>206</v>
      </c>
      <c r="B2686" s="1">
        <v>2014</v>
      </c>
      <c r="C2686" s="6" t="str">
        <f t="shared" si="164"/>
        <v>2014.206</v>
      </c>
      <c r="D2686" s="12" t="s">
        <v>880</v>
      </c>
      <c r="E2686" s="12" t="s">
        <v>3079</v>
      </c>
      <c r="F2686" s="12">
        <v>0</v>
      </c>
      <c r="G2686" s="12" t="s">
        <v>3081</v>
      </c>
      <c r="H2686" s="12">
        <v>0</v>
      </c>
      <c r="I2686" s="12" t="s">
        <v>3081</v>
      </c>
      <c r="J2686" s="12" t="s">
        <v>3081</v>
      </c>
      <c r="K2686" s="12" t="s">
        <v>3081</v>
      </c>
      <c r="L2686" s="1">
        <v>0</v>
      </c>
      <c r="M2686" s="6" t="str">
        <f t="shared" si="165"/>
        <v/>
      </c>
      <c r="N2686" s="1">
        <v>1</v>
      </c>
      <c r="O2686" s="6" t="str">
        <f t="shared" si="166"/>
        <v>LTI</v>
      </c>
      <c r="P2686" s="6" t="str">
        <f t="shared" si="167"/>
        <v>LTI</v>
      </c>
      <c r="Q2686" s="6" t="s">
        <v>79</v>
      </c>
      <c r="R2686" s="5" t="str">
        <f>INDEX(SAMRASS!$B:$B,MATCH(Q2686,SAMRASS!$A:$A,0))</f>
        <v>20-99 ton Haultruck</v>
      </c>
      <c r="S2686" s="1" t="s">
        <v>1658</v>
      </c>
      <c r="T2686" s="1" t="s">
        <v>195</v>
      </c>
    </row>
    <row r="2687" spans="1:20" x14ac:dyDescent="0.25">
      <c r="A2687" s="1">
        <v>207</v>
      </c>
      <c r="B2687" s="1">
        <v>2014</v>
      </c>
      <c r="C2687" s="6" t="str">
        <f t="shared" si="164"/>
        <v>2014.207</v>
      </c>
      <c r="D2687" s="12">
        <v>0</v>
      </c>
      <c r="E2687" s="12" t="s">
        <v>3081</v>
      </c>
      <c r="F2687" s="12" t="s">
        <v>731</v>
      </c>
      <c r="G2687" s="12" t="s">
        <v>3081</v>
      </c>
      <c r="H2687" s="12" t="s">
        <v>3066</v>
      </c>
      <c r="I2687" s="12" t="s">
        <v>3081</v>
      </c>
      <c r="J2687" s="12" t="s">
        <v>3081</v>
      </c>
      <c r="K2687" s="12" t="s">
        <v>3081</v>
      </c>
      <c r="L2687" s="1">
        <v>0</v>
      </c>
      <c r="M2687" s="6" t="str">
        <f t="shared" si="165"/>
        <v/>
      </c>
      <c r="N2687" s="1">
        <v>1</v>
      </c>
      <c r="O2687" s="6" t="str">
        <f t="shared" si="166"/>
        <v>LTI</v>
      </c>
      <c r="P2687" s="6" t="str">
        <f t="shared" si="167"/>
        <v>LTI</v>
      </c>
      <c r="Q2687" s="6" t="s">
        <v>2906</v>
      </c>
      <c r="R2687" s="5" t="str">
        <f>INDEX(SAMRASS!$B:$B,MATCH(Q2687,SAMRASS!$A:$A,0))</f>
        <v>LHD Unit</v>
      </c>
      <c r="S2687" s="1" t="s">
        <v>572</v>
      </c>
      <c r="T2687" s="1" t="s">
        <v>196</v>
      </c>
    </row>
    <row r="2688" spans="1:20" x14ac:dyDescent="0.25">
      <c r="A2688" s="1">
        <v>208</v>
      </c>
      <c r="B2688" s="1">
        <v>2014</v>
      </c>
      <c r="C2688" s="6" t="str">
        <f t="shared" si="164"/>
        <v>2014.208</v>
      </c>
      <c r="D2688" s="12">
        <v>0</v>
      </c>
      <c r="E2688" s="12" t="s">
        <v>3081</v>
      </c>
      <c r="F2688" s="12">
        <v>0</v>
      </c>
      <c r="G2688" s="12" t="s">
        <v>3081</v>
      </c>
      <c r="H2688" s="12" t="s">
        <v>3066</v>
      </c>
      <c r="I2688" s="12" t="s">
        <v>3081</v>
      </c>
      <c r="J2688" s="12" t="s">
        <v>3081</v>
      </c>
      <c r="K2688" s="12" t="s">
        <v>3081</v>
      </c>
      <c r="L2688" s="1">
        <v>0</v>
      </c>
      <c r="M2688" s="6" t="str">
        <f t="shared" si="165"/>
        <v/>
      </c>
      <c r="N2688" s="1">
        <v>1</v>
      </c>
      <c r="O2688" s="6" t="str">
        <f t="shared" si="166"/>
        <v>LTI</v>
      </c>
      <c r="P2688" s="6" t="str">
        <f t="shared" si="167"/>
        <v>LTI</v>
      </c>
      <c r="Q2688" s="6" t="s">
        <v>577</v>
      </c>
      <c r="R2688" s="5" t="str">
        <f>INDEX(SAMRASS!$B:$B,MATCH(Q2688,SAMRASS!$A:$A,0))</f>
        <v>Scissors lift, or platform lift</v>
      </c>
      <c r="S2688" s="1" t="s">
        <v>1313</v>
      </c>
      <c r="T2688" s="1" t="s">
        <v>197</v>
      </c>
    </row>
    <row r="2689" spans="1:20" x14ac:dyDescent="0.25">
      <c r="A2689" s="1">
        <v>209</v>
      </c>
      <c r="B2689" s="1">
        <v>2014</v>
      </c>
      <c r="C2689" s="6" t="str">
        <f t="shared" si="164"/>
        <v>2014.209</v>
      </c>
      <c r="D2689" s="12">
        <v>0</v>
      </c>
      <c r="E2689" s="12" t="s">
        <v>3081</v>
      </c>
      <c r="F2689" s="12">
        <v>0</v>
      </c>
      <c r="G2689" s="12" t="s">
        <v>3081</v>
      </c>
      <c r="H2689" s="12">
        <v>0</v>
      </c>
      <c r="I2689" s="12" t="s">
        <v>3081</v>
      </c>
      <c r="J2689" s="12" t="s">
        <v>3081</v>
      </c>
      <c r="K2689" s="12" t="s">
        <v>3081</v>
      </c>
      <c r="L2689" s="1">
        <v>0</v>
      </c>
      <c r="M2689" s="6" t="str">
        <f t="shared" si="165"/>
        <v/>
      </c>
      <c r="N2689" s="1">
        <v>1</v>
      </c>
      <c r="O2689" s="6" t="str">
        <f t="shared" si="166"/>
        <v>LTI</v>
      </c>
      <c r="P2689" s="6" t="str">
        <f t="shared" si="167"/>
        <v>LTI</v>
      </c>
      <c r="Q2689" s="6" t="s">
        <v>2924</v>
      </c>
      <c r="R2689" s="5" t="str">
        <f>INDEX(SAMRASS!$B:$B,MATCH(Q2689,SAMRASS!$A:$A,0))</f>
        <v>Coupling/uncoupling</v>
      </c>
      <c r="S2689" s="1" t="s">
        <v>674</v>
      </c>
      <c r="T2689" s="1" t="s">
        <v>2511</v>
      </c>
    </row>
    <row r="2690" spans="1:20" x14ac:dyDescent="0.25">
      <c r="A2690" s="1">
        <v>210</v>
      </c>
      <c r="B2690" s="1">
        <v>2014</v>
      </c>
      <c r="C2690" s="6" t="str">
        <f t="shared" si="164"/>
        <v>2014.210</v>
      </c>
      <c r="D2690" s="12">
        <v>0</v>
      </c>
      <c r="E2690" s="12" t="s">
        <v>3081</v>
      </c>
      <c r="F2690" s="12">
        <v>0</v>
      </c>
      <c r="G2690" s="12" t="s">
        <v>3081</v>
      </c>
      <c r="H2690" s="12">
        <v>0</v>
      </c>
      <c r="I2690" s="12" t="s">
        <v>3081</v>
      </c>
      <c r="J2690" s="12" t="s">
        <v>3081</v>
      </c>
      <c r="K2690" s="12" t="s">
        <v>3081</v>
      </c>
      <c r="L2690" s="1">
        <v>0</v>
      </c>
      <c r="M2690" s="6" t="str">
        <f t="shared" si="165"/>
        <v/>
      </c>
      <c r="N2690" s="1">
        <v>1</v>
      </c>
      <c r="O2690" s="6" t="str">
        <f t="shared" si="166"/>
        <v>LTI</v>
      </c>
      <c r="P2690" s="6" t="str">
        <f t="shared" si="167"/>
        <v>LTI</v>
      </c>
      <c r="Q2690" s="6" t="s">
        <v>727</v>
      </c>
      <c r="R2690" s="5" t="str">
        <f>INDEX(SAMRASS!$B:$B,MATCH(Q2690,SAMRASS!$A:$A,0))</f>
        <v>Battery</v>
      </c>
      <c r="S2690" s="1" t="s">
        <v>939</v>
      </c>
      <c r="T2690" s="1" t="s">
        <v>2512</v>
      </c>
    </row>
    <row r="2691" spans="1:20" x14ac:dyDescent="0.25">
      <c r="A2691" s="1">
        <v>211</v>
      </c>
      <c r="B2691" s="1">
        <v>2014</v>
      </c>
      <c r="C2691" s="6" t="str">
        <f t="shared" si="164"/>
        <v>2014.211</v>
      </c>
      <c r="D2691" s="12">
        <v>0</v>
      </c>
      <c r="E2691" s="12" t="s">
        <v>3081</v>
      </c>
      <c r="F2691" s="12">
        <v>0</v>
      </c>
      <c r="G2691" s="12" t="s">
        <v>3081</v>
      </c>
      <c r="H2691" s="12" t="s">
        <v>3066</v>
      </c>
      <c r="I2691" s="12" t="s">
        <v>3081</v>
      </c>
      <c r="J2691" s="12" t="s">
        <v>3081</v>
      </c>
      <c r="K2691" s="12" t="s">
        <v>3081</v>
      </c>
      <c r="L2691" s="1">
        <v>0</v>
      </c>
      <c r="M2691" s="6" t="str">
        <f t="shared" si="165"/>
        <v/>
      </c>
      <c r="N2691" s="1">
        <v>1</v>
      </c>
      <c r="O2691" s="6" t="str">
        <f t="shared" si="166"/>
        <v>LTI</v>
      </c>
      <c r="P2691" s="6" t="str">
        <f t="shared" si="167"/>
        <v>LTI</v>
      </c>
      <c r="Q2691" s="6" t="s">
        <v>180</v>
      </c>
      <c r="R2691" s="5" t="str">
        <f>INDEX(SAMRASS!$B:$B,MATCH(Q2691,SAMRASS!$A:$A,0))</f>
        <v>Multi purpose vehicle or utility vehicle</v>
      </c>
      <c r="S2691" s="1" t="s">
        <v>334</v>
      </c>
      <c r="T2691" s="1" t="s">
        <v>2513</v>
      </c>
    </row>
    <row r="2692" spans="1:20" x14ac:dyDescent="0.25">
      <c r="A2692" s="1">
        <v>212</v>
      </c>
      <c r="B2692" s="1">
        <v>2014</v>
      </c>
      <c r="C2692" s="6" t="str">
        <f t="shared" si="164"/>
        <v>2014.212</v>
      </c>
      <c r="D2692" s="12">
        <v>0</v>
      </c>
      <c r="E2692" s="12" t="s">
        <v>3081</v>
      </c>
      <c r="F2692" s="12">
        <v>0</v>
      </c>
      <c r="G2692" s="12" t="s">
        <v>3081</v>
      </c>
      <c r="H2692" s="12">
        <v>0</v>
      </c>
      <c r="I2692" s="12" t="s">
        <v>3081</v>
      </c>
      <c r="J2692" s="12" t="s">
        <v>3081</v>
      </c>
      <c r="K2692" s="12" t="s">
        <v>3081</v>
      </c>
      <c r="L2692" s="1">
        <v>0</v>
      </c>
      <c r="M2692" s="6" t="str">
        <f t="shared" si="165"/>
        <v/>
      </c>
      <c r="N2692" s="1">
        <v>1</v>
      </c>
      <c r="O2692" s="6" t="str">
        <f t="shared" si="166"/>
        <v>LTI</v>
      </c>
      <c r="P2692" s="6" t="str">
        <f t="shared" si="167"/>
        <v>LTI</v>
      </c>
      <c r="Q2692" s="6" t="s">
        <v>707</v>
      </c>
      <c r="R2692" s="5" t="str">
        <f>INDEX(SAMRASS!$B:$B,MATCH(Q2692,SAMRASS!$A:$A,0))</f>
        <v>Hopper</v>
      </c>
      <c r="S2692" s="1" t="s">
        <v>2486</v>
      </c>
      <c r="T2692" s="1" t="s">
        <v>170</v>
      </c>
    </row>
    <row r="2693" spans="1:20" x14ac:dyDescent="0.25">
      <c r="A2693" s="1">
        <v>213</v>
      </c>
      <c r="B2693" s="1">
        <v>2014</v>
      </c>
      <c r="C2693" s="6" t="str">
        <f t="shared" si="164"/>
        <v>2014.213</v>
      </c>
      <c r="D2693" s="12">
        <v>0</v>
      </c>
      <c r="E2693" s="12" t="s">
        <v>3081</v>
      </c>
      <c r="F2693" s="12">
        <v>0</v>
      </c>
      <c r="G2693" s="12" t="s">
        <v>3081</v>
      </c>
      <c r="H2693" s="12">
        <v>0</v>
      </c>
      <c r="I2693" s="12" t="s">
        <v>3081</v>
      </c>
      <c r="J2693" s="12" t="s">
        <v>3081</v>
      </c>
      <c r="K2693" s="12" t="s">
        <v>3081</v>
      </c>
      <c r="L2693" s="1">
        <v>0</v>
      </c>
      <c r="M2693" s="6" t="str">
        <f t="shared" si="165"/>
        <v/>
      </c>
      <c r="N2693" s="1">
        <v>1</v>
      </c>
      <c r="O2693" s="6" t="str">
        <f t="shared" si="166"/>
        <v>LTI</v>
      </c>
      <c r="P2693" s="6" t="str">
        <f t="shared" si="167"/>
        <v>LTI</v>
      </c>
      <c r="Q2693" s="6" t="s">
        <v>2924</v>
      </c>
      <c r="R2693" s="5" t="str">
        <f>INDEX(SAMRASS!$B:$B,MATCH(Q2693,SAMRASS!$A:$A,0))</f>
        <v>Coupling/uncoupling</v>
      </c>
      <c r="S2693" s="1" t="s">
        <v>674</v>
      </c>
      <c r="T2693" s="1" t="s">
        <v>171</v>
      </c>
    </row>
    <row r="2694" spans="1:20" x14ac:dyDescent="0.25">
      <c r="A2694" s="1">
        <v>214</v>
      </c>
      <c r="B2694" s="1">
        <v>2014</v>
      </c>
      <c r="C2694" s="6" t="str">
        <f t="shared" si="164"/>
        <v>2014.214</v>
      </c>
      <c r="D2694" s="12">
        <v>0</v>
      </c>
      <c r="E2694" s="12" t="s">
        <v>3081</v>
      </c>
      <c r="F2694" s="12">
        <v>0</v>
      </c>
      <c r="G2694" s="12" t="s">
        <v>3081</v>
      </c>
      <c r="H2694" s="12">
        <v>0</v>
      </c>
      <c r="I2694" s="12" t="s">
        <v>3081</v>
      </c>
      <c r="J2694" s="12" t="s">
        <v>3081</v>
      </c>
      <c r="K2694" s="12" t="s">
        <v>3081</v>
      </c>
      <c r="L2694" s="1">
        <v>0</v>
      </c>
      <c r="M2694" s="6" t="str">
        <f t="shared" si="165"/>
        <v/>
      </c>
      <c r="N2694" s="1">
        <v>1</v>
      </c>
      <c r="O2694" s="6" t="str">
        <f t="shared" si="166"/>
        <v>LTI</v>
      </c>
      <c r="P2694" s="6" t="str">
        <f t="shared" si="167"/>
        <v>LTI</v>
      </c>
      <c r="Q2694" s="6" t="s">
        <v>2924</v>
      </c>
      <c r="R2694" s="5" t="str">
        <f>INDEX(SAMRASS!$B:$B,MATCH(Q2694,SAMRASS!$A:$A,0))</f>
        <v>Coupling/uncoupling</v>
      </c>
      <c r="S2694" s="1" t="s">
        <v>674</v>
      </c>
      <c r="T2694" s="1" t="s">
        <v>172</v>
      </c>
    </row>
    <row r="2695" spans="1:20" x14ac:dyDescent="0.25">
      <c r="A2695" s="1">
        <v>215</v>
      </c>
      <c r="B2695" s="1">
        <v>2014</v>
      </c>
      <c r="C2695" s="6" t="str">
        <f t="shared" si="164"/>
        <v>2014.215</v>
      </c>
      <c r="D2695" s="12">
        <v>0</v>
      </c>
      <c r="E2695" s="12" t="s">
        <v>3081</v>
      </c>
      <c r="F2695" s="12" t="s">
        <v>731</v>
      </c>
      <c r="G2695" s="12" t="s">
        <v>3081</v>
      </c>
      <c r="H2695" s="12" t="s">
        <v>3066</v>
      </c>
      <c r="I2695" s="12" t="s">
        <v>3081</v>
      </c>
      <c r="J2695" s="12" t="s">
        <v>3081</v>
      </c>
      <c r="K2695" s="12" t="s">
        <v>3081</v>
      </c>
      <c r="L2695" s="1">
        <v>0</v>
      </c>
      <c r="M2695" s="6" t="str">
        <f t="shared" si="165"/>
        <v/>
      </c>
      <c r="N2695" s="1">
        <v>1</v>
      </c>
      <c r="O2695" s="6" t="str">
        <f t="shared" si="166"/>
        <v>LTI</v>
      </c>
      <c r="P2695" s="6" t="str">
        <f t="shared" si="167"/>
        <v>LTI</v>
      </c>
      <c r="Q2695" s="6" t="s">
        <v>2906</v>
      </c>
      <c r="R2695" s="5" t="str">
        <f>INDEX(SAMRASS!$B:$B,MATCH(Q2695,SAMRASS!$A:$A,0))</f>
        <v>LHD Unit</v>
      </c>
      <c r="S2695" s="1" t="s">
        <v>572</v>
      </c>
      <c r="T2695" s="1" t="s">
        <v>342</v>
      </c>
    </row>
    <row r="2696" spans="1:20" x14ac:dyDescent="0.25">
      <c r="A2696" s="1">
        <v>216</v>
      </c>
      <c r="B2696" s="1">
        <v>2014</v>
      </c>
      <c r="C2696" s="6" t="str">
        <f t="shared" ref="C2696:C2759" si="168">B2696&amp;"."&amp;RIGHT("00"&amp;A2696,3)</f>
        <v>2014.216</v>
      </c>
      <c r="D2696" s="12">
        <v>0</v>
      </c>
      <c r="E2696" s="12" t="s">
        <v>3081</v>
      </c>
      <c r="F2696" s="12">
        <v>0</v>
      </c>
      <c r="G2696" s="12" t="s">
        <v>3081</v>
      </c>
      <c r="H2696" s="12">
        <v>0</v>
      </c>
      <c r="I2696" s="12" t="s">
        <v>3081</v>
      </c>
      <c r="J2696" s="12" t="s">
        <v>3081</v>
      </c>
      <c r="K2696" s="12" t="s">
        <v>3081</v>
      </c>
      <c r="L2696" s="1">
        <v>1</v>
      </c>
      <c r="M2696" s="6" t="str">
        <f t="shared" ref="M2696:M2759" si="169">IF(L2696&gt;1,"MFI",IF(L2696&gt;0,"SFI",""))</f>
        <v>SFI</v>
      </c>
      <c r="N2696" s="1">
        <v>0</v>
      </c>
      <c r="O2696" s="6" t="str">
        <f t="shared" ref="O2696:O2759" si="170">IF(N2696&gt;0,"LTI","")</f>
        <v/>
      </c>
      <c r="P2696" s="6" t="str">
        <f t="shared" ref="P2696:P2759" si="171">IF(M2696&lt;&gt;"",M2696,O2696)</f>
        <v>SFI</v>
      </c>
      <c r="Q2696" s="6" t="s">
        <v>2766</v>
      </c>
      <c r="R2696" s="5" t="str">
        <f>INDEX(SAMRASS!$B:$B,MATCH(Q2696,SAMRASS!$A:$A,0))</f>
        <v>Gully scraper</v>
      </c>
      <c r="S2696" s="1" t="s">
        <v>63</v>
      </c>
      <c r="T2696" s="1" t="s">
        <v>343</v>
      </c>
    </row>
    <row r="2697" spans="1:20" x14ac:dyDescent="0.25">
      <c r="A2697" s="1">
        <v>217</v>
      </c>
      <c r="B2697" s="1">
        <v>2014</v>
      </c>
      <c r="C2697" s="6" t="str">
        <f t="shared" si="168"/>
        <v>2014.217</v>
      </c>
      <c r="D2697" s="12">
        <v>0</v>
      </c>
      <c r="E2697" s="12" t="s">
        <v>3081</v>
      </c>
      <c r="F2697" s="12">
        <v>0</v>
      </c>
      <c r="G2697" s="12" t="s">
        <v>3081</v>
      </c>
      <c r="H2697" s="12">
        <v>0</v>
      </c>
      <c r="I2697" s="12" t="s">
        <v>3081</v>
      </c>
      <c r="J2697" s="12" t="s">
        <v>3081</v>
      </c>
      <c r="K2697" s="12" t="s">
        <v>3081</v>
      </c>
      <c r="L2697" s="1">
        <v>0</v>
      </c>
      <c r="M2697" s="6" t="str">
        <f t="shared" si="169"/>
        <v/>
      </c>
      <c r="N2697" s="1">
        <v>1</v>
      </c>
      <c r="O2697" s="6" t="str">
        <f t="shared" si="170"/>
        <v>LTI</v>
      </c>
      <c r="P2697" s="6" t="str">
        <f t="shared" si="171"/>
        <v>LTI</v>
      </c>
      <c r="Q2697" s="6" t="s">
        <v>1758</v>
      </c>
      <c r="R2697" s="5" t="str">
        <f>INDEX(SAMRASS!$B:$B,MATCH(Q2697,SAMRASS!$A:$A,0))</f>
        <v>Mono-rope installation</v>
      </c>
      <c r="S2697" s="1" t="s">
        <v>1423</v>
      </c>
      <c r="T2697" s="1" t="s">
        <v>344</v>
      </c>
    </row>
    <row r="2698" spans="1:20" x14ac:dyDescent="0.25">
      <c r="A2698" s="1">
        <v>218</v>
      </c>
      <c r="B2698" s="1">
        <v>2014</v>
      </c>
      <c r="C2698" s="6" t="str">
        <f t="shared" si="168"/>
        <v>2014.218</v>
      </c>
      <c r="D2698" s="12">
        <v>0</v>
      </c>
      <c r="E2698" s="12" t="s">
        <v>3081</v>
      </c>
      <c r="F2698" s="12">
        <v>0</v>
      </c>
      <c r="G2698" s="12" t="s">
        <v>3081</v>
      </c>
      <c r="H2698" s="12">
        <v>0</v>
      </c>
      <c r="I2698" s="12" t="s">
        <v>3081</v>
      </c>
      <c r="J2698" s="12" t="s">
        <v>3081</v>
      </c>
      <c r="K2698" s="12" t="s">
        <v>3081</v>
      </c>
      <c r="L2698" s="1">
        <v>0</v>
      </c>
      <c r="M2698" s="6" t="str">
        <f t="shared" si="169"/>
        <v/>
      </c>
      <c r="N2698" s="1">
        <v>1</v>
      </c>
      <c r="O2698" s="6" t="str">
        <f t="shared" si="170"/>
        <v>LTI</v>
      </c>
      <c r="P2698" s="6" t="str">
        <f t="shared" si="171"/>
        <v>LTI</v>
      </c>
      <c r="Q2698" s="6" t="s">
        <v>709</v>
      </c>
      <c r="R2698" s="5" t="str">
        <f>INDEX(SAMRASS!$B:$B,MATCH(Q2698,SAMRASS!$A:$A,0))</f>
        <v>Single drum winch</v>
      </c>
      <c r="S2698" s="1" t="s">
        <v>292</v>
      </c>
      <c r="T2698" s="1" t="s">
        <v>1106</v>
      </c>
    </row>
    <row r="2699" spans="1:20" x14ac:dyDescent="0.25">
      <c r="A2699" s="1">
        <v>219</v>
      </c>
      <c r="B2699" s="1">
        <v>2014</v>
      </c>
      <c r="C2699" s="6" t="str">
        <f t="shared" si="168"/>
        <v>2014.219</v>
      </c>
      <c r="D2699" s="12" t="s">
        <v>880</v>
      </c>
      <c r="E2699" s="12" t="s">
        <v>3079</v>
      </c>
      <c r="F2699" s="12">
        <v>0</v>
      </c>
      <c r="G2699" s="12" t="s">
        <v>3081</v>
      </c>
      <c r="H2699" s="12">
        <v>0</v>
      </c>
      <c r="I2699" s="12" t="s">
        <v>3081</v>
      </c>
      <c r="J2699" s="12" t="s">
        <v>3081</v>
      </c>
      <c r="K2699" s="12" t="s">
        <v>3081</v>
      </c>
      <c r="L2699" s="1">
        <v>1</v>
      </c>
      <c r="M2699" s="6" t="str">
        <f t="shared" si="169"/>
        <v>SFI</v>
      </c>
      <c r="N2699" s="1">
        <v>0</v>
      </c>
      <c r="O2699" s="6" t="str">
        <f t="shared" si="170"/>
        <v/>
      </c>
      <c r="P2699" s="6" t="str">
        <f t="shared" si="171"/>
        <v>SFI</v>
      </c>
      <c r="Q2699" s="6" t="s">
        <v>79</v>
      </c>
      <c r="R2699" s="5" t="str">
        <f>INDEX(SAMRASS!$B:$B,MATCH(Q2699,SAMRASS!$A:$A,0))</f>
        <v>20-99 ton Haultruck</v>
      </c>
      <c r="S2699" s="1" t="s">
        <v>1658</v>
      </c>
      <c r="T2699" s="1" t="s">
        <v>1105</v>
      </c>
    </row>
    <row r="2700" spans="1:20" x14ac:dyDescent="0.25">
      <c r="A2700" s="1">
        <v>220</v>
      </c>
      <c r="B2700" s="1">
        <v>2014</v>
      </c>
      <c r="C2700" s="6" t="str">
        <f t="shared" si="168"/>
        <v>2014.220</v>
      </c>
      <c r="D2700" s="12">
        <v>0</v>
      </c>
      <c r="E2700" s="12" t="s">
        <v>3081</v>
      </c>
      <c r="F2700" s="12">
        <v>0</v>
      </c>
      <c r="G2700" s="12" t="s">
        <v>3081</v>
      </c>
      <c r="H2700" s="12">
        <v>0</v>
      </c>
      <c r="I2700" s="12" t="s">
        <v>3081</v>
      </c>
      <c r="J2700" s="12" t="s">
        <v>3081</v>
      </c>
      <c r="K2700" s="12" t="s">
        <v>3081</v>
      </c>
      <c r="L2700" s="1">
        <v>0</v>
      </c>
      <c r="M2700" s="6" t="str">
        <f t="shared" si="169"/>
        <v/>
      </c>
      <c r="N2700" s="1">
        <v>1</v>
      </c>
      <c r="O2700" s="6" t="str">
        <f t="shared" si="170"/>
        <v>LTI</v>
      </c>
      <c r="P2700" s="6" t="str">
        <f t="shared" si="171"/>
        <v>LTI</v>
      </c>
      <c r="Q2700" s="6" t="s">
        <v>843</v>
      </c>
      <c r="R2700" s="5" t="str">
        <f>INDEX(SAMRASS!$B:$B,MATCH(Q2700,SAMRASS!$A:$A,0))</f>
        <v>Other mechanical loaders (specify)</v>
      </c>
      <c r="S2700" s="1" t="s">
        <v>2365</v>
      </c>
      <c r="T2700" s="1" t="s">
        <v>1107</v>
      </c>
    </row>
    <row r="2701" spans="1:20" x14ac:dyDescent="0.25">
      <c r="A2701" s="1">
        <v>221</v>
      </c>
      <c r="B2701" s="1">
        <v>2014</v>
      </c>
      <c r="C2701" s="6" t="str">
        <f t="shared" si="168"/>
        <v>2014.221</v>
      </c>
      <c r="D2701" s="12">
        <v>0</v>
      </c>
      <c r="E2701" s="12" t="s">
        <v>3081</v>
      </c>
      <c r="F2701" s="12">
        <v>0</v>
      </c>
      <c r="G2701" s="12" t="s">
        <v>3081</v>
      </c>
      <c r="H2701" s="12">
        <v>0</v>
      </c>
      <c r="I2701" s="12" t="s">
        <v>3081</v>
      </c>
      <c r="J2701" s="12" t="s">
        <v>3081</v>
      </c>
      <c r="K2701" s="12" t="s">
        <v>3081</v>
      </c>
      <c r="L2701" s="1">
        <v>0</v>
      </c>
      <c r="M2701" s="6" t="str">
        <f t="shared" si="169"/>
        <v/>
      </c>
      <c r="N2701" s="1">
        <v>1</v>
      </c>
      <c r="O2701" s="6" t="str">
        <f t="shared" si="170"/>
        <v>LTI</v>
      </c>
      <c r="P2701" s="6" t="str">
        <f t="shared" si="171"/>
        <v>LTI</v>
      </c>
      <c r="Q2701" s="6" t="s">
        <v>2766</v>
      </c>
      <c r="R2701" s="5" t="str">
        <f>INDEX(SAMRASS!$B:$B,MATCH(Q2701,SAMRASS!$A:$A,0))</f>
        <v>Gully scraper</v>
      </c>
      <c r="S2701" s="1" t="s">
        <v>63</v>
      </c>
      <c r="T2701" s="1" t="s">
        <v>2936</v>
      </c>
    </row>
    <row r="2702" spans="1:20" x14ac:dyDescent="0.25">
      <c r="A2702" s="1">
        <v>222</v>
      </c>
      <c r="B2702" s="1">
        <v>2014</v>
      </c>
      <c r="C2702" s="6" t="str">
        <f t="shared" si="168"/>
        <v>2014.222</v>
      </c>
      <c r="D2702" s="12">
        <v>0</v>
      </c>
      <c r="E2702" s="12" t="s">
        <v>3081</v>
      </c>
      <c r="F2702" s="12">
        <v>0</v>
      </c>
      <c r="G2702" s="12" t="s">
        <v>3081</v>
      </c>
      <c r="H2702" s="12">
        <v>0</v>
      </c>
      <c r="I2702" s="12" t="s">
        <v>3081</v>
      </c>
      <c r="J2702" s="12" t="s">
        <v>3081</v>
      </c>
      <c r="K2702" s="12" t="s">
        <v>3081</v>
      </c>
      <c r="L2702" s="1">
        <v>0</v>
      </c>
      <c r="M2702" s="6" t="str">
        <f t="shared" si="169"/>
        <v/>
      </c>
      <c r="N2702" s="1">
        <v>1</v>
      </c>
      <c r="O2702" s="6" t="str">
        <f t="shared" si="170"/>
        <v>LTI</v>
      </c>
      <c r="P2702" s="6" t="str">
        <f t="shared" si="171"/>
        <v>LTI</v>
      </c>
      <c r="Q2702" s="6" t="s">
        <v>849</v>
      </c>
      <c r="R2702" s="5" t="str">
        <f>INDEX(SAMRASS!$B:$B,MATCH(Q2702,SAMRASS!$A:$A,0))</f>
        <v>Other</v>
      </c>
      <c r="S2702" s="1" t="s">
        <v>2563</v>
      </c>
      <c r="T2702" s="1" t="s">
        <v>2937</v>
      </c>
    </row>
    <row r="2703" spans="1:20" x14ac:dyDescent="0.25">
      <c r="A2703" s="1">
        <v>223</v>
      </c>
      <c r="B2703" s="1">
        <v>2014</v>
      </c>
      <c r="C2703" s="6" t="str">
        <f t="shared" si="168"/>
        <v>2014.223</v>
      </c>
      <c r="D2703" s="12">
        <v>0</v>
      </c>
      <c r="E2703" s="12" t="s">
        <v>3081</v>
      </c>
      <c r="F2703" s="12">
        <v>0</v>
      </c>
      <c r="G2703" s="12" t="s">
        <v>3081</v>
      </c>
      <c r="H2703" s="12">
        <v>0</v>
      </c>
      <c r="I2703" s="12" t="s">
        <v>3081</v>
      </c>
      <c r="J2703" s="12" t="s">
        <v>3081</v>
      </c>
      <c r="K2703" s="12" t="s">
        <v>3081</v>
      </c>
      <c r="L2703" s="1">
        <v>0</v>
      </c>
      <c r="M2703" s="6" t="str">
        <f t="shared" si="169"/>
        <v/>
      </c>
      <c r="N2703" s="1">
        <v>1</v>
      </c>
      <c r="O2703" s="6" t="str">
        <f t="shared" si="170"/>
        <v>LTI</v>
      </c>
      <c r="P2703" s="6" t="str">
        <f t="shared" si="171"/>
        <v>LTI</v>
      </c>
      <c r="Q2703" s="6" t="s">
        <v>707</v>
      </c>
      <c r="R2703" s="5" t="str">
        <f>INDEX(SAMRASS!$B:$B,MATCH(Q2703,SAMRASS!$A:$A,0))</f>
        <v>Hopper</v>
      </c>
      <c r="S2703" s="1" t="s">
        <v>2486</v>
      </c>
      <c r="T2703" s="1" t="s">
        <v>2938</v>
      </c>
    </row>
    <row r="2704" spans="1:20" x14ac:dyDescent="0.25">
      <c r="A2704" s="1">
        <v>224</v>
      </c>
      <c r="B2704" s="1">
        <v>2014</v>
      </c>
      <c r="C2704" s="6" t="str">
        <f t="shared" si="168"/>
        <v>2014.224</v>
      </c>
      <c r="D2704" s="12">
        <v>0</v>
      </c>
      <c r="E2704" s="12" t="s">
        <v>3081</v>
      </c>
      <c r="F2704" s="12">
        <v>0</v>
      </c>
      <c r="G2704" s="12" t="s">
        <v>3081</v>
      </c>
      <c r="H2704" s="12">
        <v>0</v>
      </c>
      <c r="I2704" s="12" t="s">
        <v>3081</v>
      </c>
      <c r="J2704" s="12" t="s">
        <v>3081</v>
      </c>
      <c r="K2704" s="12" t="s">
        <v>3081</v>
      </c>
      <c r="L2704" s="1">
        <v>0</v>
      </c>
      <c r="M2704" s="6" t="str">
        <f t="shared" si="169"/>
        <v/>
      </c>
      <c r="N2704" s="1">
        <v>1</v>
      </c>
      <c r="O2704" s="6" t="str">
        <f t="shared" si="170"/>
        <v>LTI</v>
      </c>
      <c r="P2704" s="6" t="str">
        <f t="shared" si="171"/>
        <v>LTI</v>
      </c>
      <c r="Q2704" s="6" t="s">
        <v>1970</v>
      </c>
      <c r="R2704" s="5" t="str">
        <f>INDEX(SAMRASS!$B:$B,MATCH(Q2704,SAMRASS!$A:$A,0))</f>
        <v>Overhead crane</v>
      </c>
      <c r="S2704" s="1" t="s">
        <v>24</v>
      </c>
      <c r="T2704" s="1" t="s">
        <v>2959</v>
      </c>
    </row>
    <row r="2705" spans="1:20" x14ac:dyDescent="0.25">
      <c r="A2705" s="1">
        <v>225</v>
      </c>
      <c r="B2705" s="1">
        <v>2014</v>
      </c>
      <c r="C2705" s="6" t="str">
        <f t="shared" si="168"/>
        <v>2014.225</v>
      </c>
      <c r="D2705" s="12">
        <v>0</v>
      </c>
      <c r="E2705" s="12" t="s">
        <v>3081</v>
      </c>
      <c r="F2705" s="12">
        <v>0</v>
      </c>
      <c r="G2705" s="12" t="s">
        <v>3081</v>
      </c>
      <c r="H2705" s="12">
        <v>0</v>
      </c>
      <c r="I2705" s="12" t="s">
        <v>3081</v>
      </c>
      <c r="J2705" s="12" t="s">
        <v>3081</v>
      </c>
      <c r="K2705" s="12" t="s">
        <v>3081</v>
      </c>
      <c r="L2705" s="1">
        <v>0</v>
      </c>
      <c r="M2705" s="6" t="str">
        <f t="shared" si="169"/>
        <v/>
      </c>
      <c r="N2705" s="1">
        <v>1</v>
      </c>
      <c r="O2705" s="6" t="str">
        <f t="shared" si="170"/>
        <v>LTI</v>
      </c>
      <c r="P2705" s="6" t="str">
        <f t="shared" si="171"/>
        <v>LTI</v>
      </c>
      <c r="Q2705" s="6" t="s">
        <v>2918</v>
      </c>
      <c r="R2705" s="5" t="str">
        <f>INDEX(SAMRASS!$B:$B,MATCH(Q2705,SAMRASS!$A:$A,0))</f>
        <v>Other (specify)</v>
      </c>
      <c r="S2705" s="1" t="s">
        <v>1500</v>
      </c>
      <c r="T2705" s="1" t="s">
        <v>2960</v>
      </c>
    </row>
    <row r="2706" spans="1:20" x14ac:dyDescent="0.25">
      <c r="A2706" s="1">
        <v>226</v>
      </c>
      <c r="B2706" s="1">
        <v>2014</v>
      </c>
      <c r="C2706" s="6" t="str">
        <f t="shared" si="168"/>
        <v>2014.226</v>
      </c>
      <c r="D2706" s="12">
        <v>0</v>
      </c>
      <c r="E2706" s="12" t="s">
        <v>3081</v>
      </c>
      <c r="F2706" s="12">
        <v>0</v>
      </c>
      <c r="G2706" s="12" t="s">
        <v>3081</v>
      </c>
      <c r="H2706" s="12">
        <v>0</v>
      </c>
      <c r="I2706" s="12" t="s">
        <v>3081</v>
      </c>
      <c r="J2706" s="12" t="s">
        <v>3081</v>
      </c>
      <c r="K2706" s="12" t="s">
        <v>3081</v>
      </c>
      <c r="L2706" s="1">
        <v>0</v>
      </c>
      <c r="M2706" s="6" t="str">
        <f t="shared" si="169"/>
        <v/>
      </c>
      <c r="N2706" s="1">
        <v>1</v>
      </c>
      <c r="O2706" s="6" t="str">
        <f t="shared" si="170"/>
        <v>LTI</v>
      </c>
      <c r="P2706" s="6" t="str">
        <f t="shared" si="171"/>
        <v>LTI</v>
      </c>
      <c r="Q2706" s="6" t="s">
        <v>707</v>
      </c>
      <c r="R2706" s="5" t="str">
        <f>INDEX(SAMRASS!$B:$B,MATCH(Q2706,SAMRASS!$A:$A,0))</f>
        <v>Hopper</v>
      </c>
      <c r="S2706" s="1" t="s">
        <v>2486</v>
      </c>
      <c r="T2706" s="1" t="s">
        <v>2961</v>
      </c>
    </row>
    <row r="2707" spans="1:20" x14ac:dyDescent="0.25">
      <c r="A2707" s="1">
        <v>227</v>
      </c>
      <c r="B2707" s="1">
        <v>2014</v>
      </c>
      <c r="C2707" s="6" t="str">
        <f t="shared" si="168"/>
        <v>2014.227</v>
      </c>
      <c r="D2707" s="12">
        <v>0</v>
      </c>
      <c r="E2707" s="12" t="s">
        <v>3081</v>
      </c>
      <c r="F2707" s="12">
        <v>0</v>
      </c>
      <c r="G2707" s="12" t="s">
        <v>3081</v>
      </c>
      <c r="H2707" s="12">
        <v>0</v>
      </c>
      <c r="I2707" s="12" t="s">
        <v>3081</v>
      </c>
      <c r="J2707" s="12" t="s">
        <v>3081</v>
      </c>
      <c r="K2707" s="12" t="s">
        <v>3081</v>
      </c>
      <c r="L2707" s="1">
        <v>0</v>
      </c>
      <c r="M2707" s="6" t="str">
        <f t="shared" si="169"/>
        <v/>
      </c>
      <c r="N2707" s="1">
        <v>1</v>
      </c>
      <c r="O2707" s="6" t="str">
        <f t="shared" si="170"/>
        <v>LTI</v>
      </c>
      <c r="P2707" s="6" t="str">
        <f t="shared" si="171"/>
        <v>LTI</v>
      </c>
      <c r="Q2707" s="6" t="s">
        <v>2919</v>
      </c>
      <c r="R2707" s="5" t="str">
        <f>INDEX(SAMRASS!$B:$B,MATCH(Q2707,SAMRASS!$A:$A,0))</f>
        <v>Rerailing</v>
      </c>
      <c r="S2707" s="1" t="s">
        <v>2433</v>
      </c>
      <c r="T2707" s="1" t="s">
        <v>1094</v>
      </c>
    </row>
    <row r="2708" spans="1:20" x14ac:dyDescent="0.25">
      <c r="A2708" s="1">
        <v>228</v>
      </c>
      <c r="B2708" s="1">
        <v>2014</v>
      </c>
      <c r="C2708" s="6" t="str">
        <f t="shared" si="168"/>
        <v>2014.228</v>
      </c>
      <c r="D2708" s="12">
        <v>0</v>
      </c>
      <c r="E2708" s="12" t="s">
        <v>3081</v>
      </c>
      <c r="F2708" s="12">
        <v>0</v>
      </c>
      <c r="G2708" s="12" t="s">
        <v>3081</v>
      </c>
      <c r="H2708" s="12">
        <v>0</v>
      </c>
      <c r="I2708" s="12" t="s">
        <v>3081</v>
      </c>
      <c r="J2708" s="12" t="s">
        <v>3081</v>
      </c>
      <c r="K2708" s="12" t="s">
        <v>3081</v>
      </c>
      <c r="L2708" s="1">
        <v>0</v>
      </c>
      <c r="M2708" s="6" t="str">
        <f t="shared" si="169"/>
        <v/>
      </c>
      <c r="N2708" s="1">
        <v>1</v>
      </c>
      <c r="O2708" s="6" t="str">
        <f t="shared" si="170"/>
        <v>LTI</v>
      </c>
      <c r="P2708" s="6" t="str">
        <f t="shared" si="171"/>
        <v>LTI</v>
      </c>
      <c r="Q2708" s="6" t="s">
        <v>1755</v>
      </c>
      <c r="R2708" s="5" t="str">
        <f>INDEX(SAMRASS!$B:$B,MATCH(Q2708,SAMRASS!$A:$A,0))</f>
        <v>Hand tramming</v>
      </c>
      <c r="S2708" s="1" t="s">
        <v>26</v>
      </c>
      <c r="T2708" s="1" t="s">
        <v>1095</v>
      </c>
    </row>
    <row r="2709" spans="1:20" x14ac:dyDescent="0.25">
      <c r="A2709" s="1">
        <v>229</v>
      </c>
      <c r="B2709" s="1">
        <v>2014</v>
      </c>
      <c r="C2709" s="6" t="str">
        <f t="shared" si="168"/>
        <v>2014.229</v>
      </c>
      <c r="D2709" s="12">
        <v>0</v>
      </c>
      <c r="E2709" s="12" t="s">
        <v>3081</v>
      </c>
      <c r="F2709" s="12">
        <v>0</v>
      </c>
      <c r="G2709" s="12" t="s">
        <v>3081</v>
      </c>
      <c r="H2709" s="12">
        <v>0</v>
      </c>
      <c r="I2709" s="12" t="s">
        <v>3081</v>
      </c>
      <c r="J2709" s="12" t="s">
        <v>3081</v>
      </c>
      <c r="K2709" s="12" t="s">
        <v>3081</v>
      </c>
      <c r="L2709" s="1">
        <v>0</v>
      </c>
      <c r="M2709" s="6" t="str">
        <f t="shared" si="169"/>
        <v/>
      </c>
      <c r="N2709" s="1">
        <v>1</v>
      </c>
      <c r="O2709" s="6" t="str">
        <f t="shared" si="170"/>
        <v>LTI</v>
      </c>
      <c r="P2709" s="6" t="str">
        <f t="shared" si="171"/>
        <v>LTI</v>
      </c>
      <c r="Q2709" s="6" t="s">
        <v>2924</v>
      </c>
      <c r="R2709" s="5" t="str">
        <f>INDEX(SAMRASS!$B:$B,MATCH(Q2709,SAMRASS!$A:$A,0))</f>
        <v>Coupling/uncoupling</v>
      </c>
      <c r="S2709" s="1" t="s">
        <v>674</v>
      </c>
      <c r="T2709" s="1" t="s">
        <v>1096</v>
      </c>
    </row>
    <row r="2710" spans="1:20" x14ac:dyDescent="0.25">
      <c r="A2710" s="1">
        <v>230</v>
      </c>
      <c r="B2710" s="1">
        <v>2014</v>
      </c>
      <c r="C2710" s="6" t="str">
        <f t="shared" si="168"/>
        <v>2014.230</v>
      </c>
      <c r="D2710" s="12">
        <v>0</v>
      </c>
      <c r="E2710" s="12" t="s">
        <v>3081</v>
      </c>
      <c r="F2710" s="12">
        <v>0</v>
      </c>
      <c r="G2710" s="12" t="s">
        <v>3081</v>
      </c>
      <c r="H2710" s="12">
        <v>0</v>
      </c>
      <c r="I2710" s="12" t="s">
        <v>3081</v>
      </c>
      <c r="J2710" s="12" t="s">
        <v>3081</v>
      </c>
      <c r="K2710" s="12" t="s">
        <v>3081</v>
      </c>
      <c r="L2710" s="1">
        <v>0</v>
      </c>
      <c r="M2710" s="6" t="str">
        <f t="shared" si="169"/>
        <v/>
      </c>
      <c r="N2710" s="1">
        <v>1</v>
      </c>
      <c r="O2710" s="6" t="str">
        <f t="shared" si="170"/>
        <v>LTI</v>
      </c>
      <c r="P2710" s="6" t="str">
        <f t="shared" si="171"/>
        <v>LTI</v>
      </c>
      <c r="Q2710" s="6" t="s">
        <v>2766</v>
      </c>
      <c r="R2710" s="5" t="str">
        <f>INDEX(SAMRASS!$B:$B,MATCH(Q2710,SAMRASS!$A:$A,0))</f>
        <v>Gully scraper</v>
      </c>
      <c r="S2710" s="1" t="s">
        <v>63</v>
      </c>
      <c r="T2710" s="1" t="s">
        <v>1306</v>
      </c>
    </row>
    <row r="2711" spans="1:20" x14ac:dyDescent="0.25">
      <c r="A2711" s="1">
        <v>231</v>
      </c>
      <c r="B2711" s="1">
        <v>2014</v>
      </c>
      <c r="C2711" s="6" t="str">
        <f t="shared" si="168"/>
        <v>2014.231</v>
      </c>
      <c r="D2711" s="12">
        <v>0</v>
      </c>
      <c r="E2711" s="12" t="s">
        <v>3081</v>
      </c>
      <c r="F2711" s="12">
        <v>0</v>
      </c>
      <c r="G2711" s="12" t="s">
        <v>3081</v>
      </c>
      <c r="H2711" s="12">
        <v>0</v>
      </c>
      <c r="I2711" s="12" t="s">
        <v>3081</v>
      </c>
      <c r="J2711" s="12" t="s">
        <v>3081</v>
      </c>
      <c r="K2711" s="12" t="s">
        <v>3081</v>
      </c>
      <c r="L2711" s="1">
        <v>0</v>
      </c>
      <c r="M2711" s="6" t="str">
        <f t="shared" si="169"/>
        <v/>
      </c>
      <c r="N2711" s="1">
        <v>1</v>
      </c>
      <c r="O2711" s="6" t="str">
        <f t="shared" si="170"/>
        <v>LTI</v>
      </c>
      <c r="P2711" s="6" t="str">
        <f t="shared" si="171"/>
        <v>LTI</v>
      </c>
      <c r="Q2711" s="6" t="s">
        <v>2924</v>
      </c>
      <c r="R2711" s="5" t="str">
        <f>INDEX(SAMRASS!$B:$B,MATCH(Q2711,SAMRASS!$A:$A,0))</f>
        <v>Coupling/uncoupling</v>
      </c>
      <c r="S2711" s="1" t="s">
        <v>674</v>
      </c>
      <c r="T2711" s="1" t="s">
        <v>1307</v>
      </c>
    </row>
    <row r="2712" spans="1:20" x14ac:dyDescent="0.25">
      <c r="A2712" s="1">
        <v>232</v>
      </c>
      <c r="B2712" s="1">
        <v>2014</v>
      </c>
      <c r="C2712" s="6" t="str">
        <f t="shared" si="168"/>
        <v>2014.232</v>
      </c>
      <c r="D2712" s="12">
        <v>0</v>
      </c>
      <c r="E2712" s="12" t="s">
        <v>3081</v>
      </c>
      <c r="F2712" s="12">
        <v>0</v>
      </c>
      <c r="G2712" s="12" t="s">
        <v>3081</v>
      </c>
      <c r="H2712" s="12">
        <v>0</v>
      </c>
      <c r="I2712" s="12" t="s">
        <v>3081</v>
      </c>
      <c r="J2712" s="12" t="s">
        <v>3081</v>
      </c>
      <c r="K2712" s="12" t="s">
        <v>3081</v>
      </c>
      <c r="L2712" s="1">
        <v>0</v>
      </c>
      <c r="M2712" s="6" t="str">
        <f t="shared" si="169"/>
        <v/>
      </c>
      <c r="N2712" s="1">
        <v>1</v>
      </c>
      <c r="O2712" s="6" t="str">
        <f t="shared" si="170"/>
        <v>LTI</v>
      </c>
      <c r="P2712" s="6" t="str">
        <f t="shared" si="171"/>
        <v>LTI</v>
      </c>
      <c r="Q2712" s="6" t="s">
        <v>707</v>
      </c>
      <c r="R2712" s="5" t="str">
        <f>INDEX(SAMRASS!$B:$B,MATCH(Q2712,SAMRASS!$A:$A,0))</f>
        <v>Hopper</v>
      </c>
      <c r="S2712" s="1" t="s">
        <v>2486</v>
      </c>
      <c r="T2712" s="1" t="s">
        <v>1308</v>
      </c>
    </row>
    <row r="2713" spans="1:20" x14ac:dyDescent="0.25">
      <c r="A2713" s="1">
        <v>233</v>
      </c>
      <c r="B2713" s="1">
        <v>2014</v>
      </c>
      <c r="C2713" s="6" t="str">
        <f t="shared" si="168"/>
        <v>2014.233</v>
      </c>
      <c r="D2713" s="12">
        <v>0</v>
      </c>
      <c r="E2713" s="12" t="s">
        <v>3081</v>
      </c>
      <c r="F2713" s="12">
        <v>0</v>
      </c>
      <c r="G2713" s="12" t="s">
        <v>3081</v>
      </c>
      <c r="H2713" s="12">
        <v>0</v>
      </c>
      <c r="I2713" s="12" t="s">
        <v>3081</v>
      </c>
      <c r="J2713" s="12" t="s">
        <v>3081</v>
      </c>
      <c r="K2713" s="12" t="s">
        <v>3081</v>
      </c>
      <c r="L2713" s="1">
        <v>0</v>
      </c>
      <c r="M2713" s="6" t="str">
        <f t="shared" si="169"/>
        <v/>
      </c>
      <c r="N2713" s="1">
        <v>1</v>
      </c>
      <c r="O2713" s="6" t="str">
        <f t="shared" si="170"/>
        <v>LTI</v>
      </c>
      <c r="P2713" s="6" t="str">
        <f t="shared" si="171"/>
        <v>LTI</v>
      </c>
      <c r="Q2713" s="6" t="s">
        <v>2772</v>
      </c>
      <c r="R2713" s="5" t="str">
        <f>INDEX(SAMRASS!$B:$B,MATCH(Q2713,SAMRASS!$A:$A,0))</f>
        <v>Other (specify)</v>
      </c>
      <c r="S2713" s="1" t="s">
        <v>2883</v>
      </c>
      <c r="T2713" s="1" t="s">
        <v>2611</v>
      </c>
    </row>
    <row r="2714" spans="1:20" x14ac:dyDescent="0.25">
      <c r="A2714" s="1">
        <v>234</v>
      </c>
      <c r="B2714" s="1">
        <v>2014</v>
      </c>
      <c r="C2714" s="6" t="str">
        <f t="shared" si="168"/>
        <v>2014.234</v>
      </c>
      <c r="D2714" s="12">
        <v>0</v>
      </c>
      <c r="E2714" s="12" t="s">
        <v>3081</v>
      </c>
      <c r="F2714" s="12">
        <v>0</v>
      </c>
      <c r="G2714" s="12" t="s">
        <v>3081</v>
      </c>
      <c r="H2714" s="12">
        <v>0</v>
      </c>
      <c r="I2714" s="12" t="s">
        <v>3081</v>
      </c>
      <c r="J2714" s="12" t="s">
        <v>3081</v>
      </c>
      <c r="K2714" s="12" t="s">
        <v>3081</v>
      </c>
      <c r="L2714" s="1">
        <v>0</v>
      </c>
      <c r="M2714" s="6" t="str">
        <f t="shared" si="169"/>
        <v/>
      </c>
      <c r="N2714" s="1">
        <v>1</v>
      </c>
      <c r="O2714" s="6" t="str">
        <f t="shared" si="170"/>
        <v>LTI</v>
      </c>
      <c r="P2714" s="6" t="str">
        <f t="shared" si="171"/>
        <v>LTI</v>
      </c>
      <c r="Q2714" s="6" t="s">
        <v>2771</v>
      </c>
      <c r="R2714" s="5" t="str">
        <f>INDEX(SAMRASS!$B:$B,MATCH(Q2714,SAMRASS!$A:$A,0))</f>
        <v>rail switches</v>
      </c>
      <c r="S2714" s="1" t="s">
        <v>2700</v>
      </c>
      <c r="T2714" s="1" t="s">
        <v>2612</v>
      </c>
    </row>
    <row r="2715" spans="1:20" x14ac:dyDescent="0.25">
      <c r="A2715" s="1">
        <v>235</v>
      </c>
      <c r="B2715" s="1">
        <v>2014</v>
      </c>
      <c r="C2715" s="6" t="str">
        <f t="shared" si="168"/>
        <v>2014.235</v>
      </c>
      <c r="D2715" s="12">
        <v>0</v>
      </c>
      <c r="E2715" s="12" t="s">
        <v>3081</v>
      </c>
      <c r="F2715" s="12">
        <v>0</v>
      </c>
      <c r="G2715" s="12" t="s">
        <v>3081</v>
      </c>
      <c r="H2715" s="12">
        <v>0</v>
      </c>
      <c r="I2715" s="12" t="s">
        <v>3081</v>
      </c>
      <c r="J2715" s="12" t="s">
        <v>3081</v>
      </c>
      <c r="K2715" s="12" t="s">
        <v>3081</v>
      </c>
      <c r="L2715" s="1">
        <v>0</v>
      </c>
      <c r="M2715" s="6" t="str">
        <f t="shared" si="169"/>
        <v/>
      </c>
      <c r="N2715" s="1">
        <v>1</v>
      </c>
      <c r="O2715" s="6" t="str">
        <f t="shared" si="170"/>
        <v>LTI</v>
      </c>
      <c r="P2715" s="6" t="str">
        <f t="shared" si="171"/>
        <v>LTI</v>
      </c>
      <c r="Q2715" s="6" t="s">
        <v>1518</v>
      </c>
      <c r="R2715" s="5" t="str">
        <f>INDEX(SAMRASS!$B:$B,MATCH(Q2715,SAMRASS!$A:$A,0))</f>
        <v>Endless rope vehicle</v>
      </c>
      <c r="S2715" s="1" t="s">
        <v>8</v>
      </c>
      <c r="T2715" s="1" t="s">
        <v>2613</v>
      </c>
    </row>
    <row r="2716" spans="1:20" x14ac:dyDescent="0.25">
      <c r="A2716" s="1">
        <v>236</v>
      </c>
      <c r="B2716" s="1">
        <v>2014</v>
      </c>
      <c r="C2716" s="6" t="str">
        <f t="shared" si="168"/>
        <v>2014.236</v>
      </c>
      <c r="D2716" s="12">
        <v>0</v>
      </c>
      <c r="E2716" s="12" t="s">
        <v>3081</v>
      </c>
      <c r="F2716" s="12">
        <v>0</v>
      </c>
      <c r="G2716" s="12" t="s">
        <v>3081</v>
      </c>
      <c r="H2716" s="12">
        <v>0</v>
      </c>
      <c r="I2716" s="12" t="s">
        <v>3081</v>
      </c>
      <c r="J2716" s="12" t="s">
        <v>3081</v>
      </c>
      <c r="K2716" s="12" t="s">
        <v>3081</v>
      </c>
      <c r="L2716" s="1">
        <v>0</v>
      </c>
      <c r="M2716" s="6" t="str">
        <f t="shared" si="169"/>
        <v/>
      </c>
      <c r="N2716" s="1">
        <v>1</v>
      </c>
      <c r="O2716" s="6" t="str">
        <f t="shared" si="170"/>
        <v>LTI</v>
      </c>
      <c r="P2716" s="6" t="str">
        <f t="shared" si="171"/>
        <v>LTI</v>
      </c>
      <c r="Q2716" s="6" t="s">
        <v>2766</v>
      </c>
      <c r="R2716" s="5" t="str">
        <f>INDEX(SAMRASS!$B:$B,MATCH(Q2716,SAMRASS!$A:$A,0))</f>
        <v>Gully scraper</v>
      </c>
      <c r="S2716" s="1" t="s">
        <v>63</v>
      </c>
      <c r="T2716" s="1" t="s">
        <v>2899</v>
      </c>
    </row>
    <row r="2717" spans="1:20" x14ac:dyDescent="0.25">
      <c r="A2717" s="1">
        <v>237</v>
      </c>
      <c r="B2717" s="1">
        <v>2014</v>
      </c>
      <c r="C2717" s="6" t="str">
        <f t="shared" si="168"/>
        <v>2014.237</v>
      </c>
      <c r="D2717" s="12">
        <v>0</v>
      </c>
      <c r="E2717" s="12" t="s">
        <v>3081</v>
      </c>
      <c r="F2717" s="12">
        <v>0</v>
      </c>
      <c r="G2717" s="12" t="s">
        <v>3081</v>
      </c>
      <c r="H2717" s="12">
        <v>0</v>
      </c>
      <c r="I2717" s="12" t="s">
        <v>3081</v>
      </c>
      <c r="J2717" s="12" t="s">
        <v>3081</v>
      </c>
      <c r="K2717" s="12" t="s">
        <v>3081</v>
      </c>
      <c r="L2717" s="1">
        <v>0</v>
      </c>
      <c r="M2717" s="6" t="str">
        <f t="shared" si="169"/>
        <v/>
      </c>
      <c r="N2717" s="1">
        <v>1</v>
      </c>
      <c r="O2717" s="6" t="str">
        <f t="shared" si="170"/>
        <v>LTI</v>
      </c>
      <c r="P2717" s="6" t="str">
        <f t="shared" si="171"/>
        <v>LTI</v>
      </c>
      <c r="Q2717" s="6" t="s">
        <v>727</v>
      </c>
      <c r="R2717" s="5" t="str">
        <f>INDEX(SAMRASS!$B:$B,MATCH(Q2717,SAMRASS!$A:$A,0))</f>
        <v>Battery</v>
      </c>
      <c r="S2717" s="1" t="s">
        <v>939</v>
      </c>
      <c r="T2717" s="1" t="s">
        <v>2900</v>
      </c>
    </row>
    <row r="2718" spans="1:20" x14ac:dyDescent="0.25">
      <c r="A2718" s="1">
        <v>238</v>
      </c>
      <c r="B2718" s="1">
        <v>2014</v>
      </c>
      <c r="C2718" s="6" t="str">
        <f t="shared" si="168"/>
        <v>2014.238</v>
      </c>
      <c r="D2718" s="12">
        <v>0</v>
      </c>
      <c r="E2718" s="12" t="s">
        <v>3081</v>
      </c>
      <c r="F2718" s="12">
        <v>0</v>
      </c>
      <c r="G2718" s="12" t="s">
        <v>3081</v>
      </c>
      <c r="H2718" s="12">
        <v>0</v>
      </c>
      <c r="I2718" s="12" t="s">
        <v>3081</v>
      </c>
      <c r="J2718" s="12" t="s">
        <v>3081</v>
      </c>
      <c r="K2718" s="12" t="s">
        <v>3081</v>
      </c>
      <c r="L2718" s="1">
        <v>0</v>
      </c>
      <c r="M2718" s="6" t="str">
        <f t="shared" si="169"/>
        <v/>
      </c>
      <c r="N2718" s="1">
        <v>1</v>
      </c>
      <c r="O2718" s="6" t="str">
        <f t="shared" si="170"/>
        <v>LTI</v>
      </c>
      <c r="P2718" s="6" t="str">
        <f t="shared" si="171"/>
        <v>LTI</v>
      </c>
      <c r="Q2718" s="6" t="s">
        <v>2924</v>
      </c>
      <c r="R2718" s="5" t="str">
        <f>INDEX(SAMRASS!$B:$B,MATCH(Q2718,SAMRASS!$A:$A,0))</f>
        <v>Coupling/uncoupling</v>
      </c>
      <c r="S2718" s="1" t="s">
        <v>674</v>
      </c>
      <c r="T2718" s="1" t="s">
        <v>2211</v>
      </c>
    </row>
    <row r="2719" spans="1:20" x14ac:dyDescent="0.25">
      <c r="A2719" s="1">
        <v>239</v>
      </c>
      <c r="B2719" s="1">
        <v>2014</v>
      </c>
      <c r="C2719" s="6" t="str">
        <f t="shared" si="168"/>
        <v>2014.239</v>
      </c>
      <c r="D2719" s="12">
        <v>0</v>
      </c>
      <c r="E2719" s="12" t="s">
        <v>3081</v>
      </c>
      <c r="F2719" s="12">
        <v>0</v>
      </c>
      <c r="G2719" s="12" t="s">
        <v>3081</v>
      </c>
      <c r="H2719" s="12">
        <v>0</v>
      </c>
      <c r="I2719" s="12" t="s">
        <v>3081</v>
      </c>
      <c r="J2719" s="12" t="s">
        <v>3081</v>
      </c>
      <c r="K2719" s="12" t="s">
        <v>3081</v>
      </c>
      <c r="L2719" s="1">
        <v>0</v>
      </c>
      <c r="M2719" s="6" t="str">
        <f t="shared" si="169"/>
        <v/>
      </c>
      <c r="N2719" s="1">
        <v>1</v>
      </c>
      <c r="O2719" s="6" t="str">
        <f t="shared" si="170"/>
        <v>LTI</v>
      </c>
      <c r="P2719" s="6" t="str">
        <f t="shared" si="171"/>
        <v>LTI</v>
      </c>
      <c r="Q2719" s="6" t="s">
        <v>2772</v>
      </c>
      <c r="R2719" s="5" t="str">
        <f>INDEX(SAMRASS!$B:$B,MATCH(Q2719,SAMRASS!$A:$A,0))</f>
        <v>Other (specify)</v>
      </c>
      <c r="S2719" s="1" t="s">
        <v>2883</v>
      </c>
      <c r="T2719" s="1" t="s">
        <v>2210</v>
      </c>
    </row>
    <row r="2720" spans="1:20" x14ac:dyDescent="0.25">
      <c r="A2720" s="1">
        <v>240</v>
      </c>
      <c r="B2720" s="1">
        <v>2014</v>
      </c>
      <c r="C2720" s="6" t="str">
        <f t="shared" si="168"/>
        <v>2014.240</v>
      </c>
      <c r="D2720" s="12">
        <v>0</v>
      </c>
      <c r="E2720" s="12" t="s">
        <v>3081</v>
      </c>
      <c r="F2720" s="12">
        <v>0</v>
      </c>
      <c r="G2720" s="12" t="s">
        <v>3081</v>
      </c>
      <c r="H2720" s="12">
        <v>0</v>
      </c>
      <c r="I2720" s="12" t="s">
        <v>3081</v>
      </c>
      <c r="J2720" s="12" t="s">
        <v>3081</v>
      </c>
      <c r="K2720" s="12" t="s">
        <v>3081</v>
      </c>
      <c r="L2720" s="1">
        <v>0</v>
      </c>
      <c r="M2720" s="6" t="str">
        <f t="shared" si="169"/>
        <v/>
      </c>
      <c r="N2720" s="1">
        <v>1</v>
      </c>
      <c r="O2720" s="6" t="str">
        <f t="shared" si="170"/>
        <v>LTI</v>
      </c>
      <c r="P2720" s="6" t="str">
        <f t="shared" si="171"/>
        <v>LTI</v>
      </c>
      <c r="Q2720" s="6" t="s">
        <v>2924</v>
      </c>
      <c r="R2720" s="5" t="str">
        <f>INDEX(SAMRASS!$B:$B,MATCH(Q2720,SAMRASS!$A:$A,0))</f>
        <v>Coupling/uncoupling</v>
      </c>
      <c r="S2720" s="1" t="s">
        <v>674</v>
      </c>
      <c r="T2720" s="1" t="s">
        <v>1120</v>
      </c>
    </row>
    <row r="2721" spans="1:20" x14ac:dyDescent="0.25">
      <c r="A2721" s="1">
        <v>241</v>
      </c>
      <c r="B2721" s="1">
        <v>2014</v>
      </c>
      <c r="C2721" s="6" t="str">
        <f t="shared" si="168"/>
        <v>2014.241</v>
      </c>
      <c r="D2721" s="12">
        <v>0</v>
      </c>
      <c r="E2721" s="12" t="s">
        <v>3081</v>
      </c>
      <c r="F2721" s="12">
        <v>0</v>
      </c>
      <c r="G2721" s="12" t="s">
        <v>3081</v>
      </c>
      <c r="H2721" s="12">
        <v>0</v>
      </c>
      <c r="I2721" s="12" t="s">
        <v>3081</v>
      </c>
      <c r="J2721" s="12" t="s">
        <v>3081</v>
      </c>
      <c r="K2721" s="12" t="s">
        <v>3081</v>
      </c>
      <c r="L2721" s="1">
        <v>0</v>
      </c>
      <c r="M2721" s="6" t="str">
        <f t="shared" si="169"/>
        <v/>
      </c>
      <c r="N2721" s="1">
        <v>1</v>
      </c>
      <c r="O2721" s="6" t="str">
        <f t="shared" si="170"/>
        <v>LTI</v>
      </c>
      <c r="P2721" s="6" t="str">
        <f t="shared" si="171"/>
        <v>LTI</v>
      </c>
      <c r="Q2721" s="6" t="s">
        <v>2924</v>
      </c>
      <c r="R2721" s="5" t="str">
        <f>INDEX(SAMRASS!$B:$B,MATCH(Q2721,SAMRASS!$A:$A,0))</f>
        <v>Coupling/uncoupling</v>
      </c>
      <c r="S2721" s="1" t="s">
        <v>674</v>
      </c>
      <c r="T2721" s="1" t="s">
        <v>2901</v>
      </c>
    </row>
    <row r="2722" spans="1:20" x14ac:dyDescent="0.25">
      <c r="A2722" s="1">
        <v>242</v>
      </c>
      <c r="B2722" s="1">
        <v>2014</v>
      </c>
      <c r="C2722" s="6" t="str">
        <f t="shared" si="168"/>
        <v>2014.242</v>
      </c>
      <c r="D2722" s="12">
        <v>0</v>
      </c>
      <c r="E2722" s="12" t="s">
        <v>3081</v>
      </c>
      <c r="F2722" s="12">
        <v>0</v>
      </c>
      <c r="G2722" s="12" t="s">
        <v>3081</v>
      </c>
      <c r="H2722" s="12">
        <v>0</v>
      </c>
      <c r="I2722" s="12" t="s">
        <v>3081</v>
      </c>
      <c r="J2722" s="12" t="s">
        <v>3081</v>
      </c>
      <c r="K2722" s="12" t="s">
        <v>3081</v>
      </c>
      <c r="L2722" s="1">
        <v>0</v>
      </c>
      <c r="M2722" s="6" t="str">
        <f t="shared" si="169"/>
        <v/>
      </c>
      <c r="N2722" s="1">
        <v>1</v>
      </c>
      <c r="O2722" s="6" t="str">
        <f t="shared" si="170"/>
        <v>LTI</v>
      </c>
      <c r="P2722" s="6" t="str">
        <f t="shared" si="171"/>
        <v>LTI</v>
      </c>
      <c r="Q2722" s="6" t="s">
        <v>2919</v>
      </c>
      <c r="R2722" s="5" t="str">
        <f>INDEX(SAMRASS!$B:$B,MATCH(Q2722,SAMRASS!$A:$A,0))</f>
        <v>Rerailing</v>
      </c>
      <c r="S2722" s="1" t="s">
        <v>2433</v>
      </c>
      <c r="T2722" s="1" t="s">
        <v>2545</v>
      </c>
    </row>
    <row r="2723" spans="1:20" x14ac:dyDescent="0.25">
      <c r="A2723" s="1">
        <v>243</v>
      </c>
      <c r="B2723" s="1">
        <v>2014</v>
      </c>
      <c r="C2723" s="6" t="str">
        <f t="shared" si="168"/>
        <v>2014.243</v>
      </c>
      <c r="D2723" s="12" t="s">
        <v>880</v>
      </c>
      <c r="E2723" s="12" t="s">
        <v>3081</v>
      </c>
      <c r="F2723" s="12">
        <v>0</v>
      </c>
      <c r="G2723" s="12" t="s">
        <v>3081</v>
      </c>
      <c r="H2723" s="12">
        <v>0</v>
      </c>
      <c r="I2723" s="12" t="s">
        <v>3081</v>
      </c>
      <c r="J2723" s="12" t="s">
        <v>3081</v>
      </c>
      <c r="K2723" s="12" t="s">
        <v>3081</v>
      </c>
      <c r="L2723" s="1">
        <v>0</v>
      </c>
      <c r="M2723" s="6" t="str">
        <f t="shared" si="169"/>
        <v/>
      </c>
      <c r="N2723" s="1">
        <v>1</v>
      </c>
      <c r="O2723" s="6" t="str">
        <f t="shared" si="170"/>
        <v>LTI</v>
      </c>
      <c r="P2723" s="6" t="str">
        <f t="shared" si="171"/>
        <v>LTI</v>
      </c>
      <c r="Q2723" s="6" t="s">
        <v>79</v>
      </c>
      <c r="R2723" s="5" t="str">
        <f>INDEX(SAMRASS!$B:$B,MATCH(Q2723,SAMRASS!$A:$A,0))</f>
        <v>20-99 ton Haultruck</v>
      </c>
      <c r="S2723" s="1" t="s">
        <v>1658</v>
      </c>
      <c r="T2723" s="1" t="s">
        <v>2209</v>
      </c>
    </row>
    <row r="2724" spans="1:20" x14ac:dyDescent="0.25">
      <c r="A2724" s="1">
        <v>244</v>
      </c>
      <c r="B2724" s="1">
        <v>2014</v>
      </c>
      <c r="C2724" s="6" t="str">
        <f t="shared" si="168"/>
        <v>2014.244</v>
      </c>
      <c r="D2724" s="12">
        <v>0</v>
      </c>
      <c r="E2724" s="12" t="s">
        <v>3081</v>
      </c>
      <c r="F2724" s="12">
        <v>0</v>
      </c>
      <c r="G2724" s="12" t="s">
        <v>3081</v>
      </c>
      <c r="H2724" s="12">
        <v>0</v>
      </c>
      <c r="I2724" s="12" t="s">
        <v>3081</v>
      </c>
      <c r="J2724" s="12" t="s">
        <v>3081</v>
      </c>
      <c r="K2724" s="12" t="s">
        <v>3081</v>
      </c>
      <c r="L2724" s="1">
        <v>0</v>
      </c>
      <c r="M2724" s="6" t="str">
        <f t="shared" si="169"/>
        <v/>
      </c>
      <c r="N2724" s="1">
        <v>1</v>
      </c>
      <c r="O2724" s="6" t="str">
        <f t="shared" si="170"/>
        <v>LTI</v>
      </c>
      <c r="P2724" s="6" t="str">
        <f t="shared" si="171"/>
        <v>LTI</v>
      </c>
      <c r="Q2724" s="6" t="s">
        <v>2924</v>
      </c>
      <c r="R2724" s="5" t="str">
        <f>INDEX(SAMRASS!$B:$B,MATCH(Q2724,SAMRASS!$A:$A,0))</f>
        <v>Coupling/uncoupling</v>
      </c>
      <c r="S2724" s="1" t="s">
        <v>674</v>
      </c>
      <c r="T2724" s="1" t="s">
        <v>1119</v>
      </c>
    </row>
    <row r="2725" spans="1:20" x14ac:dyDescent="0.25">
      <c r="A2725" s="1">
        <v>245</v>
      </c>
      <c r="B2725" s="1">
        <v>2014</v>
      </c>
      <c r="C2725" s="6" t="str">
        <f t="shared" si="168"/>
        <v>2014.245</v>
      </c>
      <c r="D2725" s="12">
        <v>0</v>
      </c>
      <c r="E2725" s="12" t="s">
        <v>3081</v>
      </c>
      <c r="F2725" s="12">
        <v>0</v>
      </c>
      <c r="G2725" s="12" t="s">
        <v>3081</v>
      </c>
      <c r="H2725" s="12">
        <v>0</v>
      </c>
      <c r="I2725" s="12" t="s">
        <v>3081</v>
      </c>
      <c r="J2725" s="12" t="s">
        <v>3081</v>
      </c>
      <c r="K2725" s="12" t="s">
        <v>3081</v>
      </c>
      <c r="L2725" s="1">
        <v>0</v>
      </c>
      <c r="M2725" s="6" t="str">
        <f t="shared" si="169"/>
        <v/>
      </c>
      <c r="N2725" s="1">
        <v>1</v>
      </c>
      <c r="O2725" s="6" t="str">
        <f t="shared" si="170"/>
        <v>LTI</v>
      </c>
      <c r="P2725" s="6" t="str">
        <f t="shared" si="171"/>
        <v>LTI</v>
      </c>
      <c r="Q2725" s="6" t="s">
        <v>727</v>
      </c>
      <c r="R2725" s="5" t="str">
        <f>INDEX(SAMRASS!$B:$B,MATCH(Q2725,SAMRASS!$A:$A,0))</f>
        <v>Battery</v>
      </c>
      <c r="S2725" s="1" t="s">
        <v>939</v>
      </c>
      <c r="T2725" s="1" t="s">
        <v>434</v>
      </c>
    </row>
    <row r="2726" spans="1:20" x14ac:dyDescent="0.25">
      <c r="A2726" s="1">
        <v>246</v>
      </c>
      <c r="B2726" s="1">
        <v>2014</v>
      </c>
      <c r="C2726" s="6" t="str">
        <f t="shared" si="168"/>
        <v>2014.246</v>
      </c>
      <c r="D2726" s="12">
        <v>0</v>
      </c>
      <c r="E2726" s="12" t="s">
        <v>3081</v>
      </c>
      <c r="F2726" s="12">
        <v>0</v>
      </c>
      <c r="G2726" s="12" t="s">
        <v>3081</v>
      </c>
      <c r="H2726" s="12">
        <v>0</v>
      </c>
      <c r="I2726" s="12" t="s">
        <v>3081</v>
      </c>
      <c r="J2726" s="12" t="s">
        <v>3081</v>
      </c>
      <c r="K2726" s="12" t="s">
        <v>3081</v>
      </c>
      <c r="L2726" s="1">
        <v>0</v>
      </c>
      <c r="M2726" s="6" t="str">
        <f t="shared" si="169"/>
        <v/>
      </c>
      <c r="N2726" s="1">
        <v>1</v>
      </c>
      <c r="O2726" s="6" t="str">
        <f t="shared" si="170"/>
        <v>LTI</v>
      </c>
      <c r="P2726" s="6" t="str">
        <f t="shared" si="171"/>
        <v>LTI</v>
      </c>
      <c r="Q2726" s="6" t="s">
        <v>2924</v>
      </c>
      <c r="R2726" s="5" t="str">
        <f>INDEX(SAMRASS!$B:$B,MATCH(Q2726,SAMRASS!$A:$A,0))</f>
        <v>Coupling/uncoupling</v>
      </c>
      <c r="S2726" s="1" t="s">
        <v>674</v>
      </c>
      <c r="T2726" s="1" t="s">
        <v>2547</v>
      </c>
    </row>
    <row r="2727" spans="1:20" x14ac:dyDescent="0.25">
      <c r="A2727" s="1">
        <v>247</v>
      </c>
      <c r="B2727" s="1">
        <v>2014</v>
      </c>
      <c r="C2727" s="6" t="str">
        <f t="shared" si="168"/>
        <v>2014.247</v>
      </c>
      <c r="D2727" s="12">
        <v>0</v>
      </c>
      <c r="E2727" s="12" t="s">
        <v>3081</v>
      </c>
      <c r="F2727" s="12">
        <v>0</v>
      </c>
      <c r="G2727" s="12" t="s">
        <v>3081</v>
      </c>
      <c r="H2727" s="12">
        <v>0</v>
      </c>
      <c r="I2727" s="12" t="s">
        <v>3081</v>
      </c>
      <c r="J2727" s="12" t="s">
        <v>3081</v>
      </c>
      <c r="K2727" s="12" t="s">
        <v>3081</v>
      </c>
      <c r="L2727" s="1">
        <v>0</v>
      </c>
      <c r="M2727" s="6" t="str">
        <f t="shared" si="169"/>
        <v/>
      </c>
      <c r="N2727" s="1">
        <v>1</v>
      </c>
      <c r="O2727" s="6" t="str">
        <f t="shared" si="170"/>
        <v>LTI</v>
      </c>
      <c r="P2727" s="6" t="str">
        <f t="shared" si="171"/>
        <v>LTI</v>
      </c>
      <c r="Q2727" s="6" t="s">
        <v>848</v>
      </c>
      <c r="R2727" s="5" t="str">
        <f>INDEX(SAMRASS!$B:$B,MATCH(Q2727,SAMRASS!$A:$A,0))</f>
        <v>Face scraper</v>
      </c>
      <c r="S2727" s="1" t="s">
        <v>2432</v>
      </c>
      <c r="T2727" s="1" t="s">
        <v>1121</v>
      </c>
    </row>
    <row r="2728" spans="1:20" x14ac:dyDescent="0.25">
      <c r="A2728" s="1">
        <v>248</v>
      </c>
      <c r="B2728" s="1">
        <v>2014</v>
      </c>
      <c r="C2728" s="6" t="str">
        <f t="shared" si="168"/>
        <v>2014.248</v>
      </c>
      <c r="D2728" s="12">
        <v>0</v>
      </c>
      <c r="E2728" s="12" t="s">
        <v>3081</v>
      </c>
      <c r="F2728" s="12">
        <v>0</v>
      </c>
      <c r="G2728" s="12" t="s">
        <v>3081</v>
      </c>
      <c r="H2728" s="12">
        <v>0</v>
      </c>
      <c r="I2728" s="12" t="s">
        <v>3081</v>
      </c>
      <c r="J2728" s="12" t="s">
        <v>3081</v>
      </c>
      <c r="K2728" s="12" t="s">
        <v>3081</v>
      </c>
      <c r="L2728" s="1">
        <v>0</v>
      </c>
      <c r="M2728" s="6" t="str">
        <f t="shared" si="169"/>
        <v/>
      </c>
      <c r="N2728" s="1">
        <v>1</v>
      </c>
      <c r="O2728" s="6" t="str">
        <f t="shared" si="170"/>
        <v>LTI</v>
      </c>
      <c r="P2728" s="6" t="str">
        <f t="shared" si="171"/>
        <v>LTI</v>
      </c>
      <c r="Q2728" s="6" t="s">
        <v>2924</v>
      </c>
      <c r="R2728" s="5" t="str">
        <f>INDEX(SAMRASS!$B:$B,MATCH(Q2728,SAMRASS!$A:$A,0))</f>
        <v>Coupling/uncoupling</v>
      </c>
      <c r="S2728" s="1" t="s">
        <v>674</v>
      </c>
      <c r="T2728" s="1" t="s">
        <v>2546</v>
      </c>
    </row>
    <row r="2729" spans="1:20" x14ac:dyDescent="0.25">
      <c r="A2729" s="1">
        <v>249</v>
      </c>
      <c r="B2729" s="1">
        <v>2014</v>
      </c>
      <c r="C2729" s="6" t="str">
        <f t="shared" si="168"/>
        <v>2014.249</v>
      </c>
      <c r="D2729" s="12">
        <v>0</v>
      </c>
      <c r="E2729" s="12" t="s">
        <v>3081</v>
      </c>
      <c r="F2729" s="12">
        <v>0</v>
      </c>
      <c r="G2729" s="12" t="s">
        <v>3081</v>
      </c>
      <c r="H2729" s="12">
        <v>0</v>
      </c>
      <c r="I2729" s="12" t="s">
        <v>3081</v>
      </c>
      <c r="J2729" s="12" t="s">
        <v>3081</v>
      </c>
      <c r="K2729" s="12" t="s">
        <v>3081</v>
      </c>
      <c r="L2729" s="1">
        <v>0</v>
      </c>
      <c r="M2729" s="6" t="str">
        <f t="shared" si="169"/>
        <v/>
      </c>
      <c r="N2729" s="1">
        <v>1</v>
      </c>
      <c r="O2729" s="6" t="str">
        <f t="shared" si="170"/>
        <v>LTI</v>
      </c>
      <c r="P2729" s="6" t="str">
        <f t="shared" si="171"/>
        <v>LTI</v>
      </c>
      <c r="Q2729" s="6" t="s">
        <v>2924</v>
      </c>
      <c r="R2729" s="5" t="str">
        <f>INDEX(SAMRASS!$B:$B,MATCH(Q2729,SAMRASS!$A:$A,0))</f>
        <v>Coupling/uncoupling</v>
      </c>
      <c r="S2729" s="1" t="s">
        <v>674</v>
      </c>
      <c r="T2729" s="1" t="s">
        <v>436</v>
      </c>
    </row>
    <row r="2730" spans="1:20" x14ac:dyDescent="0.25">
      <c r="A2730" s="1">
        <v>250</v>
      </c>
      <c r="B2730" s="1">
        <v>2014</v>
      </c>
      <c r="C2730" s="6" t="str">
        <f t="shared" si="168"/>
        <v>2014.250</v>
      </c>
      <c r="D2730" s="12">
        <v>0</v>
      </c>
      <c r="E2730" s="12" t="s">
        <v>3081</v>
      </c>
      <c r="F2730" s="12">
        <v>0</v>
      </c>
      <c r="G2730" s="12" t="s">
        <v>3081</v>
      </c>
      <c r="H2730" s="12">
        <v>0</v>
      </c>
      <c r="I2730" s="12" t="s">
        <v>3081</v>
      </c>
      <c r="J2730" s="12" t="s">
        <v>3081</v>
      </c>
      <c r="K2730" s="12" t="s">
        <v>3081</v>
      </c>
      <c r="L2730" s="1">
        <v>0</v>
      </c>
      <c r="M2730" s="6" t="str">
        <f t="shared" si="169"/>
        <v/>
      </c>
      <c r="N2730" s="1">
        <v>1</v>
      </c>
      <c r="O2730" s="6" t="str">
        <f t="shared" si="170"/>
        <v>LTI</v>
      </c>
      <c r="P2730" s="6" t="str">
        <f t="shared" si="171"/>
        <v>LTI</v>
      </c>
      <c r="Q2730" s="6" t="s">
        <v>2924</v>
      </c>
      <c r="R2730" s="5" t="str">
        <f>INDEX(SAMRASS!$B:$B,MATCH(Q2730,SAMRASS!$A:$A,0))</f>
        <v>Coupling/uncoupling</v>
      </c>
      <c r="S2730" s="1" t="s">
        <v>674</v>
      </c>
      <c r="T2730" s="1" t="s">
        <v>435</v>
      </c>
    </row>
    <row r="2731" spans="1:20" x14ac:dyDescent="0.25">
      <c r="A2731" s="1">
        <v>251</v>
      </c>
      <c r="B2731" s="1">
        <v>2014</v>
      </c>
      <c r="C2731" s="6" t="str">
        <f t="shared" si="168"/>
        <v>2014.251</v>
      </c>
      <c r="D2731" s="12">
        <v>0</v>
      </c>
      <c r="E2731" s="12" t="s">
        <v>3081</v>
      </c>
      <c r="F2731" s="12">
        <v>0</v>
      </c>
      <c r="G2731" s="12" t="s">
        <v>3081</v>
      </c>
      <c r="H2731" s="12">
        <v>0</v>
      </c>
      <c r="I2731" s="12" t="s">
        <v>3081</v>
      </c>
      <c r="J2731" s="12" t="s">
        <v>3081</v>
      </c>
      <c r="K2731" s="12" t="s">
        <v>3081</v>
      </c>
      <c r="L2731" s="1">
        <v>0</v>
      </c>
      <c r="M2731" s="6" t="str">
        <f t="shared" si="169"/>
        <v/>
      </c>
      <c r="N2731" s="1">
        <v>1</v>
      </c>
      <c r="O2731" s="6" t="str">
        <f t="shared" si="170"/>
        <v>LTI</v>
      </c>
      <c r="P2731" s="6" t="str">
        <f t="shared" si="171"/>
        <v>LTI</v>
      </c>
      <c r="Q2731" s="6" t="s">
        <v>707</v>
      </c>
      <c r="R2731" s="5" t="str">
        <f>INDEX(SAMRASS!$B:$B,MATCH(Q2731,SAMRASS!$A:$A,0))</f>
        <v>Hopper</v>
      </c>
      <c r="S2731" s="1" t="s">
        <v>2486</v>
      </c>
      <c r="T2731" s="1" t="s">
        <v>1102</v>
      </c>
    </row>
    <row r="2732" spans="1:20" x14ac:dyDescent="0.25">
      <c r="A2732" s="1">
        <v>252</v>
      </c>
      <c r="B2732" s="1">
        <v>2014</v>
      </c>
      <c r="C2732" s="6" t="str">
        <f t="shared" si="168"/>
        <v>2014.252</v>
      </c>
      <c r="D2732" s="12">
        <v>0</v>
      </c>
      <c r="E2732" s="12" t="s">
        <v>3081</v>
      </c>
      <c r="F2732" s="12">
        <v>0</v>
      </c>
      <c r="G2732" s="12" t="s">
        <v>3081</v>
      </c>
      <c r="H2732" s="12">
        <v>0</v>
      </c>
      <c r="I2732" s="12" t="s">
        <v>3081</v>
      </c>
      <c r="J2732" s="12" t="s">
        <v>3081</v>
      </c>
      <c r="K2732" s="12" t="s">
        <v>3081</v>
      </c>
      <c r="L2732" s="1">
        <v>0</v>
      </c>
      <c r="M2732" s="6" t="str">
        <f t="shared" si="169"/>
        <v/>
      </c>
      <c r="N2732" s="1">
        <v>1</v>
      </c>
      <c r="O2732" s="6" t="str">
        <f t="shared" si="170"/>
        <v>LTI</v>
      </c>
      <c r="P2732" s="6" t="str">
        <f t="shared" si="171"/>
        <v>LTI</v>
      </c>
      <c r="Q2732" s="6" t="s">
        <v>1758</v>
      </c>
      <c r="R2732" s="5" t="str">
        <f>INDEX(SAMRASS!$B:$B,MATCH(Q2732,SAMRASS!$A:$A,0))</f>
        <v>Mono-rope installation</v>
      </c>
      <c r="S2732" s="1" t="s">
        <v>1423</v>
      </c>
      <c r="T2732" s="1" t="s">
        <v>855</v>
      </c>
    </row>
    <row r="2733" spans="1:20" x14ac:dyDescent="0.25">
      <c r="A2733" s="1">
        <v>253</v>
      </c>
      <c r="B2733" s="1">
        <v>2014</v>
      </c>
      <c r="C2733" s="6" t="str">
        <f t="shared" si="168"/>
        <v>2014.253</v>
      </c>
      <c r="D2733" s="12">
        <v>0</v>
      </c>
      <c r="E2733" s="12" t="s">
        <v>3081</v>
      </c>
      <c r="F2733" s="12">
        <v>0</v>
      </c>
      <c r="G2733" s="12" t="s">
        <v>3081</v>
      </c>
      <c r="H2733" s="12">
        <v>0</v>
      </c>
      <c r="I2733" s="12" t="s">
        <v>3081</v>
      </c>
      <c r="J2733" s="12" t="s">
        <v>3081</v>
      </c>
      <c r="K2733" s="12" t="s">
        <v>3081</v>
      </c>
      <c r="L2733" s="1">
        <v>0</v>
      </c>
      <c r="M2733" s="6" t="str">
        <f t="shared" si="169"/>
        <v/>
      </c>
      <c r="N2733" s="1">
        <v>1</v>
      </c>
      <c r="O2733" s="6" t="str">
        <f t="shared" si="170"/>
        <v>LTI</v>
      </c>
      <c r="P2733" s="6" t="str">
        <f t="shared" si="171"/>
        <v>LTI</v>
      </c>
      <c r="Q2733" s="6" t="s">
        <v>707</v>
      </c>
      <c r="R2733" s="5" t="str">
        <f>INDEX(SAMRASS!$B:$B,MATCH(Q2733,SAMRASS!$A:$A,0))</f>
        <v>Hopper</v>
      </c>
      <c r="S2733" s="1" t="s">
        <v>2486</v>
      </c>
      <c r="T2733" s="1" t="s">
        <v>1100</v>
      </c>
    </row>
    <row r="2734" spans="1:20" x14ac:dyDescent="0.25">
      <c r="A2734" s="1">
        <v>254</v>
      </c>
      <c r="B2734" s="1">
        <v>2014</v>
      </c>
      <c r="C2734" s="6" t="str">
        <f t="shared" si="168"/>
        <v>2014.254</v>
      </c>
      <c r="D2734" s="12">
        <v>0</v>
      </c>
      <c r="E2734" s="12" t="s">
        <v>3081</v>
      </c>
      <c r="F2734" s="12">
        <v>0</v>
      </c>
      <c r="G2734" s="12" t="s">
        <v>3081</v>
      </c>
      <c r="H2734" s="12">
        <v>0</v>
      </c>
      <c r="I2734" s="12" t="s">
        <v>3081</v>
      </c>
      <c r="J2734" s="12" t="s">
        <v>3081</v>
      </c>
      <c r="K2734" s="12" t="s">
        <v>3081</v>
      </c>
      <c r="L2734" s="1">
        <v>0</v>
      </c>
      <c r="M2734" s="6" t="str">
        <f t="shared" si="169"/>
        <v/>
      </c>
      <c r="N2734" s="1">
        <v>1</v>
      </c>
      <c r="O2734" s="6" t="str">
        <f t="shared" si="170"/>
        <v>LTI</v>
      </c>
      <c r="P2734" s="6" t="str">
        <f t="shared" si="171"/>
        <v>LTI</v>
      </c>
      <c r="Q2734" s="6" t="s">
        <v>848</v>
      </c>
      <c r="R2734" s="5" t="str">
        <f>INDEX(SAMRASS!$B:$B,MATCH(Q2734,SAMRASS!$A:$A,0))</f>
        <v>Face scraper</v>
      </c>
      <c r="S2734" s="1" t="s">
        <v>2432</v>
      </c>
      <c r="T2734" s="1" t="s">
        <v>1101</v>
      </c>
    </row>
    <row r="2735" spans="1:20" x14ac:dyDescent="0.25">
      <c r="A2735" s="1">
        <v>255</v>
      </c>
      <c r="B2735" s="1">
        <v>2014</v>
      </c>
      <c r="C2735" s="6" t="str">
        <f t="shared" si="168"/>
        <v>2014.255</v>
      </c>
      <c r="D2735" s="12">
        <v>0</v>
      </c>
      <c r="E2735" s="12" t="s">
        <v>3081</v>
      </c>
      <c r="F2735" s="12">
        <v>0</v>
      </c>
      <c r="G2735" s="12" t="s">
        <v>3081</v>
      </c>
      <c r="H2735" s="12">
        <v>0</v>
      </c>
      <c r="I2735" s="12" t="s">
        <v>3081</v>
      </c>
      <c r="J2735" s="12" t="s">
        <v>3081</v>
      </c>
      <c r="K2735" s="12" t="s">
        <v>3081</v>
      </c>
      <c r="L2735" s="1">
        <v>0</v>
      </c>
      <c r="M2735" s="6" t="str">
        <f t="shared" si="169"/>
        <v/>
      </c>
      <c r="N2735" s="1">
        <v>1</v>
      </c>
      <c r="O2735" s="6" t="str">
        <f t="shared" si="170"/>
        <v>LTI</v>
      </c>
      <c r="P2735" s="6" t="str">
        <f t="shared" si="171"/>
        <v>LTI</v>
      </c>
      <c r="Q2735" s="6" t="s">
        <v>707</v>
      </c>
      <c r="R2735" s="5" t="str">
        <f>INDEX(SAMRASS!$B:$B,MATCH(Q2735,SAMRASS!$A:$A,0))</f>
        <v>Hopper</v>
      </c>
      <c r="S2735" s="1" t="s">
        <v>2486</v>
      </c>
      <c r="T2735" s="1" t="s">
        <v>856</v>
      </c>
    </row>
    <row r="2736" spans="1:20" x14ac:dyDescent="0.25">
      <c r="A2736" s="1">
        <v>256</v>
      </c>
      <c r="B2736" s="1">
        <v>2014</v>
      </c>
      <c r="C2736" s="6" t="str">
        <f t="shared" si="168"/>
        <v>2014.256</v>
      </c>
      <c r="D2736" s="12">
        <v>0</v>
      </c>
      <c r="E2736" s="12" t="s">
        <v>3081</v>
      </c>
      <c r="F2736" s="12">
        <v>0</v>
      </c>
      <c r="G2736" s="12" t="s">
        <v>3081</v>
      </c>
      <c r="H2736" s="12">
        <v>0</v>
      </c>
      <c r="I2736" s="12" t="s">
        <v>3081</v>
      </c>
      <c r="J2736" s="12" t="s">
        <v>3081</v>
      </c>
      <c r="K2736" s="12" t="s">
        <v>3081</v>
      </c>
      <c r="L2736" s="1">
        <v>0</v>
      </c>
      <c r="M2736" s="6" t="str">
        <f t="shared" si="169"/>
        <v/>
      </c>
      <c r="N2736" s="1">
        <v>5</v>
      </c>
      <c r="O2736" s="6" t="str">
        <f t="shared" si="170"/>
        <v>LTI</v>
      </c>
      <c r="P2736" s="6" t="str">
        <f t="shared" si="171"/>
        <v>LTI</v>
      </c>
      <c r="Q2736" s="6" t="s">
        <v>1970</v>
      </c>
      <c r="R2736" s="5" t="str">
        <f>INDEX(SAMRASS!$B:$B,MATCH(Q2736,SAMRASS!$A:$A,0))</f>
        <v>Overhead crane</v>
      </c>
      <c r="S2736" s="1" t="s">
        <v>24</v>
      </c>
      <c r="T2736" s="1" t="s">
        <v>1492</v>
      </c>
    </row>
    <row r="2737" spans="1:20" x14ac:dyDescent="0.25">
      <c r="A2737" s="1">
        <v>257</v>
      </c>
      <c r="B2737" s="1">
        <v>2014</v>
      </c>
      <c r="C2737" s="6" t="str">
        <f t="shared" si="168"/>
        <v>2014.257</v>
      </c>
      <c r="D2737" s="12">
        <v>0</v>
      </c>
      <c r="E2737" s="12" t="s">
        <v>3081</v>
      </c>
      <c r="F2737" s="12">
        <v>0</v>
      </c>
      <c r="G2737" s="12" t="s">
        <v>3081</v>
      </c>
      <c r="H2737" s="12">
        <v>0</v>
      </c>
      <c r="I2737" s="12" t="s">
        <v>3081</v>
      </c>
      <c r="J2737" s="12" t="s">
        <v>3081</v>
      </c>
      <c r="K2737" s="12" t="s">
        <v>3081</v>
      </c>
      <c r="L2737" s="1">
        <v>0</v>
      </c>
      <c r="M2737" s="6" t="str">
        <f t="shared" si="169"/>
        <v/>
      </c>
      <c r="N2737" s="1">
        <v>1</v>
      </c>
      <c r="O2737" s="6" t="str">
        <f t="shared" si="170"/>
        <v>LTI</v>
      </c>
      <c r="P2737" s="6" t="str">
        <f t="shared" si="171"/>
        <v>LTI</v>
      </c>
      <c r="Q2737" s="6" t="s">
        <v>1937</v>
      </c>
      <c r="R2737" s="5" t="str">
        <f>INDEX(SAMRASS!$B:$B,MATCH(Q2737,SAMRASS!$A:$A,0))</f>
        <v>Diesel-electric</v>
      </c>
      <c r="S2737" s="1" t="s">
        <v>915</v>
      </c>
      <c r="T2737" s="1" t="s">
        <v>857</v>
      </c>
    </row>
    <row r="2738" spans="1:20" x14ac:dyDescent="0.25">
      <c r="A2738" s="1">
        <v>258</v>
      </c>
      <c r="B2738" s="1">
        <v>2014</v>
      </c>
      <c r="C2738" s="6" t="str">
        <f t="shared" si="168"/>
        <v>2014.258</v>
      </c>
      <c r="D2738" s="12">
        <v>0</v>
      </c>
      <c r="E2738" s="12" t="s">
        <v>3081</v>
      </c>
      <c r="F2738" s="12">
        <v>0</v>
      </c>
      <c r="G2738" s="12" t="s">
        <v>3081</v>
      </c>
      <c r="H2738" s="12">
        <v>0</v>
      </c>
      <c r="I2738" s="12" t="s">
        <v>3081</v>
      </c>
      <c r="J2738" s="12" t="s">
        <v>3081</v>
      </c>
      <c r="K2738" s="12" t="s">
        <v>3081</v>
      </c>
      <c r="L2738" s="1">
        <v>0</v>
      </c>
      <c r="M2738" s="6" t="str">
        <f t="shared" si="169"/>
        <v/>
      </c>
      <c r="N2738" s="1">
        <v>1</v>
      </c>
      <c r="O2738" s="6" t="str">
        <f t="shared" si="170"/>
        <v>LTI</v>
      </c>
      <c r="P2738" s="6" t="str">
        <f t="shared" si="171"/>
        <v>LTI</v>
      </c>
      <c r="Q2738" s="6" t="s">
        <v>707</v>
      </c>
      <c r="R2738" s="5" t="str">
        <f>INDEX(SAMRASS!$B:$B,MATCH(Q2738,SAMRASS!$A:$A,0))</f>
        <v>Hopper</v>
      </c>
      <c r="S2738" s="1" t="s">
        <v>2486</v>
      </c>
      <c r="T2738" s="1" t="s">
        <v>1490</v>
      </c>
    </row>
    <row r="2739" spans="1:20" x14ac:dyDescent="0.25">
      <c r="A2739" s="1">
        <v>259</v>
      </c>
      <c r="B2739" s="1">
        <v>2014</v>
      </c>
      <c r="C2739" s="6" t="str">
        <f t="shared" si="168"/>
        <v>2014.259</v>
      </c>
      <c r="D2739" s="12">
        <v>0</v>
      </c>
      <c r="E2739" s="12" t="s">
        <v>3081</v>
      </c>
      <c r="F2739" s="12">
        <v>0</v>
      </c>
      <c r="G2739" s="12" t="s">
        <v>3081</v>
      </c>
      <c r="H2739" s="12">
        <v>0</v>
      </c>
      <c r="I2739" s="12" t="s">
        <v>3081</v>
      </c>
      <c r="J2739" s="12" t="s">
        <v>3081</v>
      </c>
      <c r="K2739" s="12" t="s">
        <v>3081</v>
      </c>
      <c r="L2739" s="1">
        <v>0</v>
      </c>
      <c r="M2739" s="6" t="str">
        <f t="shared" si="169"/>
        <v/>
      </c>
      <c r="N2739" s="1">
        <v>1</v>
      </c>
      <c r="O2739" s="6" t="str">
        <f t="shared" si="170"/>
        <v>LTI</v>
      </c>
      <c r="P2739" s="6" t="str">
        <f t="shared" si="171"/>
        <v>LTI</v>
      </c>
      <c r="Q2739" s="6" t="s">
        <v>727</v>
      </c>
      <c r="R2739" s="5" t="str">
        <f>INDEX(SAMRASS!$B:$B,MATCH(Q2739,SAMRASS!$A:$A,0))</f>
        <v>Battery</v>
      </c>
      <c r="S2739" s="1" t="s">
        <v>939</v>
      </c>
      <c r="T2739" s="1" t="s">
        <v>1491</v>
      </c>
    </row>
    <row r="2740" spans="1:20" x14ac:dyDescent="0.25">
      <c r="A2740" s="1">
        <v>260</v>
      </c>
      <c r="B2740" s="1">
        <v>2014</v>
      </c>
      <c r="C2740" s="6" t="str">
        <f t="shared" si="168"/>
        <v>2014.260</v>
      </c>
      <c r="D2740" s="12" t="s">
        <v>880</v>
      </c>
      <c r="E2740" s="12" t="s">
        <v>3081</v>
      </c>
      <c r="F2740" s="12" t="s">
        <v>731</v>
      </c>
      <c r="G2740" s="12" t="s">
        <v>3081</v>
      </c>
      <c r="H2740" s="12" t="s">
        <v>3066</v>
      </c>
      <c r="I2740" s="12" t="s">
        <v>3081</v>
      </c>
      <c r="J2740" s="12" t="s">
        <v>3081</v>
      </c>
      <c r="K2740" s="12" t="s">
        <v>3081</v>
      </c>
      <c r="L2740" s="1">
        <v>0</v>
      </c>
      <c r="M2740" s="6" t="str">
        <f t="shared" si="169"/>
        <v/>
      </c>
      <c r="N2740" s="1">
        <v>1</v>
      </c>
      <c r="O2740" s="6" t="str">
        <f t="shared" si="170"/>
        <v>LTI</v>
      </c>
      <c r="P2740" s="6" t="str">
        <f t="shared" si="171"/>
        <v>LTI</v>
      </c>
      <c r="Q2740" s="6" t="s">
        <v>2903</v>
      </c>
      <c r="R2740" s="5" t="str">
        <f>INDEX(SAMRASS!$B:$B,MATCH(Q2740,SAMRASS!$A:$A,0))</f>
        <v>LDV</v>
      </c>
      <c r="S2740" s="1" t="s">
        <v>1566</v>
      </c>
      <c r="T2740" s="1" t="s">
        <v>3022</v>
      </c>
    </row>
    <row r="2741" spans="1:20" x14ac:dyDescent="0.25">
      <c r="A2741" s="1">
        <v>261</v>
      </c>
      <c r="B2741" s="1">
        <v>2014</v>
      </c>
      <c r="C2741" s="6" t="str">
        <f t="shared" si="168"/>
        <v>2014.261</v>
      </c>
      <c r="D2741" s="12">
        <v>0</v>
      </c>
      <c r="E2741" s="12" t="s">
        <v>3081</v>
      </c>
      <c r="F2741" s="12">
        <v>0</v>
      </c>
      <c r="G2741" s="12" t="s">
        <v>3081</v>
      </c>
      <c r="H2741" s="12">
        <v>0</v>
      </c>
      <c r="I2741" s="12" t="s">
        <v>3081</v>
      </c>
      <c r="J2741" s="12" t="s">
        <v>3081</v>
      </c>
      <c r="K2741" s="12" t="s">
        <v>3081</v>
      </c>
      <c r="L2741" s="1">
        <v>0</v>
      </c>
      <c r="M2741" s="6" t="str">
        <f t="shared" si="169"/>
        <v/>
      </c>
      <c r="N2741" s="1">
        <v>1</v>
      </c>
      <c r="O2741" s="6" t="str">
        <f t="shared" si="170"/>
        <v>LTI</v>
      </c>
      <c r="P2741" s="6" t="str">
        <f t="shared" si="171"/>
        <v>LTI</v>
      </c>
      <c r="Q2741" s="6" t="s">
        <v>2924</v>
      </c>
      <c r="R2741" s="5" t="str">
        <f>INDEX(SAMRASS!$B:$B,MATCH(Q2741,SAMRASS!$A:$A,0))</f>
        <v>Coupling/uncoupling</v>
      </c>
      <c r="S2741" s="1" t="s">
        <v>674</v>
      </c>
      <c r="T2741" s="1" t="s">
        <v>3024</v>
      </c>
    </row>
    <row r="2742" spans="1:20" x14ac:dyDescent="0.25">
      <c r="A2742" s="1">
        <v>262</v>
      </c>
      <c r="B2742" s="1">
        <v>2014</v>
      </c>
      <c r="C2742" s="6" t="str">
        <f t="shared" si="168"/>
        <v>2014.262</v>
      </c>
      <c r="D2742" s="12">
        <v>0</v>
      </c>
      <c r="E2742" s="12" t="s">
        <v>3081</v>
      </c>
      <c r="F2742" s="12">
        <v>0</v>
      </c>
      <c r="G2742" s="12" t="s">
        <v>3081</v>
      </c>
      <c r="H2742" s="12">
        <v>0</v>
      </c>
      <c r="I2742" s="12" t="s">
        <v>3081</v>
      </c>
      <c r="J2742" s="12" t="s">
        <v>3081</v>
      </c>
      <c r="K2742" s="12" t="s">
        <v>3081</v>
      </c>
      <c r="L2742" s="1">
        <v>0</v>
      </c>
      <c r="M2742" s="6" t="str">
        <f t="shared" si="169"/>
        <v/>
      </c>
      <c r="N2742" s="1">
        <v>1</v>
      </c>
      <c r="O2742" s="6" t="str">
        <f t="shared" si="170"/>
        <v>LTI</v>
      </c>
      <c r="P2742" s="6" t="str">
        <f t="shared" si="171"/>
        <v>LTI</v>
      </c>
      <c r="Q2742" s="6" t="s">
        <v>2924</v>
      </c>
      <c r="R2742" s="5" t="str">
        <f>INDEX(SAMRASS!$B:$B,MATCH(Q2742,SAMRASS!$A:$A,0))</f>
        <v>Coupling/uncoupling</v>
      </c>
      <c r="S2742" s="1" t="s">
        <v>674</v>
      </c>
      <c r="T2742" s="1" t="s">
        <v>3023</v>
      </c>
    </row>
    <row r="2743" spans="1:20" x14ac:dyDescent="0.25">
      <c r="A2743" s="1">
        <v>263</v>
      </c>
      <c r="B2743" s="1">
        <v>2014</v>
      </c>
      <c r="C2743" s="6" t="str">
        <f t="shared" si="168"/>
        <v>2014.263</v>
      </c>
      <c r="D2743" s="12">
        <v>0</v>
      </c>
      <c r="E2743" s="12" t="s">
        <v>3081</v>
      </c>
      <c r="F2743" s="12">
        <v>0</v>
      </c>
      <c r="G2743" s="12" t="s">
        <v>3081</v>
      </c>
      <c r="H2743" s="12">
        <v>0</v>
      </c>
      <c r="I2743" s="12" t="s">
        <v>3081</v>
      </c>
      <c r="J2743" s="12" t="s">
        <v>3081</v>
      </c>
      <c r="K2743" s="12" t="s">
        <v>3081</v>
      </c>
      <c r="L2743" s="1">
        <v>0</v>
      </c>
      <c r="M2743" s="6" t="str">
        <f t="shared" si="169"/>
        <v/>
      </c>
      <c r="N2743" s="1">
        <v>1</v>
      </c>
      <c r="O2743" s="6" t="str">
        <f t="shared" si="170"/>
        <v>LTI</v>
      </c>
      <c r="P2743" s="6" t="str">
        <f t="shared" si="171"/>
        <v>LTI</v>
      </c>
      <c r="Q2743" s="6" t="s">
        <v>2924</v>
      </c>
      <c r="R2743" s="5" t="str">
        <f>INDEX(SAMRASS!$B:$B,MATCH(Q2743,SAMRASS!$A:$A,0))</f>
        <v>Coupling/uncoupling</v>
      </c>
      <c r="S2743" s="1" t="s">
        <v>674</v>
      </c>
      <c r="T2743" s="1" t="s">
        <v>2625</v>
      </c>
    </row>
    <row r="2744" spans="1:20" x14ac:dyDescent="0.25">
      <c r="A2744" s="1">
        <v>264</v>
      </c>
      <c r="B2744" s="1">
        <v>2014</v>
      </c>
      <c r="C2744" s="6" t="str">
        <f t="shared" si="168"/>
        <v>2014.264</v>
      </c>
      <c r="D2744" s="12">
        <v>0</v>
      </c>
      <c r="E2744" s="12" t="s">
        <v>3081</v>
      </c>
      <c r="F2744" s="12">
        <v>0</v>
      </c>
      <c r="G2744" s="12" t="s">
        <v>3081</v>
      </c>
      <c r="H2744" s="12">
        <v>0</v>
      </c>
      <c r="I2744" s="12" t="s">
        <v>3081</v>
      </c>
      <c r="J2744" s="12" t="s">
        <v>3081</v>
      </c>
      <c r="K2744" s="12" t="s">
        <v>3081</v>
      </c>
      <c r="L2744" s="1">
        <v>0</v>
      </c>
      <c r="M2744" s="6" t="str">
        <f t="shared" si="169"/>
        <v/>
      </c>
      <c r="N2744" s="1">
        <v>1</v>
      </c>
      <c r="O2744" s="6" t="str">
        <f t="shared" si="170"/>
        <v>LTI</v>
      </c>
      <c r="P2744" s="6" t="str">
        <f t="shared" si="171"/>
        <v>LTI</v>
      </c>
      <c r="Q2744" s="6" t="s">
        <v>846</v>
      </c>
      <c r="R2744" s="5" t="str">
        <f>INDEX(SAMRASS!$B:$B,MATCH(Q2744,SAMRASS!$A:$A,0))</f>
        <v>Mancarriage</v>
      </c>
      <c r="S2744" s="1" t="s">
        <v>2786</v>
      </c>
      <c r="T2744" s="1" t="s">
        <v>2626</v>
      </c>
    </row>
    <row r="2745" spans="1:20" x14ac:dyDescent="0.25">
      <c r="A2745" s="1">
        <v>265</v>
      </c>
      <c r="B2745" s="1">
        <v>2014</v>
      </c>
      <c r="C2745" s="6" t="str">
        <f t="shared" si="168"/>
        <v>2014.265</v>
      </c>
      <c r="D2745" s="12">
        <v>0</v>
      </c>
      <c r="E2745" s="12" t="s">
        <v>3081</v>
      </c>
      <c r="F2745" s="12">
        <v>0</v>
      </c>
      <c r="G2745" s="12" t="s">
        <v>3081</v>
      </c>
      <c r="H2745" s="12">
        <v>0</v>
      </c>
      <c r="I2745" s="12" t="s">
        <v>3081</v>
      </c>
      <c r="J2745" s="12" t="s">
        <v>3081</v>
      </c>
      <c r="K2745" s="12" t="s">
        <v>3081</v>
      </c>
      <c r="L2745" s="1">
        <v>0</v>
      </c>
      <c r="M2745" s="6" t="str">
        <f t="shared" si="169"/>
        <v/>
      </c>
      <c r="N2745" s="1">
        <v>1</v>
      </c>
      <c r="O2745" s="6" t="str">
        <f t="shared" si="170"/>
        <v>LTI</v>
      </c>
      <c r="P2745" s="6" t="str">
        <f t="shared" si="171"/>
        <v>LTI</v>
      </c>
      <c r="Q2745" s="6" t="s">
        <v>2924</v>
      </c>
      <c r="R2745" s="5" t="str">
        <f>INDEX(SAMRASS!$B:$B,MATCH(Q2745,SAMRASS!$A:$A,0))</f>
        <v>Coupling/uncoupling</v>
      </c>
      <c r="S2745" s="1" t="s">
        <v>674</v>
      </c>
      <c r="T2745" s="1" t="s">
        <v>2627</v>
      </c>
    </row>
    <row r="2746" spans="1:20" x14ac:dyDescent="0.25">
      <c r="A2746" s="1">
        <v>266</v>
      </c>
      <c r="B2746" s="1">
        <v>2014</v>
      </c>
      <c r="C2746" s="6" t="str">
        <f t="shared" si="168"/>
        <v>2014.266</v>
      </c>
      <c r="D2746" s="12">
        <v>0</v>
      </c>
      <c r="E2746" s="12" t="s">
        <v>3081</v>
      </c>
      <c r="F2746" s="12">
        <v>0</v>
      </c>
      <c r="G2746" s="12" t="s">
        <v>3081</v>
      </c>
      <c r="H2746" s="12">
        <v>0</v>
      </c>
      <c r="I2746" s="12" t="s">
        <v>3081</v>
      </c>
      <c r="J2746" s="12" t="s">
        <v>3081</v>
      </c>
      <c r="K2746" s="12" t="s">
        <v>3081</v>
      </c>
      <c r="L2746" s="1">
        <v>0</v>
      </c>
      <c r="M2746" s="6" t="str">
        <f t="shared" si="169"/>
        <v/>
      </c>
      <c r="N2746" s="1">
        <v>1</v>
      </c>
      <c r="O2746" s="6" t="str">
        <f t="shared" si="170"/>
        <v>LTI</v>
      </c>
      <c r="P2746" s="6" t="str">
        <f t="shared" si="171"/>
        <v>LTI</v>
      </c>
      <c r="Q2746" s="6" t="s">
        <v>848</v>
      </c>
      <c r="R2746" s="5" t="str">
        <f>INDEX(SAMRASS!$B:$B,MATCH(Q2746,SAMRASS!$A:$A,0))</f>
        <v>Face scraper</v>
      </c>
      <c r="S2746" s="1" t="s">
        <v>2432</v>
      </c>
      <c r="T2746" s="1" t="s">
        <v>807</v>
      </c>
    </row>
    <row r="2747" spans="1:20" x14ac:dyDescent="0.25">
      <c r="A2747" s="1">
        <v>267</v>
      </c>
      <c r="B2747" s="1">
        <v>2014</v>
      </c>
      <c r="C2747" s="6" t="str">
        <f t="shared" si="168"/>
        <v>2014.267</v>
      </c>
      <c r="D2747" s="12">
        <v>0</v>
      </c>
      <c r="E2747" s="12" t="s">
        <v>3081</v>
      </c>
      <c r="F2747" s="12">
        <v>0</v>
      </c>
      <c r="G2747" s="12" t="s">
        <v>3081</v>
      </c>
      <c r="H2747" s="12">
        <v>0</v>
      </c>
      <c r="I2747" s="12" t="s">
        <v>3081</v>
      </c>
      <c r="J2747" s="12" t="s">
        <v>3081</v>
      </c>
      <c r="K2747" s="12" t="s">
        <v>3081</v>
      </c>
      <c r="L2747" s="1">
        <v>0</v>
      </c>
      <c r="M2747" s="6" t="str">
        <f t="shared" si="169"/>
        <v/>
      </c>
      <c r="N2747" s="1">
        <v>1</v>
      </c>
      <c r="O2747" s="6" t="str">
        <f t="shared" si="170"/>
        <v>LTI</v>
      </c>
      <c r="P2747" s="6" t="str">
        <f t="shared" si="171"/>
        <v>LTI</v>
      </c>
      <c r="Q2747" s="6" t="s">
        <v>2772</v>
      </c>
      <c r="R2747" s="5" t="str">
        <f>INDEX(SAMRASS!$B:$B,MATCH(Q2747,SAMRASS!$A:$A,0))</f>
        <v>Other (specify)</v>
      </c>
      <c r="S2747" s="1" t="s">
        <v>2883</v>
      </c>
      <c r="T2747" s="1" t="s">
        <v>808</v>
      </c>
    </row>
    <row r="2748" spans="1:20" x14ac:dyDescent="0.25">
      <c r="A2748" s="1">
        <v>268</v>
      </c>
      <c r="B2748" s="1">
        <v>2014</v>
      </c>
      <c r="C2748" s="6" t="str">
        <f t="shared" si="168"/>
        <v>2014.268</v>
      </c>
      <c r="D2748" s="12">
        <v>0</v>
      </c>
      <c r="E2748" s="12" t="s">
        <v>3081</v>
      </c>
      <c r="F2748" s="12">
        <v>0</v>
      </c>
      <c r="G2748" s="12" t="s">
        <v>3081</v>
      </c>
      <c r="H2748" s="12">
        <v>0</v>
      </c>
      <c r="I2748" s="12" t="s">
        <v>3081</v>
      </c>
      <c r="J2748" s="12" t="s">
        <v>3081</v>
      </c>
      <c r="K2748" s="12" t="s">
        <v>3081</v>
      </c>
      <c r="L2748" s="1">
        <v>0</v>
      </c>
      <c r="M2748" s="6" t="str">
        <f t="shared" si="169"/>
        <v/>
      </c>
      <c r="N2748" s="1">
        <v>1</v>
      </c>
      <c r="O2748" s="6" t="str">
        <f t="shared" si="170"/>
        <v>LTI</v>
      </c>
      <c r="P2748" s="6" t="str">
        <f t="shared" si="171"/>
        <v>LTI</v>
      </c>
      <c r="Q2748" s="6" t="s">
        <v>1755</v>
      </c>
      <c r="R2748" s="5" t="str">
        <f>INDEX(SAMRASS!$B:$B,MATCH(Q2748,SAMRASS!$A:$A,0))</f>
        <v>Hand tramming</v>
      </c>
      <c r="S2748" s="1" t="s">
        <v>26</v>
      </c>
      <c r="T2748" s="1" t="s">
        <v>809</v>
      </c>
    </row>
    <row r="2749" spans="1:20" x14ac:dyDescent="0.25">
      <c r="A2749" s="1">
        <v>269</v>
      </c>
      <c r="B2749" s="1">
        <v>2014</v>
      </c>
      <c r="C2749" s="6" t="str">
        <f t="shared" si="168"/>
        <v>2014.269</v>
      </c>
      <c r="D2749" s="12">
        <v>0</v>
      </c>
      <c r="E2749" s="12" t="s">
        <v>3081</v>
      </c>
      <c r="F2749" s="12">
        <v>0</v>
      </c>
      <c r="G2749" s="12" t="s">
        <v>3081</v>
      </c>
      <c r="H2749" s="12">
        <v>0</v>
      </c>
      <c r="I2749" s="12" t="s">
        <v>3081</v>
      </c>
      <c r="J2749" s="12" t="s">
        <v>3081</v>
      </c>
      <c r="K2749" s="12" t="s">
        <v>3081</v>
      </c>
      <c r="L2749" s="1">
        <v>0</v>
      </c>
      <c r="M2749" s="6" t="str">
        <f t="shared" si="169"/>
        <v/>
      </c>
      <c r="N2749" s="1">
        <v>1</v>
      </c>
      <c r="O2749" s="6" t="str">
        <f t="shared" si="170"/>
        <v>LTI</v>
      </c>
      <c r="P2749" s="6" t="str">
        <f t="shared" si="171"/>
        <v>LTI</v>
      </c>
      <c r="Q2749" s="6" t="s">
        <v>848</v>
      </c>
      <c r="R2749" s="5" t="str">
        <f>INDEX(SAMRASS!$B:$B,MATCH(Q2749,SAMRASS!$A:$A,0))</f>
        <v>Face scraper</v>
      </c>
      <c r="S2749" s="1" t="s">
        <v>2432</v>
      </c>
      <c r="T2749" s="1" t="s">
        <v>1691</v>
      </c>
    </row>
    <row r="2750" spans="1:20" x14ac:dyDescent="0.25">
      <c r="A2750" s="1">
        <v>270</v>
      </c>
      <c r="B2750" s="1">
        <v>2014</v>
      </c>
      <c r="C2750" s="6" t="str">
        <f t="shared" si="168"/>
        <v>2014.270</v>
      </c>
      <c r="D2750" s="12" t="s">
        <v>880</v>
      </c>
      <c r="E2750" s="12" t="s">
        <v>3081</v>
      </c>
      <c r="F2750" s="12">
        <v>0</v>
      </c>
      <c r="G2750" s="12" t="s">
        <v>3081</v>
      </c>
      <c r="H2750" s="12" t="s">
        <v>3066</v>
      </c>
      <c r="I2750" s="12" t="s">
        <v>3081</v>
      </c>
      <c r="J2750" s="12" t="s">
        <v>3081</v>
      </c>
      <c r="K2750" s="12" t="s">
        <v>3081</v>
      </c>
      <c r="L2750" s="1">
        <v>0</v>
      </c>
      <c r="M2750" s="6" t="str">
        <f t="shared" si="169"/>
        <v/>
      </c>
      <c r="N2750" s="1">
        <v>1</v>
      </c>
      <c r="O2750" s="6" t="str">
        <f t="shared" si="170"/>
        <v>LTI</v>
      </c>
      <c r="P2750" s="6" t="str">
        <f t="shared" si="171"/>
        <v>LTI</v>
      </c>
      <c r="Q2750" s="6" t="s">
        <v>1333</v>
      </c>
      <c r="R2750" s="5" t="str">
        <f>INDEX(SAMRASS!$B:$B,MATCH(Q2750,SAMRASS!$A:$A,0))</f>
        <v>Forklift</v>
      </c>
      <c r="S2750" s="1" t="s">
        <v>1202</v>
      </c>
      <c r="T2750" s="1" t="s">
        <v>1692</v>
      </c>
    </row>
    <row r="2751" spans="1:20" x14ac:dyDescent="0.25">
      <c r="A2751" s="1">
        <v>271</v>
      </c>
      <c r="B2751" s="1">
        <v>2014</v>
      </c>
      <c r="C2751" s="6" t="str">
        <f t="shared" si="168"/>
        <v>2014.271</v>
      </c>
      <c r="D2751" s="12">
        <v>0</v>
      </c>
      <c r="E2751" s="12" t="s">
        <v>3081</v>
      </c>
      <c r="F2751" s="12">
        <v>0</v>
      </c>
      <c r="G2751" s="12" t="s">
        <v>3081</v>
      </c>
      <c r="H2751" s="12" t="s">
        <v>3066</v>
      </c>
      <c r="I2751" s="12" t="s">
        <v>3081</v>
      </c>
      <c r="J2751" s="12" t="s">
        <v>3081</v>
      </c>
      <c r="K2751" s="12" t="s">
        <v>3081</v>
      </c>
      <c r="L2751" s="1">
        <v>0</v>
      </c>
      <c r="M2751" s="6" t="str">
        <f t="shared" si="169"/>
        <v/>
      </c>
      <c r="N2751" s="1">
        <v>1</v>
      </c>
      <c r="O2751" s="6" t="str">
        <f t="shared" si="170"/>
        <v>LTI</v>
      </c>
      <c r="P2751" s="6" t="str">
        <f t="shared" si="171"/>
        <v>LTI</v>
      </c>
      <c r="Q2751" s="6" t="s">
        <v>180</v>
      </c>
      <c r="R2751" s="5" t="str">
        <f>INDEX(SAMRASS!$B:$B,MATCH(Q2751,SAMRASS!$A:$A,0))</f>
        <v>Multi purpose vehicle or utility vehicle</v>
      </c>
      <c r="S2751" s="1" t="s">
        <v>334</v>
      </c>
      <c r="T2751" s="1" t="s">
        <v>1693</v>
      </c>
    </row>
    <row r="2752" spans="1:20" x14ac:dyDescent="0.25">
      <c r="A2752" s="1">
        <v>272</v>
      </c>
      <c r="B2752" s="1">
        <v>2014</v>
      </c>
      <c r="C2752" s="6" t="str">
        <f t="shared" si="168"/>
        <v>2014.272</v>
      </c>
      <c r="D2752" s="12">
        <v>0</v>
      </c>
      <c r="E2752" s="12" t="s">
        <v>3081</v>
      </c>
      <c r="F2752" s="12">
        <v>0</v>
      </c>
      <c r="G2752" s="12" t="s">
        <v>3081</v>
      </c>
      <c r="H2752" s="12" t="s">
        <v>3066</v>
      </c>
      <c r="I2752" s="12" t="s">
        <v>3081</v>
      </c>
      <c r="J2752" s="12" t="s">
        <v>3081</v>
      </c>
      <c r="K2752" s="12" t="s">
        <v>3081</v>
      </c>
      <c r="L2752" s="1">
        <v>0</v>
      </c>
      <c r="M2752" s="6" t="str">
        <f t="shared" si="169"/>
        <v/>
      </c>
      <c r="N2752" s="1">
        <v>1</v>
      </c>
      <c r="O2752" s="6" t="str">
        <f t="shared" si="170"/>
        <v>LTI</v>
      </c>
      <c r="P2752" s="6" t="str">
        <f t="shared" si="171"/>
        <v>LTI</v>
      </c>
      <c r="Q2752" s="6" t="s">
        <v>2850</v>
      </c>
      <c r="R2752" s="5" t="str">
        <f>INDEX(SAMRASS!$B:$B,MATCH(Q2752,SAMRASS!$A:$A,0))</f>
        <v>Hydraulic drill rig</v>
      </c>
      <c r="S2752" s="1" t="s">
        <v>64</v>
      </c>
      <c r="T2752" s="1" t="s">
        <v>1975</v>
      </c>
    </row>
    <row r="2753" spans="1:20" x14ac:dyDescent="0.25">
      <c r="A2753" s="1">
        <v>273</v>
      </c>
      <c r="B2753" s="1">
        <v>2014</v>
      </c>
      <c r="C2753" s="6" t="str">
        <f t="shared" si="168"/>
        <v>2014.273</v>
      </c>
      <c r="D2753" s="12">
        <v>0</v>
      </c>
      <c r="E2753" s="12" t="s">
        <v>3081</v>
      </c>
      <c r="F2753" s="12">
        <v>0</v>
      </c>
      <c r="G2753" s="12" t="s">
        <v>3081</v>
      </c>
      <c r="H2753" s="12">
        <v>0</v>
      </c>
      <c r="I2753" s="12" t="s">
        <v>3081</v>
      </c>
      <c r="J2753" s="12" t="s">
        <v>3081</v>
      </c>
      <c r="K2753" s="12" t="s">
        <v>3081</v>
      </c>
      <c r="L2753" s="1">
        <v>0</v>
      </c>
      <c r="M2753" s="6" t="str">
        <f t="shared" si="169"/>
        <v/>
      </c>
      <c r="N2753" s="1">
        <v>1</v>
      </c>
      <c r="O2753" s="6" t="str">
        <f t="shared" si="170"/>
        <v>LTI</v>
      </c>
      <c r="P2753" s="6" t="str">
        <f t="shared" si="171"/>
        <v>LTI</v>
      </c>
      <c r="Q2753" s="6" t="s">
        <v>707</v>
      </c>
      <c r="R2753" s="5" t="str">
        <f>INDEX(SAMRASS!$B:$B,MATCH(Q2753,SAMRASS!$A:$A,0))</f>
        <v>Hopper</v>
      </c>
      <c r="S2753" s="1" t="s">
        <v>2486</v>
      </c>
      <c r="T2753" s="1" t="s">
        <v>1976</v>
      </c>
    </row>
    <row r="2754" spans="1:20" x14ac:dyDescent="0.25">
      <c r="A2754" s="1">
        <v>274</v>
      </c>
      <c r="B2754" s="1">
        <v>2014</v>
      </c>
      <c r="C2754" s="6" t="str">
        <f t="shared" si="168"/>
        <v>2014.274</v>
      </c>
      <c r="D2754" s="12">
        <v>0</v>
      </c>
      <c r="E2754" s="12" t="s">
        <v>3081</v>
      </c>
      <c r="F2754" s="12">
        <v>0</v>
      </c>
      <c r="G2754" s="12" t="s">
        <v>3081</v>
      </c>
      <c r="H2754" s="12">
        <v>0</v>
      </c>
      <c r="I2754" s="12" t="s">
        <v>3081</v>
      </c>
      <c r="J2754" s="12" t="s">
        <v>3081</v>
      </c>
      <c r="K2754" s="12" t="s">
        <v>3081</v>
      </c>
      <c r="L2754" s="1">
        <v>0</v>
      </c>
      <c r="M2754" s="6" t="str">
        <f t="shared" si="169"/>
        <v/>
      </c>
      <c r="N2754" s="1">
        <v>1</v>
      </c>
      <c r="O2754" s="6" t="str">
        <f t="shared" si="170"/>
        <v>LTI</v>
      </c>
      <c r="P2754" s="6" t="str">
        <f t="shared" si="171"/>
        <v>LTI</v>
      </c>
      <c r="Q2754" s="6" t="s">
        <v>707</v>
      </c>
      <c r="R2754" s="5" t="str">
        <f>INDEX(SAMRASS!$B:$B,MATCH(Q2754,SAMRASS!$A:$A,0))</f>
        <v>Hopper</v>
      </c>
      <c r="S2754" s="1" t="s">
        <v>2486</v>
      </c>
      <c r="T2754" s="1" t="s">
        <v>1977</v>
      </c>
    </row>
    <row r="2755" spans="1:20" x14ac:dyDescent="0.25">
      <c r="A2755" s="1">
        <v>275</v>
      </c>
      <c r="B2755" s="1">
        <v>2014</v>
      </c>
      <c r="C2755" s="6" t="str">
        <f t="shared" si="168"/>
        <v>2014.275</v>
      </c>
      <c r="D2755" s="12">
        <v>0</v>
      </c>
      <c r="E2755" s="12" t="s">
        <v>3081</v>
      </c>
      <c r="F2755" s="12">
        <v>0</v>
      </c>
      <c r="G2755" s="12" t="s">
        <v>3081</v>
      </c>
      <c r="H2755" s="12">
        <v>0</v>
      </c>
      <c r="I2755" s="12" t="s">
        <v>3081</v>
      </c>
      <c r="J2755" s="12" t="s">
        <v>3081</v>
      </c>
      <c r="K2755" s="12" t="s">
        <v>3081</v>
      </c>
      <c r="L2755" s="1">
        <v>0</v>
      </c>
      <c r="M2755" s="6" t="str">
        <f t="shared" si="169"/>
        <v/>
      </c>
      <c r="N2755" s="1">
        <v>1</v>
      </c>
      <c r="O2755" s="6" t="str">
        <f t="shared" si="170"/>
        <v>LTI</v>
      </c>
      <c r="P2755" s="6" t="str">
        <f t="shared" si="171"/>
        <v>LTI</v>
      </c>
      <c r="Q2755" s="6" t="s">
        <v>2918</v>
      </c>
      <c r="R2755" s="5" t="str">
        <f>INDEX(SAMRASS!$B:$B,MATCH(Q2755,SAMRASS!$A:$A,0))</f>
        <v>Other (specify)</v>
      </c>
      <c r="S2755" s="1" t="s">
        <v>1500</v>
      </c>
      <c r="T2755" s="1" t="s">
        <v>1653</v>
      </c>
    </row>
    <row r="2756" spans="1:20" x14ac:dyDescent="0.25">
      <c r="A2756" s="1">
        <v>276</v>
      </c>
      <c r="B2756" s="1">
        <v>2014</v>
      </c>
      <c r="C2756" s="6" t="str">
        <f t="shared" si="168"/>
        <v>2014.276</v>
      </c>
      <c r="D2756" s="12">
        <v>0</v>
      </c>
      <c r="E2756" s="12" t="s">
        <v>3081</v>
      </c>
      <c r="F2756" s="12">
        <v>0</v>
      </c>
      <c r="G2756" s="12" t="s">
        <v>3081</v>
      </c>
      <c r="H2756" s="12">
        <v>0</v>
      </c>
      <c r="I2756" s="12" t="s">
        <v>3081</v>
      </c>
      <c r="J2756" s="12" t="s">
        <v>3081</v>
      </c>
      <c r="K2756" s="12" t="s">
        <v>3081</v>
      </c>
      <c r="L2756" s="1">
        <v>0</v>
      </c>
      <c r="M2756" s="6" t="str">
        <f t="shared" si="169"/>
        <v/>
      </c>
      <c r="N2756" s="1">
        <v>1</v>
      </c>
      <c r="O2756" s="6" t="str">
        <f t="shared" si="170"/>
        <v>LTI</v>
      </c>
      <c r="P2756" s="6" t="str">
        <f t="shared" si="171"/>
        <v>LTI</v>
      </c>
      <c r="Q2756" s="6" t="s">
        <v>727</v>
      </c>
      <c r="R2756" s="5" t="str">
        <f>INDEX(SAMRASS!$B:$B,MATCH(Q2756,SAMRASS!$A:$A,0))</f>
        <v>Battery</v>
      </c>
      <c r="S2756" s="1" t="s">
        <v>939</v>
      </c>
      <c r="T2756" s="1" t="s">
        <v>1654</v>
      </c>
    </row>
    <row r="2757" spans="1:20" x14ac:dyDescent="0.25">
      <c r="A2757" s="1">
        <v>277</v>
      </c>
      <c r="B2757" s="1">
        <v>2014</v>
      </c>
      <c r="C2757" s="6" t="str">
        <f t="shared" si="168"/>
        <v>2014.277</v>
      </c>
      <c r="D2757" s="12">
        <v>0</v>
      </c>
      <c r="E2757" s="12" t="s">
        <v>3081</v>
      </c>
      <c r="F2757" s="12">
        <v>0</v>
      </c>
      <c r="G2757" s="12" t="s">
        <v>3081</v>
      </c>
      <c r="H2757" s="12">
        <v>0</v>
      </c>
      <c r="I2757" s="12" t="s">
        <v>3081</v>
      </c>
      <c r="J2757" s="12" t="s">
        <v>3081</v>
      </c>
      <c r="K2757" s="12" t="s">
        <v>3081</v>
      </c>
      <c r="L2757" s="1">
        <v>0</v>
      </c>
      <c r="M2757" s="6" t="str">
        <f t="shared" si="169"/>
        <v/>
      </c>
      <c r="N2757" s="1">
        <v>1</v>
      </c>
      <c r="O2757" s="6" t="str">
        <f t="shared" si="170"/>
        <v>LTI</v>
      </c>
      <c r="P2757" s="6" t="str">
        <f t="shared" si="171"/>
        <v>LTI</v>
      </c>
      <c r="Q2757" s="6" t="s">
        <v>2766</v>
      </c>
      <c r="R2757" s="5" t="str">
        <f>INDEX(SAMRASS!$B:$B,MATCH(Q2757,SAMRASS!$A:$A,0))</f>
        <v>Gully scraper</v>
      </c>
      <c r="S2757" s="1" t="s">
        <v>63</v>
      </c>
      <c r="T2757" s="1" t="s">
        <v>1655</v>
      </c>
    </row>
    <row r="2758" spans="1:20" x14ac:dyDescent="0.25">
      <c r="A2758" s="1">
        <v>278</v>
      </c>
      <c r="B2758" s="1">
        <v>2014</v>
      </c>
      <c r="C2758" s="6" t="str">
        <f t="shared" si="168"/>
        <v>2014.278</v>
      </c>
      <c r="D2758" s="12">
        <v>0</v>
      </c>
      <c r="E2758" s="12" t="s">
        <v>3081</v>
      </c>
      <c r="F2758" s="12">
        <v>0</v>
      </c>
      <c r="G2758" s="12" t="s">
        <v>3081</v>
      </c>
      <c r="H2758" s="12">
        <v>0</v>
      </c>
      <c r="I2758" s="12" t="s">
        <v>3081</v>
      </c>
      <c r="J2758" s="12" t="s">
        <v>3081</v>
      </c>
      <c r="K2758" s="12" t="s">
        <v>3081</v>
      </c>
      <c r="L2758" s="1">
        <v>0</v>
      </c>
      <c r="M2758" s="6" t="str">
        <f t="shared" si="169"/>
        <v/>
      </c>
      <c r="N2758" s="1">
        <v>1</v>
      </c>
      <c r="O2758" s="6" t="str">
        <f t="shared" si="170"/>
        <v>LTI</v>
      </c>
      <c r="P2758" s="6" t="str">
        <f t="shared" si="171"/>
        <v>LTI</v>
      </c>
      <c r="Q2758" s="6" t="s">
        <v>848</v>
      </c>
      <c r="R2758" s="5" t="str">
        <f>INDEX(SAMRASS!$B:$B,MATCH(Q2758,SAMRASS!$A:$A,0))</f>
        <v>Face scraper</v>
      </c>
      <c r="S2758" s="1" t="s">
        <v>2432</v>
      </c>
      <c r="T2758" s="1" t="s">
        <v>2852</v>
      </c>
    </row>
    <row r="2759" spans="1:20" x14ac:dyDescent="0.25">
      <c r="A2759" s="1">
        <v>279</v>
      </c>
      <c r="B2759" s="1">
        <v>2014</v>
      </c>
      <c r="C2759" s="6" t="str">
        <f t="shared" si="168"/>
        <v>2014.279</v>
      </c>
      <c r="D2759" s="12">
        <v>0</v>
      </c>
      <c r="E2759" s="12" t="s">
        <v>3081</v>
      </c>
      <c r="F2759" s="12">
        <v>0</v>
      </c>
      <c r="G2759" s="12" t="s">
        <v>3081</v>
      </c>
      <c r="H2759" s="12">
        <v>0</v>
      </c>
      <c r="I2759" s="12" t="s">
        <v>3081</v>
      </c>
      <c r="J2759" s="12" t="s">
        <v>3081</v>
      </c>
      <c r="K2759" s="12" t="s">
        <v>3081</v>
      </c>
      <c r="L2759" s="1">
        <v>0</v>
      </c>
      <c r="M2759" s="6" t="str">
        <f t="shared" si="169"/>
        <v/>
      </c>
      <c r="N2759" s="1">
        <v>1</v>
      </c>
      <c r="O2759" s="6" t="str">
        <f t="shared" si="170"/>
        <v>LTI</v>
      </c>
      <c r="P2759" s="6" t="str">
        <f t="shared" si="171"/>
        <v>LTI</v>
      </c>
      <c r="Q2759" s="6" t="s">
        <v>2772</v>
      </c>
      <c r="R2759" s="5" t="str">
        <f>INDEX(SAMRASS!$B:$B,MATCH(Q2759,SAMRASS!$A:$A,0))</f>
        <v>Other (specify)</v>
      </c>
      <c r="S2759" s="1" t="s">
        <v>2883</v>
      </c>
      <c r="T2759" s="1" t="s">
        <v>2853</v>
      </c>
    </row>
    <row r="2760" spans="1:20" x14ac:dyDescent="0.25">
      <c r="A2760" s="1">
        <v>280</v>
      </c>
      <c r="B2760" s="1">
        <v>2014</v>
      </c>
      <c r="C2760" s="6" t="str">
        <f t="shared" ref="C2760:C2823" si="172">B2760&amp;"."&amp;RIGHT("00"&amp;A2760,3)</f>
        <v>2014.280</v>
      </c>
      <c r="D2760" s="12">
        <v>0</v>
      </c>
      <c r="E2760" s="12" t="s">
        <v>3081</v>
      </c>
      <c r="F2760" s="12">
        <v>0</v>
      </c>
      <c r="G2760" s="12" t="s">
        <v>3081</v>
      </c>
      <c r="H2760" s="12" t="s">
        <v>3066</v>
      </c>
      <c r="I2760" s="12" t="s">
        <v>3081</v>
      </c>
      <c r="J2760" s="12" t="s">
        <v>3081</v>
      </c>
      <c r="K2760" s="12" t="s">
        <v>3081</v>
      </c>
      <c r="L2760" s="1">
        <v>0</v>
      </c>
      <c r="M2760" s="6" t="str">
        <f t="shared" ref="M2760:M2823" si="173">IF(L2760&gt;1,"MFI",IF(L2760&gt;0,"SFI",""))</f>
        <v/>
      </c>
      <c r="N2760" s="1">
        <v>1</v>
      </c>
      <c r="O2760" s="6" t="str">
        <f t="shared" ref="O2760:O2823" si="174">IF(N2760&gt;0,"LTI","")</f>
        <v>LTI</v>
      </c>
      <c r="P2760" s="6" t="str">
        <f t="shared" ref="P2760:P2823" si="175">IF(M2760&lt;&gt;"",M2760,O2760)</f>
        <v>LTI</v>
      </c>
      <c r="Q2760" s="6" t="s">
        <v>2850</v>
      </c>
      <c r="R2760" s="5" t="str">
        <f>INDEX(SAMRASS!$B:$B,MATCH(Q2760,SAMRASS!$A:$A,0))</f>
        <v>Hydraulic drill rig</v>
      </c>
      <c r="S2760" s="1" t="s">
        <v>64</v>
      </c>
      <c r="T2760" s="1" t="s">
        <v>2854</v>
      </c>
    </row>
    <row r="2761" spans="1:20" x14ac:dyDescent="0.25">
      <c r="A2761" s="1">
        <v>281</v>
      </c>
      <c r="B2761" s="1">
        <v>2014</v>
      </c>
      <c r="C2761" s="6" t="str">
        <f t="shared" si="172"/>
        <v>2014.281</v>
      </c>
      <c r="D2761" s="12">
        <v>0</v>
      </c>
      <c r="E2761" s="12" t="s">
        <v>3081</v>
      </c>
      <c r="F2761" s="12">
        <v>0</v>
      </c>
      <c r="G2761" s="12" t="s">
        <v>3081</v>
      </c>
      <c r="H2761" s="12">
        <v>0</v>
      </c>
      <c r="I2761" s="12" t="s">
        <v>3081</v>
      </c>
      <c r="J2761" s="12" t="s">
        <v>3081</v>
      </c>
      <c r="K2761" s="12" t="s">
        <v>3081</v>
      </c>
      <c r="L2761" s="1">
        <v>0</v>
      </c>
      <c r="M2761" s="6" t="str">
        <f t="shared" si="173"/>
        <v/>
      </c>
      <c r="N2761" s="1">
        <v>1</v>
      </c>
      <c r="O2761" s="6" t="str">
        <f t="shared" si="174"/>
        <v>LTI</v>
      </c>
      <c r="P2761" s="6" t="str">
        <f t="shared" si="175"/>
        <v>LTI</v>
      </c>
      <c r="Q2761" s="6" t="s">
        <v>2924</v>
      </c>
      <c r="R2761" s="5" t="str">
        <f>INDEX(SAMRASS!$B:$B,MATCH(Q2761,SAMRASS!$A:$A,0))</f>
        <v>Coupling/uncoupling</v>
      </c>
      <c r="S2761" s="1" t="s">
        <v>674</v>
      </c>
      <c r="T2761" s="1" t="s">
        <v>1950</v>
      </c>
    </row>
    <row r="2762" spans="1:20" x14ac:dyDescent="0.25">
      <c r="A2762" s="1">
        <v>282</v>
      </c>
      <c r="B2762" s="1">
        <v>2014</v>
      </c>
      <c r="C2762" s="6" t="str">
        <f t="shared" si="172"/>
        <v>2014.282</v>
      </c>
      <c r="D2762" s="12">
        <v>0</v>
      </c>
      <c r="E2762" s="12" t="s">
        <v>3081</v>
      </c>
      <c r="F2762" s="12" t="s">
        <v>731</v>
      </c>
      <c r="G2762" s="12" t="s">
        <v>3081</v>
      </c>
      <c r="H2762" s="12" t="s">
        <v>3066</v>
      </c>
      <c r="I2762" s="12" t="s">
        <v>3081</v>
      </c>
      <c r="J2762" s="12" t="s">
        <v>3081</v>
      </c>
      <c r="K2762" s="12" t="s">
        <v>3081</v>
      </c>
      <c r="L2762" s="1">
        <v>0</v>
      </c>
      <c r="M2762" s="6" t="str">
        <f t="shared" si="173"/>
        <v/>
      </c>
      <c r="N2762" s="1">
        <v>1</v>
      </c>
      <c r="O2762" s="6" t="str">
        <f t="shared" si="174"/>
        <v>LTI</v>
      </c>
      <c r="P2762" s="6" t="str">
        <f t="shared" si="175"/>
        <v>LTI</v>
      </c>
      <c r="Q2762" s="6" t="s">
        <v>2906</v>
      </c>
      <c r="R2762" s="5" t="str">
        <f>INDEX(SAMRASS!$B:$B,MATCH(Q2762,SAMRASS!$A:$A,0))</f>
        <v>LHD Unit</v>
      </c>
      <c r="S2762" s="1" t="s">
        <v>572</v>
      </c>
      <c r="T2762" s="1" t="s">
        <v>1951</v>
      </c>
    </row>
    <row r="2763" spans="1:20" x14ac:dyDescent="0.25">
      <c r="A2763" s="1">
        <v>283</v>
      </c>
      <c r="B2763" s="1">
        <v>2014</v>
      </c>
      <c r="C2763" s="6" t="str">
        <f t="shared" si="172"/>
        <v>2014.283</v>
      </c>
      <c r="D2763" s="12">
        <v>0</v>
      </c>
      <c r="E2763" s="12" t="s">
        <v>3081</v>
      </c>
      <c r="F2763" s="12">
        <v>0</v>
      </c>
      <c r="G2763" s="12" t="s">
        <v>3081</v>
      </c>
      <c r="H2763" s="12">
        <v>0</v>
      </c>
      <c r="I2763" s="12" t="s">
        <v>3081</v>
      </c>
      <c r="J2763" s="12" t="s">
        <v>3081</v>
      </c>
      <c r="K2763" s="12" t="s">
        <v>3081</v>
      </c>
      <c r="L2763" s="1">
        <v>0</v>
      </c>
      <c r="M2763" s="6" t="str">
        <f t="shared" si="173"/>
        <v/>
      </c>
      <c r="N2763" s="1">
        <v>1</v>
      </c>
      <c r="O2763" s="6" t="str">
        <f t="shared" si="174"/>
        <v>LTI</v>
      </c>
      <c r="P2763" s="6" t="str">
        <f t="shared" si="175"/>
        <v>LTI</v>
      </c>
      <c r="Q2763" s="6" t="s">
        <v>727</v>
      </c>
      <c r="R2763" s="5" t="str">
        <f>INDEX(SAMRASS!$B:$B,MATCH(Q2763,SAMRASS!$A:$A,0))</f>
        <v>Battery</v>
      </c>
      <c r="S2763" s="1" t="s">
        <v>939</v>
      </c>
      <c r="T2763" s="1" t="s">
        <v>1952</v>
      </c>
    </row>
    <row r="2764" spans="1:20" x14ac:dyDescent="0.25">
      <c r="A2764" s="1">
        <v>284</v>
      </c>
      <c r="B2764" s="1">
        <v>2014</v>
      </c>
      <c r="C2764" s="6" t="str">
        <f t="shared" si="172"/>
        <v>2014.284</v>
      </c>
      <c r="D2764" s="12">
        <v>0</v>
      </c>
      <c r="E2764" s="12" t="s">
        <v>3081</v>
      </c>
      <c r="F2764" s="12">
        <v>0</v>
      </c>
      <c r="G2764" s="12" t="s">
        <v>3081</v>
      </c>
      <c r="H2764" s="12">
        <v>0</v>
      </c>
      <c r="I2764" s="12" t="s">
        <v>3081</v>
      </c>
      <c r="J2764" s="12" t="s">
        <v>3081</v>
      </c>
      <c r="K2764" s="12" t="s">
        <v>3081</v>
      </c>
      <c r="L2764" s="1">
        <v>0</v>
      </c>
      <c r="M2764" s="6" t="str">
        <f t="shared" si="173"/>
        <v/>
      </c>
      <c r="N2764" s="1">
        <v>1</v>
      </c>
      <c r="O2764" s="6" t="str">
        <f t="shared" si="174"/>
        <v>LTI</v>
      </c>
      <c r="P2764" s="6" t="str">
        <f t="shared" si="175"/>
        <v>LTI</v>
      </c>
      <c r="Q2764" s="6" t="s">
        <v>2919</v>
      </c>
      <c r="R2764" s="5" t="str">
        <f>INDEX(SAMRASS!$B:$B,MATCH(Q2764,SAMRASS!$A:$A,0))</f>
        <v>Rerailing</v>
      </c>
      <c r="S2764" s="1" t="s">
        <v>2433</v>
      </c>
      <c r="T2764" s="1" t="s">
        <v>393</v>
      </c>
    </row>
    <row r="2765" spans="1:20" x14ac:dyDescent="0.25">
      <c r="A2765" s="1">
        <v>285</v>
      </c>
      <c r="B2765" s="1">
        <v>2014</v>
      </c>
      <c r="C2765" s="6" t="str">
        <f t="shared" si="172"/>
        <v>2014.285</v>
      </c>
      <c r="D2765" s="12">
        <v>0</v>
      </c>
      <c r="E2765" s="12" t="s">
        <v>3081</v>
      </c>
      <c r="F2765" s="12">
        <v>0</v>
      </c>
      <c r="G2765" s="12" t="s">
        <v>3081</v>
      </c>
      <c r="H2765" s="12" t="s">
        <v>3066</v>
      </c>
      <c r="I2765" s="12" t="s">
        <v>3081</v>
      </c>
      <c r="J2765" s="12" t="s">
        <v>3081</v>
      </c>
      <c r="K2765" s="12" t="s">
        <v>3081</v>
      </c>
      <c r="L2765" s="1">
        <v>0</v>
      </c>
      <c r="M2765" s="6" t="str">
        <f t="shared" si="173"/>
        <v/>
      </c>
      <c r="N2765" s="1">
        <v>1</v>
      </c>
      <c r="O2765" s="6" t="str">
        <f t="shared" si="174"/>
        <v>LTI</v>
      </c>
      <c r="P2765" s="6" t="str">
        <f t="shared" si="175"/>
        <v>LTI</v>
      </c>
      <c r="Q2765" s="6" t="s">
        <v>180</v>
      </c>
      <c r="R2765" s="5" t="str">
        <f>INDEX(SAMRASS!$B:$B,MATCH(Q2765,SAMRASS!$A:$A,0))</f>
        <v>Multi purpose vehicle or utility vehicle</v>
      </c>
      <c r="S2765" s="1" t="s">
        <v>334</v>
      </c>
      <c r="T2765" s="1" t="s">
        <v>394</v>
      </c>
    </row>
    <row r="2766" spans="1:20" x14ac:dyDescent="0.25">
      <c r="A2766" s="1">
        <v>286</v>
      </c>
      <c r="B2766" s="1">
        <v>2014</v>
      </c>
      <c r="C2766" s="6" t="str">
        <f t="shared" si="172"/>
        <v>2014.286</v>
      </c>
      <c r="D2766" s="12">
        <v>0</v>
      </c>
      <c r="E2766" s="12" t="s">
        <v>3081</v>
      </c>
      <c r="F2766" s="12">
        <v>0</v>
      </c>
      <c r="G2766" s="12" t="s">
        <v>3081</v>
      </c>
      <c r="H2766" s="12">
        <v>0</v>
      </c>
      <c r="I2766" s="12" t="s">
        <v>3081</v>
      </c>
      <c r="J2766" s="12" t="s">
        <v>3081</v>
      </c>
      <c r="K2766" s="12" t="s">
        <v>3081</v>
      </c>
      <c r="L2766" s="1">
        <v>0</v>
      </c>
      <c r="M2766" s="6" t="str">
        <f t="shared" si="173"/>
        <v/>
      </c>
      <c r="N2766" s="1">
        <v>1</v>
      </c>
      <c r="O2766" s="6" t="str">
        <f t="shared" si="174"/>
        <v>LTI</v>
      </c>
      <c r="P2766" s="6" t="str">
        <f t="shared" si="175"/>
        <v>LTI</v>
      </c>
      <c r="Q2766" s="6" t="s">
        <v>1755</v>
      </c>
      <c r="R2766" s="5" t="str">
        <f>INDEX(SAMRASS!$B:$B,MATCH(Q2766,SAMRASS!$A:$A,0))</f>
        <v>Hand tramming</v>
      </c>
      <c r="S2766" s="1" t="s">
        <v>26</v>
      </c>
      <c r="T2766" s="1" t="s">
        <v>395</v>
      </c>
    </row>
    <row r="2767" spans="1:20" x14ac:dyDescent="0.25">
      <c r="A2767" s="1">
        <v>287</v>
      </c>
      <c r="B2767" s="1">
        <v>2014</v>
      </c>
      <c r="C2767" s="6" t="str">
        <f t="shared" si="172"/>
        <v>2014.287</v>
      </c>
      <c r="D2767" s="12">
        <v>0</v>
      </c>
      <c r="E2767" s="12" t="s">
        <v>3081</v>
      </c>
      <c r="F2767" s="12">
        <v>0</v>
      </c>
      <c r="G2767" s="12" t="s">
        <v>3081</v>
      </c>
      <c r="H2767" s="12">
        <v>0</v>
      </c>
      <c r="I2767" s="12" t="s">
        <v>3081</v>
      </c>
      <c r="J2767" s="12" t="s">
        <v>3081</v>
      </c>
      <c r="K2767" s="12" t="s">
        <v>3081</v>
      </c>
      <c r="L2767" s="1">
        <v>0</v>
      </c>
      <c r="M2767" s="6" t="str">
        <f t="shared" si="173"/>
        <v/>
      </c>
      <c r="N2767" s="1">
        <v>1</v>
      </c>
      <c r="O2767" s="6" t="str">
        <f t="shared" si="174"/>
        <v>LTI</v>
      </c>
      <c r="P2767" s="6" t="str">
        <f t="shared" si="175"/>
        <v>LTI</v>
      </c>
      <c r="Q2767" s="6" t="s">
        <v>848</v>
      </c>
      <c r="R2767" s="5" t="str">
        <f>INDEX(SAMRASS!$B:$B,MATCH(Q2767,SAMRASS!$A:$A,0))</f>
        <v>Face scraper</v>
      </c>
      <c r="S2767" s="1" t="s">
        <v>2432</v>
      </c>
      <c r="T2767" s="1" t="s">
        <v>2299</v>
      </c>
    </row>
    <row r="2768" spans="1:20" x14ac:dyDescent="0.25">
      <c r="A2768" s="1">
        <v>288</v>
      </c>
      <c r="B2768" s="1">
        <v>2014</v>
      </c>
      <c r="C2768" s="6" t="str">
        <f t="shared" si="172"/>
        <v>2014.288</v>
      </c>
      <c r="D2768" s="12">
        <v>0</v>
      </c>
      <c r="E2768" s="12" t="s">
        <v>3081</v>
      </c>
      <c r="F2768" s="12" t="s">
        <v>731</v>
      </c>
      <c r="G2768" s="12" t="s">
        <v>3077</v>
      </c>
      <c r="H2768" s="12" t="s">
        <v>3066</v>
      </c>
      <c r="I2768" s="12" t="s">
        <v>3077</v>
      </c>
      <c r="J2768" s="12" t="s">
        <v>3077</v>
      </c>
      <c r="K2768" s="12" t="s">
        <v>3081</v>
      </c>
      <c r="L2768" s="1">
        <v>0</v>
      </c>
      <c r="M2768" s="6" t="str">
        <f t="shared" si="173"/>
        <v/>
      </c>
      <c r="N2768" s="1">
        <v>1</v>
      </c>
      <c r="O2768" s="6" t="str">
        <f t="shared" si="174"/>
        <v>LTI</v>
      </c>
      <c r="P2768" s="6" t="str">
        <f t="shared" si="175"/>
        <v>LTI</v>
      </c>
      <c r="Q2768" s="6" t="s">
        <v>2604</v>
      </c>
      <c r="R2768" s="5" t="str">
        <f>INDEX(SAMRASS!$B:$B,MATCH(Q2768,SAMRASS!$A:$A,0))</f>
        <v>Roofbolter</v>
      </c>
      <c r="S2768" s="1" t="s">
        <v>2650</v>
      </c>
      <c r="T2768" s="1" t="s">
        <v>2500</v>
      </c>
    </row>
    <row r="2769" spans="1:20" x14ac:dyDescent="0.25">
      <c r="A2769" s="1">
        <v>289</v>
      </c>
      <c r="B2769" s="1">
        <v>2014</v>
      </c>
      <c r="C2769" s="6" t="str">
        <f t="shared" si="172"/>
        <v>2014.289</v>
      </c>
      <c r="D2769" s="12">
        <v>0</v>
      </c>
      <c r="E2769" s="12" t="s">
        <v>3081</v>
      </c>
      <c r="F2769" s="12" t="s">
        <v>731</v>
      </c>
      <c r="G2769" s="12" t="s">
        <v>3081</v>
      </c>
      <c r="H2769" s="12" t="s">
        <v>3066</v>
      </c>
      <c r="I2769" s="12" t="s">
        <v>3081</v>
      </c>
      <c r="J2769" s="12" t="s">
        <v>3081</v>
      </c>
      <c r="K2769" s="12" t="s">
        <v>3081</v>
      </c>
      <c r="L2769" s="1">
        <v>0</v>
      </c>
      <c r="M2769" s="6" t="str">
        <f t="shared" si="173"/>
        <v/>
      </c>
      <c r="N2769" s="1">
        <v>1</v>
      </c>
      <c r="O2769" s="6" t="str">
        <f t="shared" si="174"/>
        <v>LTI</v>
      </c>
      <c r="P2769" s="6" t="str">
        <f t="shared" si="175"/>
        <v>LTI</v>
      </c>
      <c r="Q2769" s="6" t="s">
        <v>2906</v>
      </c>
      <c r="R2769" s="5" t="str">
        <f>INDEX(SAMRASS!$B:$B,MATCH(Q2769,SAMRASS!$A:$A,0))</f>
        <v>LHD Unit</v>
      </c>
      <c r="S2769" s="1" t="s">
        <v>572</v>
      </c>
      <c r="T2769" s="1" t="s">
        <v>2300</v>
      </c>
    </row>
    <row r="2770" spans="1:20" x14ac:dyDescent="0.25">
      <c r="A2770" s="1">
        <v>290</v>
      </c>
      <c r="B2770" s="1">
        <v>2014</v>
      </c>
      <c r="C2770" s="6" t="str">
        <f t="shared" si="172"/>
        <v>2014.290</v>
      </c>
      <c r="D2770" s="12">
        <v>0</v>
      </c>
      <c r="E2770" s="12" t="s">
        <v>3081</v>
      </c>
      <c r="F2770" s="12" t="s">
        <v>731</v>
      </c>
      <c r="G2770" s="12" t="s">
        <v>3076</v>
      </c>
      <c r="H2770" s="12" t="s">
        <v>3066</v>
      </c>
      <c r="I2770" s="12" t="s">
        <v>3076</v>
      </c>
      <c r="J2770" s="12" t="s">
        <v>3081</v>
      </c>
      <c r="K2770" s="12" t="s">
        <v>3076</v>
      </c>
      <c r="L2770" s="1">
        <v>0</v>
      </c>
      <c r="M2770" s="6" t="str">
        <f t="shared" si="173"/>
        <v/>
      </c>
      <c r="N2770" s="1">
        <v>1</v>
      </c>
      <c r="O2770" s="6" t="str">
        <f t="shared" si="174"/>
        <v>LTI</v>
      </c>
      <c r="P2770" s="6" t="str">
        <f t="shared" si="175"/>
        <v>LTI</v>
      </c>
      <c r="Q2770" s="6" t="s">
        <v>2906</v>
      </c>
      <c r="R2770" s="5" t="str">
        <f>INDEX(SAMRASS!$B:$B,MATCH(Q2770,SAMRASS!$A:$A,0))</f>
        <v>LHD Unit</v>
      </c>
      <c r="S2770" s="1" t="s">
        <v>572</v>
      </c>
      <c r="T2770" s="1" t="s">
        <v>516</v>
      </c>
    </row>
    <row r="2771" spans="1:20" x14ac:dyDescent="0.25">
      <c r="A2771" s="1">
        <v>291</v>
      </c>
      <c r="B2771" s="1">
        <v>2014</v>
      </c>
      <c r="C2771" s="6" t="str">
        <f t="shared" si="172"/>
        <v>2014.291</v>
      </c>
      <c r="D2771" s="12">
        <v>0</v>
      </c>
      <c r="E2771" s="12" t="s">
        <v>3081</v>
      </c>
      <c r="F2771" s="12">
        <v>0</v>
      </c>
      <c r="G2771" s="12" t="s">
        <v>3081</v>
      </c>
      <c r="H2771" s="12">
        <v>0</v>
      </c>
      <c r="I2771" s="12" t="s">
        <v>3081</v>
      </c>
      <c r="J2771" s="12" t="s">
        <v>3081</v>
      </c>
      <c r="K2771" s="12" t="s">
        <v>3081</v>
      </c>
      <c r="L2771" s="1">
        <v>0</v>
      </c>
      <c r="M2771" s="6" t="str">
        <f t="shared" si="173"/>
        <v/>
      </c>
      <c r="N2771" s="1">
        <v>1</v>
      </c>
      <c r="O2771" s="6" t="str">
        <f t="shared" si="174"/>
        <v>LTI</v>
      </c>
      <c r="P2771" s="6" t="str">
        <f t="shared" si="175"/>
        <v>LTI</v>
      </c>
      <c r="Q2771" s="6" t="s">
        <v>709</v>
      </c>
      <c r="R2771" s="5" t="str">
        <f>INDEX(SAMRASS!$B:$B,MATCH(Q2771,SAMRASS!$A:$A,0))</f>
        <v>Single drum winch</v>
      </c>
      <c r="S2771" s="1" t="s">
        <v>292</v>
      </c>
      <c r="T2771" s="1" t="s">
        <v>2301</v>
      </c>
    </row>
    <row r="2772" spans="1:20" x14ac:dyDescent="0.25">
      <c r="A2772" s="1">
        <v>292</v>
      </c>
      <c r="B2772" s="1">
        <v>2014</v>
      </c>
      <c r="C2772" s="6" t="str">
        <f t="shared" si="172"/>
        <v>2014.292</v>
      </c>
      <c r="D2772" s="12">
        <v>0</v>
      </c>
      <c r="E2772" s="12" t="s">
        <v>3081</v>
      </c>
      <c r="F2772" s="12" t="s">
        <v>731</v>
      </c>
      <c r="G2772" s="12" t="s">
        <v>3081</v>
      </c>
      <c r="H2772" s="12" t="s">
        <v>3066</v>
      </c>
      <c r="I2772" s="12" t="s">
        <v>3081</v>
      </c>
      <c r="J2772" s="12" t="s">
        <v>3081</v>
      </c>
      <c r="K2772" s="12" t="s">
        <v>3081</v>
      </c>
      <c r="L2772" s="1">
        <v>0</v>
      </c>
      <c r="M2772" s="6" t="str">
        <f t="shared" si="173"/>
        <v/>
      </c>
      <c r="N2772" s="1">
        <v>1</v>
      </c>
      <c r="O2772" s="6" t="str">
        <f t="shared" si="174"/>
        <v>LTI</v>
      </c>
      <c r="P2772" s="6" t="str">
        <f t="shared" si="175"/>
        <v>LTI</v>
      </c>
      <c r="Q2772" s="6" t="s">
        <v>2906</v>
      </c>
      <c r="R2772" s="5" t="str">
        <f>INDEX(SAMRASS!$B:$B,MATCH(Q2772,SAMRASS!$A:$A,0))</f>
        <v>LHD Unit</v>
      </c>
      <c r="S2772" s="1" t="s">
        <v>572</v>
      </c>
      <c r="T2772" s="1" t="s">
        <v>1091</v>
      </c>
    </row>
    <row r="2773" spans="1:20" x14ac:dyDescent="0.25">
      <c r="A2773" s="1">
        <v>293</v>
      </c>
      <c r="B2773" s="1">
        <v>2014</v>
      </c>
      <c r="C2773" s="6" t="str">
        <f t="shared" si="172"/>
        <v>2014.293</v>
      </c>
      <c r="D2773" s="12">
        <v>0</v>
      </c>
      <c r="E2773" s="12" t="s">
        <v>3081</v>
      </c>
      <c r="F2773" s="12">
        <v>0</v>
      </c>
      <c r="G2773" s="12" t="s">
        <v>3081</v>
      </c>
      <c r="H2773" s="12">
        <v>0</v>
      </c>
      <c r="I2773" s="12" t="s">
        <v>3081</v>
      </c>
      <c r="J2773" s="12" t="s">
        <v>3081</v>
      </c>
      <c r="K2773" s="12" t="s">
        <v>3081</v>
      </c>
      <c r="L2773" s="1">
        <v>0</v>
      </c>
      <c r="M2773" s="6" t="str">
        <f t="shared" si="173"/>
        <v/>
      </c>
      <c r="N2773" s="1">
        <v>1</v>
      </c>
      <c r="O2773" s="6" t="str">
        <f t="shared" si="174"/>
        <v>LTI</v>
      </c>
      <c r="P2773" s="6" t="str">
        <f t="shared" si="175"/>
        <v>LTI</v>
      </c>
      <c r="Q2773" s="6" t="s">
        <v>2177</v>
      </c>
      <c r="R2773" s="5" t="str">
        <f>INDEX(SAMRASS!$B:$B,MATCH(Q2773,SAMRASS!$A:$A,0))</f>
        <v>Other lifting machines (specify)</v>
      </c>
      <c r="S2773" s="1" t="s">
        <v>2811</v>
      </c>
      <c r="T2773" s="1" t="s">
        <v>1092</v>
      </c>
    </row>
    <row r="2774" spans="1:20" x14ac:dyDescent="0.25">
      <c r="A2774" s="1">
        <v>294</v>
      </c>
      <c r="B2774" s="1">
        <v>2014</v>
      </c>
      <c r="C2774" s="6" t="str">
        <f t="shared" si="172"/>
        <v>2014.294</v>
      </c>
      <c r="D2774" s="12">
        <v>0</v>
      </c>
      <c r="E2774" s="12" t="s">
        <v>3081</v>
      </c>
      <c r="F2774" s="12" t="s">
        <v>731</v>
      </c>
      <c r="G2774" s="12" t="s">
        <v>3081</v>
      </c>
      <c r="H2774" s="12" t="s">
        <v>3066</v>
      </c>
      <c r="I2774" s="12" t="s">
        <v>3081</v>
      </c>
      <c r="J2774" s="12" t="s">
        <v>3081</v>
      </c>
      <c r="K2774" s="12" t="s">
        <v>3081</v>
      </c>
      <c r="L2774" s="1">
        <v>0</v>
      </c>
      <c r="M2774" s="6" t="str">
        <f t="shared" si="173"/>
        <v/>
      </c>
      <c r="N2774" s="1">
        <v>1</v>
      </c>
      <c r="O2774" s="6" t="str">
        <f t="shared" si="174"/>
        <v>LTI</v>
      </c>
      <c r="P2774" s="6" t="str">
        <f t="shared" si="175"/>
        <v>LTI</v>
      </c>
      <c r="Q2774" s="6" t="s">
        <v>2906</v>
      </c>
      <c r="R2774" s="5" t="str">
        <f>INDEX(SAMRASS!$B:$B,MATCH(Q2774,SAMRASS!$A:$A,0))</f>
        <v>LHD Unit</v>
      </c>
      <c r="S2774" s="1" t="s">
        <v>572</v>
      </c>
      <c r="T2774" s="1" t="s">
        <v>1093</v>
      </c>
    </row>
    <row r="2775" spans="1:20" x14ac:dyDescent="0.25">
      <c r="A2775" s="1">
        <v>295</v>
      </c>
      <c r="B2775" s="1">
        <v>2014</v>
      </c>
      <c r="C2775" s="6" t="str">
        <f t="shared" si="172"/>
        <v>2014.295</v>
      </c>
      <c r="D2775" s="12">
        <v>0</v>
      </c>
      <c r="E2775" s="12" t="s">
        <v>3081</v>
      </c>
      <c r="F2775" s="12" t="s">
        <v>731</v>
      </c>
      <c r="G2775" s="12" t="s">
        <v>3081</v>
      </c>
      <c r="H2775" s="12">
        <v>0</v>
      </c>
      <c r="I2775" s="12" t="s">
        <v>3081</v>
      </c>
      <c r="J2775" s="12" t="s">
        <v>3081</v>
      </c>
      <c r="K2775" s="12" t="s">
        <v>3081</v>
      </c>
      <c r="L2775" s="1">
        <v>0</v>
      </c>
      <c r="M2775" s="6" t="str">
        <f t="shared" si="173"/>
        <v/>
      </c>
      <c r="N2775" s="1">
        <v>1</v>
      </c>
      <c r="O2775" s="6" t="str">
        <f t="shared" si="174"/>
        <v>LTI</v>
      </c>
      <c r="P2775" s="6" t="str">
        <f t="shared" si="175"/>
        <v>LTI</v>
      </c>
      <c r="Q2775" s="6" t="s">
        <v>407</v>
      </c>
      <c r="R2775" s="5" t="str">
        <f>INDEX(SAMRASS!$B:$B,MATCH(Q2775,SAMRASS!$A:$A,0))</f>
        <v>Shuttle car</v>
      </c>
      <c r="S2775" s="1" t="s">
        <v>840</v>
      </c>
      <c r="T2775" s="1" t="s">
        <v>2123</v>
      </c>
    </row>
    <row r="2776" spans="1:20" x14ac:dyDescent="0.25">
      <c r="A2776" s="1">
        <v>296</v>
      </c>
      <c r="B2776" s="1">
        <v>2014</v>
      </c>
      <c r="C2776" s="6" t="str">
        <f t="shared" si="172"/>
        <v>2014.296</v>
      </c>
      <c r="D2776" s="12">
        <v>0</v>
      </c>
      <c r="E2776" s="12" t="s">
        <v>3081</v>
      </c>
      <c r="F2776" s="12">
        <v>0</v>
      </c>
      <c r="G2776" s="12" t="s">
        <v>3081</v>
      </c>
      <c r="H2776" s="12">
        <v>0</v>
      </c>
      <c r="I2776" s="12" t="s">
        <v>3081</v>
      </c>
      <c r="J2776" s="12" t="s">
        <v>3081</v>
      </c>
      <c r="K2776" s="12" t="s">
        <v>3081</v>
      </c>
      <c r="L2776" s="1">
        <v>0</v>
      </c>
      <c r="M2776" s="6" t="str">
        <f t="shared" si="173"/>
        <v/>
      </c>
      <c r="N2776" s="1">
        <v>1</v>
      </c>
      <c r="O2776" s="6" t="str">
        <f t="shared" si="174"/>
        <v>LTI</v>
      </c>
      <c r="P2776" s="6" t="str">
        <f t="shared" si="175"/>
        <v>LTI</v>
      </c>
      <c r="Q2776" s="6" t="s">
        <v>727</v>
      </c>
      <c r="R2776" s="5" t="str">
        <f>INDEX(SAMRASS!$B:$B,MATCH(Q2776,SAMRASS!$A:$A,0))</f>
        <v>Battery</v>
      </c>
      <c r="S2776" s="1" t="s">
        <v>939</v>
      </c>
      <c r="T2776" s="1" t="s">
        <v>2124</v>
      </c>
    </row>
    <row r="2777" spans="1:20" x14ac:dyDescent="0.25">
      <c r="A2777" s="1">
        <v>297</v>
      </c>
      <c r="B2777" s="1">
        <v>2014</v>
      </c>
      <c r="C2777" s="6" t="str">
        <f t="shared" si="172"/>
        <v>2014.297</v>
      </c>
      <c r="D2777" s="12">
        <v>0</v>
      </c>
      <c r="E2777" s="12" t="s">
        <v>3081</v>
      </c>
      <c r="F2777" s="12">
        <v>0</v>
      </c>
      <c r="G2777" s="12" t="s">
        <v>3081</v>
      </c>
      <c r="H2777" s="12" t="s">
        <v>3066</v>
      </c>
      <c r="I2777" s="12" t="s">
        <v>3081</v>
      </c>
      <c r="J2777" s="12" t="s">
        <v>3081</v>
      </c>
      <c r="K2777" s="12" t="s">
        <v>3081</v>
      </c>
      <c r="L2777" s="1">
        <v>0</v>
      </c>
      <c r="M2777" s="6" t="str">
        <f t="shared" si="173"/>
        <v/>
      </c>
      <c r="N2777" s="1">
        <v>1</v>
      </c>
      <c r="O2777" s="6" t="str">
        <f t="shared" si="174"/>
        <v>LTI</v>
      </c>
      <c r="P2777" s="6" t="str">
        <f t="shared" si="175"/>
        <v>LTI</v>
      </c>
      <c r="Q2777" s="6" t="s">
        <v>180</v>
      </c>
      <c r="R2777" s="5" t="str">
        <f>INDEX(SAMRASS!$B:$B,MATCH(Q2777,SAMRASS!$A:$A,0))</f>
        <v>Multi purpose vehicle or utility vehicle</v>
      </c>
      <c r="S2777" s="1" t="s">
        <v>334</v>
      </c>
      <c r="T2777" s="1" t="s">
        <v>2125</v>
      </c>
    </row>
    <row r="2778" spans="1:20" x14ac:dyDescent="0.25">
      <c r="A2778" s="1">
        <v>298</v>
      </c>
      <c r="B2778" s="1">
        <v>2014</v>
      </c>
      <c r="C2778" s="6" t="str">
        <f t="shared" si="172"/>
        <v>2014.298</v>
      </c>
      <c r="D2778" s="12" t="s">
        <v>880</v>
      </c>
      <c r="E2778" s="12" t="s">
        <v>3081</v>
      </c>
      <c r="F2778" s="12" t="s">
        <v>731</v>
      </c>
      <c r="G2778" s="12" t="s">
        <v>3081</v>
      </c>
      <c r="H2778" s="12" t="s">
        <v>3066</v>
      </c>
      <c r="I2778" s="12" t="s">
        <v>3081</v>
      </c>
      <c r="J2778" s="12" t="s">
        <v>3081</v>
      </c>
      <c r="K2778" s="12" t="s">
        <v>3081</v>
      </c>
      <c r="L2778" s="1">
        <v>0</v>
      </c>
      <c r="M2778" s="6" t="str">
        <f t="shared" si="173"/>
        <v/>
      </c>
      <c r="N2778" s="1">
        <v>1</v>
      </c>
      <c r="O2778" s="6" t="str">
        <f t="shared" si="174"/>
        <v>LTI</v>
      </c>
      <c r="P2778" s="6" t="str">
        <f t="shared" si="175"/>
        <v>LTI</v>
      </c>
      <c r="Q2778" s="6" t="s">
        <v>2903</v>
      </c>
      <c r="R2778" s="5" t="str">
        <f>INDEX(SAMRASS!$B:$B,MATCH(Q2778,SAMRASS!$A:$A,0))</f>
        <v>LDV</v>
      </c>
      <c r="S2778" s="1" t="s">
        <v>1566</v>
      </c>
      <c r="T2778" s="1" t="s">
        <v>1132</v>
      </c>
    </row>
    <row r="2779" spans="1:20" x14ac:dyDescent="0.25">
      <c r="A2779" s="1">
        <v>299</v>
      </c>
      <c r="B2779" s="1">
        <v>2014</v>
      </c>
      <c r="C2779" s="6" t="str">
        <f t="shared" si="172"/>
        <v>2014.299</v>
      </c>
      <c r="D2779" s="12">
        <v>0</v>
      </c>
      <c r="E2779" s="12" t="s">
        <v>3081</v>
      </c>
      <c r="F2779" s="12">
        <v>0</v>
      </c>
      <c r="G2779" s="12" t="s">
        <v>3081</v>
      </c>
      <c r="H2779" s="12">
        <v>0</v>
      </c>
      <c r="I2779" s="12" t="s">
        <v>3081</v>
      </c>
      <c r="J2779" s="12" t="s">
        <v>3081</v>
      </c>
      <c r="K2779" s="12" t="s">
        <v>3081</v>
      </c>
      <c r="L2779" s="1">
        <v>0</v>
      </c>
      <c r="M2779" s="6" t="str">
        <f t="shared" si="173"/>
        <v/>
      </c>
      <c r="N2779" s="1">
        <v>1</v>
      </c>
      <c r="O2779" s="6" t="str">
        <f t="shared" si="174"/>
        <v>LTI</v>
      </c>
      <c r="P2779" s="6" t="str">
        <f t="shared" si="175"/>
        <v>LTI</v>
      </c>
      <c r="Q2779" s="6" t="s">
        <v>2918</v>
      </c>
      <c r="R2779" s="5" t="str">
        <f>INDEX(SAMRASS!$B:$B,MATCH(Q2779,SAMRASS!$A:$A,0))</f>
        <v>Other (specify)</v>
      </c>
      <c r="S2779" s="1" t="s">
        <v>1500</v>
      </c>
      <c r="T2779" s="1" t="s">
        <v>1133</v>
      </c>
    </row>
    <row r="2780" spans="1:20" x14ac:dyDescent="0.25">
      <c r="A2780" s="1">
        <v>300</v>
      </c>
      <c r="B2780" s="1">
        <v>2014</v>
      </c>
      <c r="C2780" s="6" t="str">
        <f t="shared" si="172"/>
        <v>2014.300</v>
      </c>
      <c r="D2780" s="12">
        <v>0</v>
      </c>
      <c r="E2780" s="12" t="s">
        <v>3081</v>
      </c>
      <c r="F2780" s="12">
        <v>0</v>
      </c>
      <c r="G2780" s="12" t="s">
        <v>3081</v>
      </c>
      <c r="H2780" s="12">
        <v>0</v>
      </c>
      <c r="I2780" s="12" t="s">
        <v>3081</v>
      </c>
      <c r="J2780" s="12" t="s">
        <v>3081</v>
      </c>
      <c r="K2780" s="12" t="s">
        <v>3081</v>
      </c>
      <c r="L2780" s="1">
        <v>0</v>
      </c>
      <c r="M2780" s="6" t="str">
        <f t="shared" si="173"/>
        <v/>
      </c>
      <c r="N2780" s="1">
        <v>1</v>
      </c>
      <c r="O2780" s="6" t="str">
        <f t="shared" si="174"/>
        <v>LTI</v>
      </c>
      <c r="P2780" s="6" t="str">
        <f t="shared" si="175"/>
        <v>LTI</v>
      </c>
      <c r="Q2780" s="6" t="s">
        <v>2766</v>
      </c>
      <c r="R2780" s="5" t="str">
        <f>INDEX(SAMRASS!$B:$B,MATCH(Q2780,SAMRASS!$A:$A,0))</f>
        <v>Gully scraper</v>
      </c>
      <c r="S2780" s="1" t="s">
        <v>63</v>
      </c>
      <c r="T2780" s="1" t="s">
        <v>1134</v>
      </c>
    </row>
    <row r="2781" spans="1:20" x14ac:dyDescent="0.25">
      <c r="A2781" s="1">
        <v>301</v>
      </c>
      <c r="B2781" s="1">
        <v>2014</v>
      </c>
      <c r="C2781" s="6" t="str">
        <f t="shared" si="172"/>
        <v>2014.301</v>
      </c>
      <c r="D2781" s="12">
        <v>0</v>
      </c>
      <c r="E2781" s="12" t="s">
        <v>3081</v>
      </c>
      <c r="F2781" s="12">
        <v>0</v>
      </c>
      <c r="G2781" s="12" t="s">
        <v>3081</v>
      </c>
      <c r="H2781" s="12">
        <v>0</v>
      </c>
      <c r="I2781" s="12" t="s">
        <v>3081</v>
      </c>
      <c r="J2781" s="12" t="s">
        <v>3081</v>
      </c>
      <c r="K2781" s="12" t="s">
        <v>3081</v>
      </c>
      <c r="L2781" s="1">
        <v>0</v>
      </c>
      <c r="M2781" s="6" t="str">
        <f t="shared" si="173"/>
        <v/>
      </c>
      <c r="N2781" s="1">
        <v>1</v>
      </c>
      <c r="O2781" s="6" t="str">
        <f t="shared" si="174"/>
        <v>LTI</v>
      </c>
      <c r="P2781" s="6" t="str">
        <f t="shared" si="175"/>
        <v>LTI</v>
      </c>
      <c r="Q2781" s="6" t="s">
        <v>2771</v>
      </c>
      <c r="R2781" s="5" t="str">
        <f>INDEX(SAMRASS!$B:$B,MATCH(Q2781,SAMRASS!$A:$A,0))</f>
        <v>rail switches</v>
      </c>
      <c r="S2781" s="1" t="s">
        <v>2700</v>
      </c>
      <c r="T2781" s="1" t="s">
        <v>2463</v>
      </c>
    </row>
    <row r="2782" spans="1:20" x14ac:dyDescent="0.25">
      <c r="A2782" s="1">
        <v>302</v>
      </c>
      <c r="B2782" s="1">
        <v>2014</v>
      </c>
      <c r="C2782" s="6" t="str">
        <f t="shared" si="172"/>
        <v>2014.302</v>
      </c>
      <c r="D2782" s="12">
        <v>0</v>
      </c>
      <c r="E2782" s="12" t="s">
        <v>3081</v>
      </c>
      <c r="F2782" s="12">
        <v>0</v>
      </c>
      <c r="G2782" s="12" t="s">
        <v>3081</v>
      </c>
      <c r="H2782" s="12">
        <v>0</v>
      </c>
      <c r="I2782" s="12" t="s">
        <v>3081</v>
      </c>
      <c r="J2782" s="12" t="s">
        <v>3081</v>
      </c>
      <c r="K2782" s="12" t="s">
        <v>3081</v>
      </c>
      <c r="L2782" s="1">
        <v>0</v>
      </c>
      <c r="M2782" s="6" t="str">
        <f t="shared" si="173"/>
        <v/>
      </c>
      <c r="N2782" s="1">
        <v>1</v>
      </c>
      <c r="O2782" s="6" t="str">
        <f t="shared" si="174"/>
        <v>LTI</v>
      </c>
      <c r="P2782" s="6" t="str">
        <f t="shared" si="175"/>
        <v>LTI</v>
      </c>
      <c r="Q2782" s="6" t="s">
        <v>2772</v>
      </c>
      <c r="R2782" s="5" t="str">
        <f>INDEX(SAMRASS!$B:$B,MATCH(Q2782,SAMRASS!$A:$A,0))</f>
        <v>Other (specify)</v>
      </c>
      <c r="S2782" s="1" t="s">
        <v>2883</v>
      </c>
      <c r="T2782" s="1" t="s">
        <v>2464</v>
      </c>
    </row>
    <row r="2783" spans="1:20" x14ac:dyDescent="0.25">
      <c r="A2783" s="1">
        <v>303</v>
      </c>
      <c r="B2783" s="1">
        <v>2014</v>
      </c>
      <c r="C2783" s="6" t="str">
        <f t="shared" si="172"/>
        <v>2014.303</v>
      </c>
      <c r="D2783" s="12">
        <v>0</v>
      </c>
      <c r="E2783" s="12" t="s">
        <v>3081</v>
      </c>
      <c r="F2783" s="12">
        <v>0</v>
      </c>
      <c r="G2783" s="12" t="s">
        <v>3081</v>
      </c>
      <c r="H2783" s="12" t="s">
        <v>3066</v>
      </c>
      <c r="I2783" s="12" t="s">
        <v>3081</v>
      </c>
      <c r="J2783" s="12" t="s">
        <v>3081</v>
      </c>
      <c r="K2783" s="12" t="s">
        <v>3081</v>
      </c>
      <c r="L2783" s="1">
        <v>0</v>
      </c>
      <c r="M2783" s="6" t="str">
        <f t="shared" si="173"/>
        <v/>
      </c>
      <c r="N2783" s="1">
        <v>1</v>
      </c>
      <c r="O2783" s="6" t="str">
        <f t="shared" si="174"/>
        <v>LTI</v>
      </c>
      <c r="P2783" s="6" t="str">
        <f t="shared" si="175"/>
        <v>LTI</v>
      </c>
      <c r="Q2783" s="6" t="s">
        <v>2850</v>
      </c>
      <c r="R2783" s="5" t="str">
        <f>INDEX(SAMRASS!$B:$B,MATCH(Q2783,SAMRASS!$A:$A,0))</f>
        <v>Hydraulic drill rig</v>
      </c>
      <c r="S2783" s="1" t="s">
        <v>64</v>
      </c>
      <c r="T2783" s="1" t="s">
        <v>2465</v>
      </c>
    </row>
    <row r="2784" spans="1:20" x14ac:dyDescent="0.25">
      <c r="A2784" s="1">
        <v>304</v>
      </c>
      <c r="B2784" s="1">
        <v>2014</v>
      </c>
      <c r="C2784" s="6" t="str">
        <f t="shared" si="172"/>
        <v>2014.304</v>
      </c>
      <c r="D2784" s="12">
        <v>0</v>
      </c>
      <c r="E2784" s="12" t="s">
        <v>3081</v>
      </c>
      <c r="F2784" s="12">
        <v>0</v>
      </c>
      <c r="G2784" s="12" t="s">
        <v>3081</v>
      </c>
      <c r="H2784" s="12">
        <v>0</v>
      </c>
      <c r="I2784" s="12" t="s">
        <v>3081</v>
      </c>
      <c r="J2784" s="12" t="s">
        <v>3081</v>
      </c>
      <c r="K2784" s="12" t="s">
        <v>3081</v>
      </c>
      <c r="L2784" s="1">
        <v>0</v>
      </c>
      <c r="M2784" s="6" t="str">
        <f t="shared" si="173"/>
        <v/>
      </c>
      <c r="N2784" s="1">
        <v>1</v>
      </c>
      <c r="O2784" s="6" t="str">
        <f t="shared" si="174"/>
        <v>LTI</v>
      </c>
      <c r="P2784" s="6" t="str">
        <f t="shared" si="175"/>
        <v>LTI</v>
      </c>
      <c r="Q2784" s="6" t="s">
        <v>1755</v>
      </c>
      <c r="R2784" s="5" t="str">
        <f>INDEX(SAMRASS!$B:$B,MATCH(Q2784,SAMRASS!$A:$A,0))</f>
        <v>Hand tramming</v>
      </c>
      <c r="S2784" s="1" t="s">
        <v>26</v>
      </c>
      <c r="T2784" s="1" t="s">
        <v>2439</v>
      </c>
    </row>
    <row r="2785" spans="1:20" x14ac:dyDescent="0.25">
      <c r="A2785" s="1">
        <v>305</v>
      </c>
      <c r="B2785" s="1">
        <v>2014</v>
      </c>
      <c r="C2785" s="6" t="str">
        <f t="shared" si="172"/>
        <v>2014.305</v>
      </c>
      <c r="D2785" s="12">
        <v>0</v>
      </c>
      <c r="E2785" s="12" t="s">
        <v>3081</v>
      </c>
      <c r="F2785" s="12">
        <v>0</v>
      </c>
      <c r="G2785" s="12" t="s">
        <v>3081</v>
      </c>
      <c r="H2785" s="12">
        <v>0</v>
      </c>
      <c r="I2785" s="12" t="s">
        <v>3081</v>
      </c>
      <c r="J2785" s="12" t="s">
        <v>3081</v>
      </c>
      <c r="K2785" s="12" t="s">
        <v>3081</v>
      </c>
      <c r="L2785" s="1">
        <v>0</v>
      </c>
      <c r="M2785" s="6" t="str">
        <f t="shared" si="173"/>
        <v/>
      </c>
      <c r="N2785" s="1">
        <v>1</v>
      </c>
      <c r="O2785" s="6" t="str">
        <f t="shared" si="174"/>
        <v>LTI</v>
      </c>
      <c r="P2785" s="6" t="str">
        <f t="shared" si="175"/>
        <v>LTI</v>
      </c>
      <c r="Q2785" s="6" t="s">
        <v>2766</v>
      </c>
      <c r="R2785" s="5" t="str">
        <f>INDEX(SAMRASS!$B:$B,MATCH(Q2785,SAMRASS!$A:$A,0))</f>
        <v>Gully scraper</v>
      </c>
      <c r="S2785" s="1" t="s">
        <v>63</v>
      </c>
      <c r="T2785" s="1" t="s">
        <v>2440</v>
      </c>
    </row>
    <row r="2786" spans="1:20" x14ac:dyDescent="0.25">
      <c r="A2786" s="1">
        <v>306</v>
      </c>
      <c r="B2786" s="1">
        <v>2014</v>
      </c>
      <c r="C2786" s="6" t="str">
        <f t="shared" si="172"/>
        <v>2014.306</v>
      </c>
      <c r="D2786" s="12">
        <v>0</v>
      </c>
      <c r="E2786" s="12" t="s">
        <v>3081</v>
      </c>
      <c r="F2786" s="12">
        <v>0</v>
      </c>
      <c r="G2786" s="12" t="s">
        <v>3081</v>
      </c>
      <c r="H2786" s="12">
        <v>0</v>
      </c>
      <c r="I2786" s="12" t="s">
        <v>3081</v>
      </c>
      <c r="J2786" s="12" t="s">
        <v>3081</v>
      </c>
      <c r="K2786" s="12" t="s">
        <v>3081</v>
      </c>
      <c r="L2786" s="1">
        <v>0</v>
      </c>
      <c r="M2786" s="6" t="str">
        <f t="shared" si="173"/>
        <v/>
      </c>
      <c r="N2786" s="1">
        <v>1</v>
      </c>
      <c r="O2786" s="6" t="str">
        <f t="shared" si="174"/>
        <v>LTI</v>
      </c>
      <c r="P2786" s="6" t="str">
        <f t="shared" si="175"/>
        <v>LTI</v>
      </c>
      <c r="Q2786" s="6" t="s">
        <v>849</v>
      </c>
      <c r="R2786" s="5" t="str">
        <f>INDEX(SAMRASS!$B:$B,MATCH(Q2786,SAMRASS!$A:$A,0))</f>
        <v>Other</v>
      </c>
      <c r="S2786" s="1" t="s">
        <v>2563</v>
      </c>
      <c r="T2786" s="1" t="s">
        <v>2441</v>
      </c>
    </row>
    <row r="2787" spans="1:20" x14ac:dyDescent="0.25">
      <c r="A2787" s="1">
        <v>307</v>
      </c>
      <c r="B2787" s="1">
        <v>2014</v>
      </c>
      <c r="C2787" s="6" t="str">
        <f t="shared" si="172"/>
        <v>2014.307</v>
      </c>
      <c r="D2787" s="12">
        <v>0</v>
      </c>
      <c r="E2787" s="12" t="s">
        <v>3081</v>
      </c>
      <c r="F2787" s="12">
        <v>0</v>
      </c>
      <c r="G2787" s="12" t="s">
        <v>3081</v>
      </c>
      <c r="H2787" s="12">
        <v>0</v>
      </c>
      <c r="I2787" s="12" t="s">
        <v>3081</v>
      </c>
      <c r="J2787" s="12" t="s">
        <v>3081</v>
      </c>
      <c r="K2787" s="12" t="s">
        <v>3081</v>
      </c>
      <c r="L2787" s="1">
        <v>0</v>
      </c>
      <c r="M2787" s="6" t="str">
        <f t="shared" si="173"/>
        <v/>
      </c>
      <c r="N2787" s="1">
        <v>1</v>
      </c>
      <c r="O2787" s="6" t="str">
        <f t="shared" si="174"/>
        <v>LTI</v>
      </c>
      <c r="P2787" s="6" t="str">
        <f t="shared" si="175"/>
        <v>LTI</v>
      </c>
      <c r="Q2787" s="6" t="s">
        <v>2766</v>
      </c>
      <c r="R2787" s="5" t="str">
        <f>INDEX(SAMRASS!$B:$B,MATCH(Q2787,SAMRASS!$A:$A,0))</f>
        <v>Gully scraper</v>
      </c>
      <c r="S2787" s="1" t="s">
        <v>63</v>
      </c>
      <c r="T2787" s="1" t="s">
        <v>1982</v>
      </c>
    </row>
    <row r="2788" spans="1:20" x14ac:dyDescent="0.25">
      <c r="A2788" s="1">
        <v>308</v>
      </c>
      <c r="B2788" s="1">
        <v>2014</v>
      </c>
      <c r="C2788" s="6" t="str">
        <f t="shared" si="172"/>
        <v>2014.308</v>
      </c>
      <c r="D2788" s="12">
        <v>0</v>
      </c>
      <c r="E2788" s="12" t="s">
        <v>3081</v>
      </c>
      <c r="F2788" s="12">
        <v>0</v>
      </c>
      <c r="G2788" s="12" t="s">
        <v>3081</v>
      </c>
      <c r="H2788" s="12" t="s">
        <v>3066</v>
      </c>
      <c r="I2788" s="12" t="s">
        <v>3081</v>
      </c>
      <c r="J2788" s="12" t="s">
        <v>3081</v>
      </c>
      <c r="K2788" s="12" t="s">
        <v>3081</v>
      </c>
      <c r="L2788" s="1">
        <v>0</v>
      </c>
      <c r="M2788" s="6" t="str">
        <f t="shared" si="173"/>
        <v/>
      </c>
      <c r="N2788" s="1">
        <v>1</v>
      </c>
      <c r="O2788" s="6" t="str">
        <f t="shared" si="174"/>
        <v>LTI</v>
      </c>
      <c r="P2788" s="6" t="str">
        <f t="shared" si="175"/>
        <v>LTI</v>
      </c>
      <c r="Q2788" s="6" t="s">
        <v>2850</v>
      </c>
      <c r="R2788" s="5" t="str">
        <f>INDEX(SAMRASS!$B:$B,MATCH(Q2788,SAMRASS!$A:$A,0))</f>
        <v>Hydraulic drill rig</v>
      </c>
      <c r="S2788" s="1" t="s">
        <v>64</v>
      </c>
      <c r="T2788" s="1" t="s">
        <v>1983</v>
      </c>
    </row>
    <row r="2789" spans="1:20" x14ac:dyDescent="0.25">
      <c r="A2789" s="1">
        <v>309</v>
      </c>
      <c r="B2789" s="1">
        <v>2014</v>
      </c>
      <c r="C2789" s="6" t="str">
        <f t="shared" si="172"/>
        <v>2014.309</v>
      </c>
      <c r="D2789" s="12">
        <v>0</v>
      </c>
      <c r="E2789" s="12" t="s">
        <v>3081</v>
      </c>
      <c r="F2789" s="12">
        <v>0</v>
      </c>
      <c r="G2789" s="12" t="s">
        <v>3081</v>
      </c>
      <c r="H2789" s="12" t="s">
        <v>3066</v>
      </c>
      <c r="I2789" s="12" t="s">
        <v>3081</v>
      </c>
      <c r="J2789" s="12" t="s">
        <v>3081</v>
      </c>
      <c r="K2789" s="12" t="s">
        <v>3081</v>
      </c>
      <c r="L2789" s="1">
        <v>0</v>
      </c>
      <c r="M2789" s="6" t="str">
        <f t="shared" si="173"/>
        <v/>
      </c>
      <c r="N2789" s="1">
        <v>1</v>
      </c>
      <c r="O2789" s="6" t="str">
        <f t="shared" si="174"/>
        <v>LTI</v>
      </c>
      <c r="P2789" s="6" t="str">
        <f t="shared" si="175"/>
        <v>LTI</v>
      </c>
      <c r="Q2789" s="6" t="s">
        <v>2850</v>
      </c>
      <c r="R2789" s="5" t="str">
        <f>INDEX(SAMRASS!$B:$B,MATCH(Q2789,SAMRASS!$A:$A,0))</f>
        <v>Hydraulic drill rig</v>
      </c>
      <c r="S2789" s="1" t="s">
        <v>64</v>
      </c>
      <c r="T2789" s="1" t="s">
        <v>1984</v>
      </c>
    </row>
    <row r="2790" spans="1:20" x14ac:dyDescent="0.25">
      <c r="A2790" s="1">
        <v>310</v>
      </c>
      <c r="B2790" s="1">
        <v>2014</v>
      </c>
      <c r="C2790" s="6" t="str">
        <f t="shared" si="172"/>
        <v>2014.310</v>
      </c>
      <c r="D2790" s="12">
        <v>0</v>
      </c>
      <c r="E2790" s="12" t="s">
        <v>3081</v>
      </c>
      <c r="F2790" s="12">
        <v>0</v>
      </c>
      <c r="G2790" s="12" t="s">
        <v>3081</v>
      </c>
      <c r="H2790" s="12">
        <v>0</v>
      </c>
      <c r="I2790" s="12" t="s">
        <v>3081</v>
      </c>
      <c r="J2790" s="12" t="s">
        <v>3081</v>
      </c>
      <c r="K2790" s="12" t="s">
        <v>3081</v>
      </c>
      <c r="L2790" s="1">
        <v>0</v>
      </c>
      <c r="M2790" s="6" t="str">
        <f t="shared" si="173"/>
        <v/>
      </c>
      <c r="N2790" s="1">
        <v>1</v>
      </c>
      <c r="O2790" s="6" t="str">
        <f t="shared" si="174"/>
        <v>LTI</v>
      </c>
      <c r="P2790" s="6" t="str">
        <f t="shared" si="175"/>
        <v>LTI</v>
      </c>
      <c r="Q2790" s="6" t="s">
        <v>727</v>
      </c>
      <c r="R2790" s="5" t="str">
        <f>INDEX(SAMRASS!$B:$B,MATCH(Q2790,SAMRASS!$A:$A,0))</f>
        <v>Battery</v>
      </c>
      <c r="S2790" s="1" t="s">
        <v>939</v>
      </c>
      <c r="T2790" s="1" t="s">
        <v>2514</v>
      </c>
    </row>
    <row r="2791" spans="1:20" x14ac:dyDescent="0.25">
      <c r="A2791" s="1">
        <v>311</v>
      </c>
      <c r="B2791" s="1">
        <v>2014</v>
      </c>
      <c r="C2791" s="6" t="str">
        <f t="shared" si="172"/>
        <v>2014.311</v>
      </c>
      <c r="D2791" s="12">
        <v>0</v>
      </c>
      <c r="E2791" s="12" t="s">
        <v>3081</v>
      </c>
      <c r="F2791" s="12">
        <v>0</v>
      </c>
      <c r="G2791" s="12" t="s">
        <v>3081</v>
      </c>
      <c r="H2791" s="12">
        <v>0</v>
      </c>
      <c r="I2791" s="12" t="s">
        <v>3081</v>
      </c>
      <c r="J2791" s="12" t="s">
        <v>3081</v>
      </c>
      <c r="K2791" s="12" t="s">
        <v>3081</v>
      </c>
      <c r="L2791" s="1">
        <v>1</v>
      </c>
      <c r="M2791" s="6" t="str">
        <f t="shared" si="173"/>
        <v>SFI</v>
      </c>
      <c r="N2791" s="1">
        <v>0</v>
      </c>
      <c r="O2791" s="6" t="str">
        <f t="shared" si="174"/>
        <v/>
      </c>
      <c r="P2791" s="6" t="str">
        <f t="shared" si="175"/>
        <v>SFI</v>
      </c>
      <c r="Q2791" s="6" t="s">
        <v>2766</v>
      </c>
      <c r="R2791" s="5" t="str">
        <f>INDEX(SAMRASS!$B:$B,MATCH(Q2791,SAMRASS!$A:$A,0))</f>
        <v>Gully scraper</v>
      </c>
      <c r="S2791" s="1" t="s">
        <v>63</v>
      </c>
      <c r="T2791" s="1" t="s">
        <v>2515</v>
      </c>
    </row>
    <row r="2792" spans="1:20" x14ac:dyDescent="0.25">
      <c r="A2792" s="1">
        <v>312</v>
      </c>
      <c r="B2792" s="1">
        <v>2014</v>
      </c>
      <c r="C2792" s="6" t="str">
        <f t="shared" si="172"/>
        <v>2014.312</v>
      </c>
      <c r="D2792" s="12">
        <v>0</v>
      </c>
      <c r="E2792" s="12" t="s">
        <v>3081</v>
      </c>
      <c r="F2792" s="12">
        <v>0</v>
      </c>
      <c r="G2792" s="12" t="s">
        <v>3081</v>
      </c>
      <c r="H2792" s="12">
        <v>0</v>
      </c>
      <c r="I2792" s="12" t="s">
        <v>3081</v>
      </c>
      <c r="J2792" s="12" t="s">
        <v>3081</v>
      </c>
      <c r="K2792" s="12" t="s">
        <v>3081</v>
      </c>
      <c r="L2792" s="1">
        <v>0</v>
      </c>
      <c r="M2792" s="6" t="str">
        <f t="shared" si="173"/>
        <v/>
      </c>
      <c r="N2792" s="1">
        <v>1</v>
      </c>
      <c r="O2792" s="6" t="str">
        <f t="shared" si="174"/>
        <v>LTI</v>
      </c>
      <c r="P2792" s="6" t="str">
        <f t="shared" si="175"/>
        <v>LTI</v>
      </c>
      <c r="Q2792" s="6" t="s">
        <v>2766</v>
      </c>
      <c r="R2792" s="5" t="str">
        <f>INDEX(SAMRASS!$B:$B,MATCH(Q2792,SAMRASS!$A:$A,0))</f>
        <v>Gully scraper</v>
      </c>
      <c r="S2792" s="1" t="s">
        <v>63</v>
      </c>
      <c r="T2792" s="1" t="s">
        <v>2516</v>
      </c>
    </row>
    <row r="2793" spans="1:20" x14ac:dyDescent="0.25">
      <c r="A2793" s="1">
        <v>313</v>
      </c>
      <c r="B2793" s="1">
        <v>2014</v>
      </c>
      <c r="C2793" s="6" t="str">
        <f t="shared" si="172"/>
        <v>2014.313</v>
      </c>
      <c r="D2793" s="12">
        <v>0</v>
      </c>
      <c r="E2793" s="12" t="s">
        <v>3081</v>
      </c>
      <c r="F2793" s="12">
        <v>0</v>
      </c>
      <c r="G2793" s="12" t="s">
        <v>3081</v>
      </c>
      <c r="H2793" s="12">
        <v>0</v>
      </c>
      <c r="I2793" s="12" t="s">
        <v>3081</v>
      </c>
      <c r="J2793" s="12" t="s">
        <v>3081</v>
      </c>
      <c r="K2793" s="12" t="s">
        <v>3081</v>
      </c>
      <c r="L2793" s="1">
        <v>1</v>
      </c>
      <c r="M2793" s="6" t="str">
        <f t="shared" si="173"/>
        <v>SFI</v>
      </c>
      <c r="N2793" s="1">
        <v>0</v>
      </c>
      <c r="O2793" s="6" t="str">
        <f t="shared" si="174"/>
        <v/>
      </c>
      <c r="P2793" s="6" t="str">
        <f t="shared" si="175"/>
        <v>SFI</v>
      </c>
      <c r="Q2793" s="6" t="s">
        <v>848</v>
      </c>
      <c r="R2793" s="5" t="str">
        <f>INDEX(SAMRASS!$B:$B,MATCH(Q2793,SAMRASS!$A:$A,0))</f>
        <v>Face scraper</v>
      </c>
      <c r="S2793" s="1" t="s">
        <v>2432</v>
      </c>
      <c r="T2793" s="1" t="s">
        <v>2926</v>
      </c>
    </row>
    <row r="2794" spans="1:20" x14ac:dyDescent="0.25">
      <c r="A2794" s="1">
        <v>314</v>
      </c>
      <c r="B2794" s="1">
        <v>2014</v>
      </c>
      <c r="C2794" s="6" t="str">
        <f t="shared" si="172"/>
        <v>2014.314</v>
      </c>
      <c r="D2794" s="12">
        <v>0</v>
      </c>
      <c r="E2794" s="12" t="s">
        <v>3081</v>
      </c>
      <c r="F2794" s="12">
        <v>0</v>
      </c>
      <c r="G2794" s="12" t="s">
        <v>3081</v>
      </c>
      <c r="H2794" s="12">
        <v>0</v>
      </c>
      <c r="I2794" s="12" t="s">
        <v>3081</v>
      </c>
      <c r="J2794" s="12" t="s">
        <v>3081</v>
      </c>
      <c r="K2794" s="12" t="s">
        <v>3081</v>
      </c>
      <c r="L2794" s="1">
        <v>0</v>
      </c>
      <c r="M2794" s="6" t="str">
        <f t="shared" si="173"/>
        <v/>
      </c>
      <c r="N2794" s="1">
        <v>1</v>
      </c>
      <c r="O2794" s="6" t="str">
        <f t="shared" si="174"/>
        <v>LTI</v>
      </c>
      <c r="P2794" s="6" t="str">
        <f t="shared" si="175"/>
        <v>LTI</v>
      </c>
      <c r="Q2794" s="6" t="s">
        <v>2766</v>
      </c>
      <c r="R2794" s="5" t="str">
        <f>INDEX(SAMRASS!$B:$B,MATCH(Q2794,SAMRASS!$A:$A,0))</f>
        <v>Gully scraper</v>
      </c>
      <c r="S2794" s="1" t="s">
        <v>63</v>
      </c>
      <c r="T2794" s="1" t="s">
        <v>2927</v>
      </c>
    </row>
    <row r="2795" spans="1:20" x14ac:dyDescent="0.25">
      <c r="A2795" s="1">
        <v>315</v>
      </c>
      <c r="B2795" s="1">
        <v>2014</v>
      </c>
      <c r="C2795" s="6" t="str">
        <f t="shared" si="172"/>
        <v>2014.315</v>
      </c>
      <c r="D2795" s="12">
        <v>0</v>
      </c>
      <c r="E2795" s="12" t="s">
        <v>3081</v>
      </c>
      <c r="F2795" s="12">
        <v>0</v>
      </c>
      <c r="G2795" s="12" t="s">
        <v>3081</v>
      </c>
      <c r="H2795" s="12">
        <v>0</v>
      </c>
      <c r="I2795" s="12" t="s">
        <v>3081</v>
      </c>
      <c r="J2795" s="12" t="s">
        <v>3081</v>
      </c>
      <c r="K2795" s="12" t="s">
        <v>3081</v>
      </c>
      <c r="L2795" s="1">
        <v>0</v>
      </c>
      <c r="M2795" s="6" t="str">
        <f t="shared" si="173"/>
        <v/>
      </c>
      <c r="N2795" s="1">
        <v>1</v>
      </c>
      <c r="O2795" s="6" t="str">
        <f t="shared" si="174"/>
        <v>LTI</v>
      </c>
      <c r="P2795" s="6" t="str">
        <f t="shared" si="175"/>
        <v>LTI</v>
      </c>
      <c r="Q2795" s="6" t="s">
        <v>710</v>
      </c>
      <c r="R2795" s="5" t="str">
        <f>INDEX(SAMRASS!$B:$B,MATCH(Q2795,SAMRASS!$A:$A,0))</f>
        <v>Double drum winch</v>
      </c>
      <c r="S2795" s="1" t="s">
        <v>561</v>
      </c>
      <c r="T2795" s="1" t="s">
        <v>2928</v>
      </c>
    </row>
    <row r="2796" spans="1:20" x14ac:dyDescent="0.25">
      <c r="A2796" s="1">
        <v>316</v>
      </c>
      <c r="B2796" s="1">
        <v>2014</v>
      </c>
      <c r="C2796" s="6" t="str">
        <f t="shared" si="172"/>
        <v>2014.316</v>
      </c>
      <c r="D2796" s="12">
        <v>0</v>
      </c>
      <c r="E2796" s="12" t="s">
        <v>3081</v>
      </c>
      <c r="F2796" s="12" t="s">
        <v>731</v>
      </c>
      <c r="G2796" s="12" t="s">
        <v>3081</v>
      </c>
      <c r="H2796" s="12" t="s">
        <v>3066</v>
      </c>
      <c r="I2796" s="12" t="s">
        <v>3081</v>
      </c>
      <c r="J2796" s="12" t="s">
        <v>3081</v>
      </c>
      <c r="K2796" s="12" t="s">
        <v>3081</v>
      </c>
      <c r="L2796" s="1">
        <v>0</v>
      </c>
      <c r="M2796" s="6" t="str">
        <f t="shared" si="173"/>
        <v/>
      </c>
      <c r="N2796" s="1">
        <v>1</v>
      </c>
      <c r="O2796" s="6" t="str">
        <f t="shared" si="174"/>
        <v>LTI</v>
      </c>
      <c r="P2796" s="6" t="str">
        <f t="shared" si="175"/>
        <v>LTI</v>
      </c>
      <c r="Q2796" s="6" t="s">
        <v>2604</v>
      </c>
      <c r="R2796" s="5" t="str">
        <f>INDEX(SAMRASS!$B:$B,MATCH(Q2796,SAMRASS!$A:$A,0))</f>
        <v>Roofbolter</v>
      </c>
      <c r="S2796" s="1" t="s">
        <v>2650</v>
      </c>
      <c r="T2796" s="1" t="s">
        <v>2628</v>
      </c>
    </row>
    <row r="2797" spans="1:20" x14ac:dyDescent="0.25">
      <c r="A2797" s="1">
        <v>317</v>
      </c>
      <c r="B2797" s="1">
        <v>2014</v>
      </c>
      <c r="C2797" s="6" t="str">
        <f t="shared" si="172"/>
        <v>2014.317</v>
      </c>
      <c r="D2797" s="12">
        <v>0</v>
      </c>
      <c r="E2797" s="12" t="s">
        <v>3081</v>
      </c>
      <c r="F2797" s="12">
        <v>0</v>
      </c>
      <c r="G2797" s="12" t="s">
        <v>3081</v>
      </c>
      <c r="H2797" s="12">
        <v>0</v>
      </c>
      <c r="I2797" s="12" t="s">
        <v>3081</v>
      </c>
      <c r="J2797" s="12" t="s">
        <v>3081</v>
      </c>
      <c r="K2797" s="12" t="s">
        <v>3081</v>
      </c>
      <c r="L2797" s="1">
        <v>0</v>
      </c>
      <c r="M2797" s="6" t="str">
        <f t="shared" si="173"/>
        <v/>
      </c>
      <c r="N2797" s="1">
        <v>1</v>
      </c>
      <c r="O2797" s="6" t="str">
        <f t="shared" si="174"/>
        <v>LTI</v>
      </c>
      <c r="P2797" s="6" t="str">
        <f t="shared" si="175"/>
        <v>LTI</v>
      </c>
      <c r="Q2797" s="6" t="s">
        <v>2771</v>
      </c>
      <c r="R2797" s="5" t="str">
        <f>INDEX(SAMRASS!$B:$B,MATCH(Q2797,SAMRASS!$A:$A,0))</f>
        <v>rail switches</v>
      </c>
      <c r="S2797" s="1" t="s">
        <v>2700</v>
      </c>
      <c r="T2797" s="1" t="s">
        <v>2629</v>
      </c>
    </row>
    <row r="2798" spans="1:20" x14ac:dyDescent="0.25">
      <c r="A2798" s="1">
        <v>318</v>
      </c>
      <c r="B2798" s="1">
        <v>2014</v>
      </c>
      <c r="C2798" s="6" t="str">
        <f t="shared" si="172"/>
        <v>2014.318</v>
      </c>
      <c r="D2798" s="12">
        <v>0</v>
      </c>
      <c r="E2798" s="12" t="s">
        <v>3081</v>
      </c>
      <c r="F2798" s="12">
        <v>0</v>
      </c>
      <c r="G2798" s="12" t="s">
        <v>3081</v>
      </c>
      <c r="H2798" s="12">
        <v>0</v>
      </c>
      <c r="I2798" s="12" t="s">
        <v>3081</v>
      </c>
      <c r="J2798" s="12" t="s">
        <v>3081</v>
      </c>
      <c r="K2798" s="12" t="s">
        <v>3081</v>
      </c>
      <c r="L2798" s="1">
        <v>0</v>
      </c>
      <c r="M2798" s="6" t="str">
        <f t="shared" si="173"/>
        <v/>
      </c>
      <c r="N2798" s="1">
        <v>1</v>
      </c>
      <c r="O2798" s="6" t="str">
        <f t="shared" si="174"/>
        <v>LTI</v>
      </c>
      <c r="P2798" s="6" t="str">
        <f t="shared" si="175"/>
        <v>LTI</v>
      </c>
      <c r="Q2798" s="6" t="s">
        <v>848</v>
      </c>
      <c r="R2798" s="5" t="str">
        <f>INDEX(SAMRASS!$B:$B,MATCH(Q2798,SAMRASS!$A:$A,0))</f>
        <v>Face scraper</v>
      </c>
      <c r="S2798" s="1" t="s">
        <v>2432</v>
      </c>
      <c r="T2798" s="1" t="s">
        <v>2630</v>
      </c>
    </row>
    <row r="2799" spans="1:20" x14ac:dyDescent="0.25">
      <c r="A2799" s="1">
        <v>319</v>
      </c>
      <c r="B2799" s="1">
        <v>2014</v>
      </c>
      <c r="C2799" s="6" t="str">
        <f t="shared" si="172"/>
        <v>2014.319</v>
      </c>
      <c r="D2799" s="12">
        <v>0</v>
      </c>
      <c r="E2799" s="12" t="s">
        <v>3081</v>
      </c>
      <c r="F2799" s="12">
        <v>0</v>
      </c>
      <c r="G2799" s="12" t="s">
        <v>3081</v>
      </c>
      <c r="H2799" s="12">
        <v>0</v>
      </c>
      <c r="I2799" s="12" t="s">
        <v>3081</v>
      </c>
      <c r="J2799" s="12" t="s">
        <v>3081</v>
      </c>
      <c r="K2799" s="12" t="s">
        <v>3081</v>
      </c>
      <c r="L2799" s="1">
        <v>0</v>
      </c>
      <c r="M2799" s="6" t="str">
        <f t="shared" si="173"/>
        <v/>
      </c>
      <c r="N2799" s="1">
        <v>1</v>
      </c>
      <c r="O2799" s="6" t="str">
        <f t="shared" si="174"/>
        <v>LTI</v>
      </c>
      <c r="P2799" s="6" t="str">
        <f t="shared" si="175"/>
        <v>LTI</v>
      </c>
      <c r="Q2799" s="6" t="s">
        <v>2771</v>
      </c>
      <c r="R2799" s="5" t="str">
        <f>INDEX(SAMRASS!$B:$B,MATCH(Q2799,SAMRASS!$A:$A,0))</f>
        <v>rail switches</v>
      </c>
      <c r="S2799" s="1" t="s">
        <v>2700</v>
      </c>
      <c r="T2799" s="1" t="s">
        <v>2553</v>
      </c>
    </row>
    <row r="2800" spans="1:20" x14ac:dyDescent="0.25">
      <c r="A2800" s="1">
        <v>320</v>
      </c>
      <c r="B2800" s="1">
        <v>2014</v>
      </c>
      <c r="C2800" s="6" t="str">
        <f t="shared" si="172"/>
        <v>2014.320</v>
      </c>
      <c r="D2800" s="12">
        <v>0</v>
      </c>
      <c r="E2800" s="12" t="s">
        <v>3081</v>
      </c>
      <c r="F2800" s="12">
        <v>0</v>
      </c>
      <c r="G2800" s="12" t="s">
        <v>3081</v>
      </c>
      <c r="H2800" s="12">
        <v>0</v>
      </c>
      <c r="I2800" s="12" t="s">
        <v>3081</v>
      </c>
      <c r="J2800" s="12" t="s">
        <v>3081</v>
      </c>
      <c r="K2800" s="12" t="s">
        <v>3081</v>
      </c>
      <c r="L2800" s="1">
        <v>0</v>
      </c>
      <c r="M2800" s="6" t="str">
        <f t="shared" si="173"/>
        <v/>
      </c>
      <c r="N2800" s="1">
        <v>1</v>
      </c>
      <c r="O2800" s="6" t="str">
        <f t="shared" si="174"/>
        <v>LTI</v>
      </c>
      <c r="P2800" s="6" t="str">
        <f t="shared" si="175"/>
        <v>LTI</v>
      </c>
      <c r="Q2800" s="6" t="s">
        <v>707</v>
      </c>
      <c r="R2800" s="5" t="str">
        <f>INDEX(SAMRASS!$B:$B,MATCH(Q2800,SAMRASS!$A:$A,0))</f>
        <v>Hopper</v>
      </c>
      <c r="S2800" s="1" t="s">
        <v>2486</v>
      </c>
      <c r="T2800" s="1" t="s">
        <v>2554</v>
      </c>
    </row>
    <row r="2801" spans="1:20" x14ac:dyDescent="0.25">
      <c r="A2801" s="1">
        <v>321</v>
      </c>
      <c r="B2801" s="1">
        <v>2014</v>
      </c>
      <c r="C2801" s="6" t="str">
        <f t="shared" si="172"/>
        <v>2014.321</v>
      </c>
      <c r="D2801" s="12">
        <v>0</v>
      </c>
      <c r="E2801" s="12" t="s">
        <v>3081</v>
      </c>
      <c r="F2801" s="12">
        <v>0</v>
      </c>
      <c r="G2801" s="12" t="s">
        <v>3081</v>
      </c>
      <c r="H2801" s="12">
        <v>0</v>
      </c>
      <c r="I2801" s="12" t="s">
        <v>3081</v>
      </c>
      <c r="J2801" s="12" t="s">
        <v>3081</v>
      </c>
      <c r="K2801" s="12" t="s">
        <v>3081</v>
      </c>
      <c r="L2801" s="1">
        <v>0</v>
      </c>
      <c r="M2801" s="6" t="str">
        <f t="shared" si="173"/>
        <v/>
      </c>
      <c r="N2801" s="1">
        <v>1</v>
      </c>
      <c r="O2801" s="6" t="str">
        <f t="shared" si="174"/>
        <v>LTI</v>
      </c>
      <c r="P2801" s="6" t="str">
        <f t="shared" si="175"/>
        <v>LTI</v>
      </c>
      <c r="Q2801" s="6" t="s">
        <v>2772</v>
      </c>
      <c r="R2801" s="5" t="str">
        <f>INDEX(SAMRASS!$B:$B,MATCH(Q2801,SAMRASS!$A:$A,0))</f>
        <v>Other (specify)</v>
      </c>
      <c r="S2801" s="1" t="s">
        <v>2883</v>
      </c>
      <c r="T2801" s="1" t="s">
        <v>2555</v>
      </c>
    </row>
    <row r="2802" spans="1:20" x14ac:dyDescent="0.25">
      <c r="A2802" s="1">
        <v>322</v>
      </c>
      <c r="B2802" s="1">
        <v>2014</v>
      </c>
      <c r="C2802" s="6" t="str">
        <f t="shared" si="172"/>
        <v>2014.322</v>
      </c>
      <c r="D2802" s="12">
        <v>0</v>
      </c>
      <c r="E2802" s="12" t="s">
        <v>3081</v>
      </c>
      <c r="F2802" s="12">
        <v>0</v>
      </c>
      <c r="G2802" s="12" t="s">
        <v>3081</v>
      </c>
      <c r="H2802" s="12">
        <v>0</v>
      </c>
      <c r="I2802" s="12" t="s">
        <v>3081</v>
      </c>
      <c r="J2802" s="12" t="s">
        <v>3081</v>
      </c>
      <c r="K2802" s="12" t="s">
        <v>3081</v>
      </c>
      <c r="L2802" s="1">
        <v>0</v>
      </c>
      <c r="M2802" s="6" t="str">
        <f t="shared" si="173"/>
        <v/>
      </c>
      <c r="N2802" s="1">
        <v>1</v>
      </c>
      <c r="O2802" s="6" t="str">
        <f t="shared" si="174"/>
        <v>LTI</v>
      </c>
      <c r="P2802" s="6" t="str">
        <f t="shared" si="175"/>
        <v>LTI</v>
      </c>
      <c r="Q2802" s="6" t="s">
        <v>2919</v>
      </c>
      <c r="R2802" s="5" t="str">
        <f>INDEX(SAMRASS!$B:$B,MATCH(Q2802,SAMRASS!$A:$A,0))</f>
        <v>Rerailing</v>
      </c>
      <c r="S2802" s="1" t="s">
        <v>2433</v>
      </c>
      <c r="T2802" s="1" t="s">
        <v>2262</v>
      </c>
    </row>
    <row r="2803" spans="1:20" x14ac:dyDescent="0.25">
      <c r="A2803" s="1">
        <v>323</v>
      </c>
      <c r="B2803" s="1">
        <v>2014</v>
      </c>
      <c r="C2803" s="6" t="str">
        <f t="shared" si="172"/>
        <v>2014.323</v>
      </c>
      <c r="D2803" s="12">
        <v>0</v>
      </c>
      <c r="E2803" s="12" t="s">
        <v>3081</v>
      </c>
      <c r="F2803" s="12">
        <v>0</v>
      </c>
      <c r="G2803" s="12" t="s">
        <v>3081</v>
      </c>
      <c r="H2803" s="12">
        <v>0</v>
      </c>
      <c r="I2803" s="12" t="s">
        <v>3081</v>
      </c>
      <c r="J2803" s="12" t="s">
        <v>3081</v>
      </c>
      <c r="K2803" s="12" t="s">
        <v>3081</v>
      </c>
      <c r="L2803" s="1">
        <v>0</v>
      </c>
      <c r="M2803" s="6" t="str">
        <f t="shared" si="173"/>
        <v/>
      </c>
      <c r="N2803" s="1">
        <v>1</v>
      </c>
      <c r="O2803" s="6" t="str">
        <f t="shared" si="174"/>
        <v>LTI</v>
      </c>
      <c r="P2803" s="6" t="str">
        <f t="shared" si="175"/>
        <v>LTI</v>
      </c>
      <c r="Q2803" s="6" t="s">
        <v>2918</v>
      </c>
      <c r="R2803" s="5" t="str">
        <f>INDEX(SAMRASS!$B:$B,MATCH(Q2803,SAMRASS!$A:$A,0))</f>
        <v>Other (specify)</v>
      </c>
      <c r="S2803" s="1" t="s">
        <v>1500</v>
      </c>
      <c r="T2803" s="1" t="s">
        <v>2263</v>
      </c>
    </row>
    <row r="2804" spans="1:20" x14ac:dyDescent="0.25">
      <c r="A2804" s="1">
        <v>324</v>
      </c>
      <c r="B2804" s="1">
        <v>2014</v>
      </c>
      <c r="C2804" s="6" t="str">
        <f t="shared" si="172"/>
        <v>2014.324</v>
      </c>
      <c r="D2804" s="12">
        <v>0</v>
      </c>
      <c r="E2804" s="12" t="s">
        <v>3081</v>
      </c>
      <c r="F2804" s="12">
        <v>0</v>
      </c>
      <c r="G2804" s="12" t="s">
        <v>3081</v>
      </c>
      <c r="H2804" s="12" t="s">
        <v>3066</v>
      </c>
      <c r="I2804" s="12" t="s">
        <v>3081</v>
      </c>
      <c r="J2804" s="12" t="s">
        <v>3081</v>
      </c>
      <c r="K2804" s="12" t="s">
        <v>3081</v>
      </c>
      <c r="L2804" s="1">
        <v>0</v>
      </c>
      <c r="M2804" s="6" t="str">
        <f t="shared" si="173"/>
        <v/>
      </c>
      <c r="N2804" s="1">
        <v>0</v>
      </c>
      <c r="O2804" s="6" t="str">
        <f t="shared" si="174"/>
        <v/>
      </c>
      <c r="P2804" s="6" t="str">
        <f t="shared" si="175"/>
        <v/>
      </c>
      <c r="Q2804" s="6" t="s">
        <v>577</v>
      </c>
      <c r="R2804" s="5" t="str">
        <f>INDEX(SAMRASS!$B:$B,MATCH(Q2804,SAMRASS!$A:$A,0))</f>
        <v>Scissors lift, or platform lift</v>
      </c>
      <c r="S2804" s="1" t="s">
        <v>1313</v>
      </c>
      <c r="T2804" s="1" t="s">
        <v>859</v>
      </c>
    </row>
    <row r="2805" spans="1:20" x14ac:dyDescent="0.25">
      <c r="A2805" s="1">
        <v>325</v>
      </c>
      <c r="B2805" s="1">
        <v>2014</v>
      </c>
      <c r="C2805" s="6" t="str">
        <f t="shared" si="172"/>
        <v>2014.325</v>
      </c>
      <c r="D2805" s="12">
        <v>0</v>
      </c>
      <c r="E2805" s="12" t="s">
        <v>3081</v>
      </c>
      <c r="F2805" s="12">
        <v>0</v>
      </c>
      <c r="G2805" s="12" t="s">
        <v>3081</v>
      </c>
      <c r="H2805" s="12">
        <v>0</v>
      </c>
      <c r="I2805" s="12" t="s">
        <v>3081</v>
      </c>
      <c r="J2805" s="12" t="s">
        <v>3081</v>
      </c>
      <c r="K2805" s="12" t="s">
        <v>3081</v>
      </c>
      <c r="L2805" s="1">
        <v>0</v>
      </c>
      <c r="M2805" s="6" t="str">
        <f t="shared" si="173"/>
        <v/>
      </c>
      <c r="N2805" s="1">
        <v>1</v>
      </c>
      <c r="O2805" s="6" t="str">
        <f t="shared" si="174"/>
        <v>LTI</v>
      </c>
      <c r="P2805" s="6" t="str">
        <f t="shared" si="175"/>
        <v>LTI</v>
      </c>
      <c r="Q2805" s="6" t="s">
        <v>848</v>
      </c>
      <c r="R2805" s="5" t="str">
        <f>INDEX(SAMRASS!$B:$B,MATCH(Q2805,SAMRASS!$A:$A,0))</f>
        <v>Face scraper</v>
      </c>
      <c r="S2805" s="1" t="s">
        <v>2432</v>
      </c>
      <c r="T2805" s="1" t="s">
        <v>2264</v>
      </c>
    </row>
    <row r="2806" spans="1:20" x14ac:dyDescent="0.25">
      <c r="A2806" s="1">
        <v>326</v>
      </c>
      <c r="B2806" s="1">
        <v>2014</v>
      </c>
      <c r="C2806" s="6" t="str">
        <f t="shared" si="172"/>
        <v>2014.326</v>
      </c>
      <c r="D2806" s="12">
        <v>0</v>
      </c>
      <c r="E2806" s="12" t="s">
        <v>3081</v>
      </c>
      <c r="F2806" s="12">
        <v>0</v>
      </c>
      <c r="G2806" s="12" t="s">
        <v>3081</v>
      </c>
      <c r="H2806" s="12">
        <v>0</v>
      </c>
      <c r="I2806" s="12" t="s">
        <v>3081</v>
      </c>
      <c r="J2806" s="12" t="s">
        <v>3081</v>
      </c>
      <c r="K2806" s="12" t="s">
        <v>3081</v>
      </c>
      <c r="L2806" s="1">
        <v>0</v>
      </c>
      <c r="M2806" s="6" t="str">
        <f t="shared" si="173"/>
        <v/>
      </c>
      <c r="N2806" s="1">
        <v>1</v>
      </c>
      <c r="O2806" s="6" t="str">
        <f t="shared" si="174"/>
        <v>LTI</v>
      </c>
      <c r="P2806" s="6" t="str">
        <f t="shared" si="175"/>
        <v>LTI</v>
      </c>
      <c r="Q2806" s="6" t="s">
        <v>848</v>
      </c>
      <c r="R2806" s="5" t="str">
        <f>INDEX(SAMRASS!$B:$B,MATCH(Q2806,SAMRASS!$A:$A,0))</f>
        <v>Face scraper</v>
      </c>
      <c r="S2806" s="1" t="s">
        <v>2432</v>
      </c>
      <c r="T2806" s="1" t="s">
        <v>583</v>
      </c>
    </row>
    <row r="2807" spans="1:20" x14ac:dyDescent="0.25">
      <c r="A2807" s="1">
        <v>327</v>
      </c>
      <c r="B2807" s="1">
        <v>2014</v>
      </c>
      <c r="C2807" s="6" t="str">
        <f t="shared" si="172"/>
        <v>2014.327</v>
      </c>
      <c r="D2807" s="12">
        <v>0</v>
      </c>
      <c r="E2807" s="12" t="s">
        <v>3081</v>
      </c>
      <c r="F2807" s="12">
        <v>0</v>
      </c>
      <c r="G2807" s="12" t="s">
        <v>3081</v>
      </c>
      <c r="H2807" s="12">
        <v>0</v>
      </c>
      <c r="I2807" s="12" t="s">
        <v>3081</v>
      </c>
      <c r="J2807" s="12" t="s">
        <v>3081</v>
      </c>
      <c r="K2807" s="12" t="s">
        <v>3081</v>
      </c>
      <c r="L2807" s="1">
        <v>0</v>
      </c>
      <c r="M2807" s="6" t="str">
        <f t="shared" si="173"/>
        <v/>
      </c>
      <c r="N2807" s="1">
        <v>1</v>
      </c>
      <c r="O2807" s="6" t="str">
        <f t="shared" si="174"/>
        <v>LTI</v>
      </c>
      <c r="P2807" s="6" t="str">
        <f t="shared" si="175"/>
        <v>LTI</v>
      </c>
      <c r="Q2807" s="6" t="s">
        <v>848</v>
      </c>
      <c r="R2807" s="5" t="str">
        <f>INDEX(SAMRASS!$B:$B,MATCH(Q2807,SAMRASS!$A:$A,0))</f>
        <v>Face scraper</v>
      </c>
      <c r="S2807" s="1" t="s">
        <v>2432</v>
      </c>
      <c r="T2807" s="1" t="s">
        <v>584</v>
      </c>
    </row>
    <row r="2808" spans="1:20" x14ac:dyDescent="0.25">
      <c r="A2808" s="1">
        <v>328</v>
      </c>
      <c r="B2808" s="1">
        <v>2014</v>
      </c>
      <c r="C2808" s="6" t="str">
        <f t="shared" si="172"/>
        <v>2014.328</v>
      </c>
      <c r="D2808" s="12">
        <v>0</v>
      </c>
      <c r="E2808" s="12" t="s">
        <v>3081</v>
      </c>
      <c r="F2808" s="12" t="s">
        <v>731</v>
      </c>
      <c r="G2808" s="12" t="s">
        <v>3081</v>
      </c>
      <c r="H2808" s="12">
        <v>0</v>
      </c>
      <c r="I2808" s="12" t="s">
        <v>3081</v>
      </c>
      <c r="J2808" s="12" t="s">
        <v>3081</v>
      </c>
      <c r="K2808" s="12" t="s">
        <v>3081</v>
      </c>
      <c r="L2808" s="1">
        <v>0</v>
      </c>
      <c r="M2808" s="6" t="str">
        <f t="shared" si="173"/>
        <v/>
      </c>
      <c r="N2808" s="1">
        <v>1</v>
      </c>
      <c r="O2808" s="6" t="str">
        <f t="shared" si="174"/>
        <v>LTI</v>
      </c>
      <c r="P2808" s="6" t="str">
        <f t="shared" si="175"/>
        <v>LTI</v>
      </c>
      <c r="Q2808" s="6" t="s">
        <v>10</v>
      </c>
      <c r="R2808" s="5" t="str">
        <f>INDEX(SAMRASS!$B:$B,MATCH(Q2808,SAMRASS!$A:$A,0))</f>
        <v>Diesel Locomotive</v>
      </c>
      <c r="S2808" s="1" t="s">
        <v>192</v>
      </c>
      <c r="T2808" s="1" t="s">
        <v>585</v>
      </c>
    </row>
    <row r="2809" spans="1:20" x14ac:dyDescent="0.25">
      <c r="A2809" s="1">
        <v>329</v>
      </c>
      <c r="B2809" s="1">
        <v>2014</v>
      </c>
      <c r="C2809" s="6" t="str">
        <f t="shared" si="172"/>
        <v>2014.329</v>
      </c>
      <c r="D2809" s="12">
        <v>0</v>
      </c>
      <c r="E2809" s="12" t="s">
        <v>3081</v>
      </c>
      <c r="F2809" s="12">
        <v>0</v>
      </c>
      <c r="G2809" s="12" t="s">
        <v>3081</v>
      </c>
      <c r="H2809" s="12">
        <v>0</v>
      </c>
      <c r="I2809" s="12" t="s">
        <v>3081</v>
      </c>
      <c r="J2809" s="12" t="s">
        <v>3081</v>
      </c>
      <c r="K2809" s="12" t="s">
        <v>3081</v>
      </c>
      <c r="L2809" s="1">
        <v>0</v>
      </c>
      <c r="M2809" s="6" t="str">
        <f t="shared" si="173"/>
        <v/>
      </c>
      <c r="N2809" s="1">
        <v>1</v>
      </c>
      <c r="O2809" s="6" t="str">
        <f t="shared" si="174"/>
        <v>LTI</v>
      </c>
      <c r="P2809" s="6" t="str">
        <f t="shared" si="175"/>
        <v>LTI</v>
      </c>
      <c r="Q2809" s="6" t="s">
        <v>2766</v>
      </c>
      <c r="R2809" s="5" t="str">
        <f>INDEX(SAMRASS!$B:$B,MATCH(Q2809,SAMRASS!$A:$A,0))</f>
        <v>Gully scraper</v>
      </c>
      <c r="S2809" s="1" t="s">
        <v>63</v>
      </c>
      <c r="T2809" s="1" t="s">
        <v>1081</v>
      </c>
    </row>
    <row r="2810" spans="1:20" x14ac:dyDescent="0.25">
      <c r="A2810" s="1">
        <v>330</v>
      </c>
      <c r="B2810" s="1">
        <v>2014</v>
      </c>
      <c r="C2810" s="6" t="str">
        <f t="shared" si="172"/>
        <v>2014.330</v>
      </c>
      <c r="D2810" s="12">
        <v>0</v>
      </c>
      <c r="E2810" s="12" t="s">
        <v>3081</v>
      </c>
      <c r="F2810" s="12">
        <v>0</v>
      </c>
      <c r="G2810" s="12" t="s">
        <v>3081</v>
      </c>
      <c r="H2810" s="12">
        <v>0</v>
      </c>
      <c r="I2810" s="12" t="s">
        <v>3081</v>
      </c>
      <c r="J2810" s="12" t="s">
        <v>3081</v>
      </c>
      <c r="K2810" s="12" t="s">
        <v>3081</v>
      </c>
      <c r="L2810" s="1">
        <v>0</v>
      </c>
      <c r="M2810" s="6" t="str">
        <f t="shared" si="173"/>
        <v/>
      </c>
      <c r="N2810" s="1">
        <v>1</v>
      </c>
      <c r="O2810" s="6" t="str">
        <f t="shared" si="174"/>
        <v>LTI</v>
      </c>
      <c r="P2810" s="6" t="str">
        <f t="shared" si="175"/>
        <v>LTI</v>
      </c>
      <c r="Q2810" s="6" t="s">
        <v>727</v>
      </c>
      <c r="R2810" s="5" t="str">
        <f>INDEX(SAMRASS!$B:$B,MATCH(Q2810,SAMRASS!$A:$A,0))</f>
        <v>Battery</v>
      </c>
      <c r="S2810" s="1" t="s">
        <v>939</v>
      </c>
      <c r="T2810" s="1" t="s">
        <v>1082</v>
      </c>
    </row>
    <row r="2811" spans="1:20" x14ac:dyDescent="0.25">
      <c r="A2811" s="1">
        <v>331</v>
      </c>
      <c r="B2811" s="1">
        <v>2014</v>
      </c>
      <c r="C2811" s="6" t="str">
        <f t="shared" si="172"/>
        <v>2014.331</v>
      </c>
      <c r="D2811" s="12">
        <v>0</v>
      </c>
      <c r="E2811" s="12" t="s">
        <v>3081</v>
      </c>
      <c r="F2811" s="12">
        <v>0</v>
      </c>
      <c r="G2811" s="12" t="s">
        <v>3081</v>
      </c>
      <c r="H2811" s="12">
        <v>0</v>
      </c>
      <c r="I2811" s="12" t="s">
        <v>3081</v>
      </c>
      <c r="J2811" s="12" t="s">
        <v>3081</v>
      </c>
      <c r="K2811" s="12" t="s">
        <v>3081</v>
      </c>
      <c r="L2811" s="1">
        <v>0</v>
      </c>
      <c r="M2811" s="6" t="str">
        <f t="shared" si="173"/>
        <v/>
      </c>
      <c r="N2811" s="1">
        <v>1</v>
      </c>
      <c r="O2811" s="6" t="str">
        <f t="shared" si="174"/>
        <v>LTI</v>
      </c>
      <c r="P2811" s="6" t="str">
        <f t="shared" si="175"/>
        <v>LTI</v>
      </c>
      <c r="Q2811" s="6" t="s">
        <v>1970</v>
      </c>
      <c r="R2811" s="5" t="str">
        <f>INDEX(SAMRASS!$B:$B,MATCH(Q2811,SAMRASS!$A:$A,0))</f>
        <v>Overhead crane</v>
      </c>
      <c r="S2811" s="1" t="s">
        <v>24</v>
      </c>
      <c r="T2811" s="1" t="s">
        <v>1083</v>
      </c>
    </row>
    <row r="2812" spans="1:20" x14ac:dyDescent="0.25">
      <c r="A2812" s="1">
        <v>332</v>
      </c>
      <c r="B2812" s="1">
        <v>2014</v>
      </c>
      <c r="C2812" s="6" t="str">
        <f t="shared" si="172"/>
        <v>2014.332</v>
      </c>
      <c r="D2812" s="12" t="s">
        <v>880</v>
      </c>
      <c r="E2812" s="12" t="s">
        <v>3081</v>
      </c>
      <c r="F2812" s="12">
        <v>0</v>
      </c>
      <c r="G2812" s="12" t="s">
        <v>3081</v>
      </c>
      <c r="H2812" s="12">
        <v>0</v>
      </c>
      <c r="I2812" s="12" t="s">
        <v>3081</v>
      </c>
      <c r="J2812" s="12" t="s">
        <v>3081</v>
      </c>
      <c r="K2812" s="12" t="s">
        <v>3081</v>
      </c>
      <c r="L2812" s="1">
        <v>0</v>
      </c>
      <c r="M2812" s="6" t="str">
        <f t="shared" si="173"/>
        <v/>
      </c>
      <c r="N2812" s="1">
        <v>1</v>
      </c>
      <c r="O2812" s="6" t="str">
        <f t="shared" si="174"/>
        <v>LTI</v>
      </c>
      <c r="P2812" s="6" t="str">
        <f t="shared" si="175"/>
        <v>LTI</v>
      </c>
      <c r="Q2812" s="6" t="s">
        <v>79</v>
      </c>
      <c r="R2812" s="5" t="str">
        <f>INDEX(SAMRASS!$B:$B,MATCH(Q2812,SAMRASS!$A:$A,0))</f>
        <v>20-99 ton Haultruck</v>
      </c>
      <c r="S2812" s="1" t="s">
        <v>1658</v>
      </c>
      <c r="T2812" s="1" t="s">
        <v>1006</v>
      </c>
    </row>
    <row r="2813" spans="1:20" x14ac:dyDescent="0.25">
      <c r="A2813" s="1">
        <v>333</v>
      </c>
      <c r="B2813" s="1">
        <v>2014</v>
      </c>
      <c r="C2813" s="6" t="str">
        <f t="shared" si="172"/>
        <v>2014.333</v>
      </c>
      <c r="D2813" s="12">
        <v>0</v>
      </c>
      <c r="E2813" s="12" t="s">
        <v>3081</v>
      </c>
      <c r="F2813" s="12">
        <v>0</v>
      </c>
      <c r="G2813" s="12" t="s">
        <v>3081</v>
      </c>
      <c r="H2813" s="12">
        <v>0</v>
      </c>
      <c r="I2813" s="12" t="s">
        <v>3081</v>
      </c>
      <c r="J2813" s="12" t="s">
        <v>3081</v>
      </c>
      <c r="K2813" s="12" t="s">
        <v>3081</v>
      </c>
      <c r="L2813" s="1">
        <v>0</v>
      </c>
      <c r="M2813" s="6" t="str">
        <f t="shared" si="173"/>
        <v/>
      </c>
      <c r="N2813" s="1">
        <v>1</v>
      </c>
      <c r="O2813" s="6" t="str">
        <f t="shared" si="174"/>
        <v>LTI</v>
      </c>
      <c r="P2813" s="6" t="str">
        <f t="shared" si="175"/>
        <v>LTI</v>
      </c>
      <c r="Q2813" s="6" t="s">
        <v>2924</v>
      </c>
      <c r="R2813" s="5" t="str">
        <f>INDEX(SAMRASS!$B:$B,MATCH(Q2813,SAMRASS!$A:$A,0))</f>
        <v>Coupling/uncoupling</v>
      </c>
      <c r="S2813" s="1" t="s">
        <v>674</v>
      </c>
      <c r="T2813" s="1" t="s">
        <v>1007</v>
      </c>
    </row>
    <row r="2814" spans="1:20" x14ac:dyDescent="0.25">
      <c r="A2814" s="1">
        <v>334</v>
      </c>
      <c r="B2814" s="1">
        <v>2014</v>
      </c>
      <c r="C2814" s="6" t="str">
        <f t="shared" si="172"/>
        <v>2014.334</v>
      </c>
      <c r="D2814" s="12">
        <v>0</v>
      </c>
      <c r="E2814" s="12" t="s">
        <v>3081</v>
      </c>
      <c r="F2814" s="12">
        <v>0</v>
      </c>
      <c r="G2814" s="12" t="s">
        <v>3081</v>
      </c>
      <c r="H2814" s="12">
        <v>0</v>
      </c>
      <c r="I2814" s="12" t="s">
        <v>3081</v>
      </c>
      <c r="J2814" s="12" t="s">
        <v>3081</v>
      </c>
      <c r="K2814" s="12" t="s">
        <v>3081</v>
      </c>
      <c r="L2814" s="1">
        <v>0</v>
      </c>
      <c r="M2814" s="6" t="str">
        <f t="shared" si="173"/>
        <v/>
      </c>
      <c r="N2814" s="1">
        <v>1</v>
      </c>
      <c r="O2814" s="6" t="str">
        <f t="shared" si="174"/>
        <v>LTI</v>
      </c>
      <c r="P2814" s="6" t="str">
        <f t="shared" si="175"/>
        <v>LTI</v>
      </c>
      <c r="Q2814" s="6" t="s">
        <v>2766</v>
      </c>
      <c r="R2814" s="5" t="str">
        <f>INDEX(SAMRASS!$B:$B,MATCH(Q2814,SAMRASS!$A:$A,0))</f>
        <v>Gully scraper</v>
      </c>
      <c r="S2814" s="1" t="s">
        <v>63</v>
      </c>
      <c r="T2814" s="1" t="s">
        <v>1008</v>
      </c>
    </row>
    <row r="2815" spans="1:20" x14ac:dyDescent="0.25">
      <c r="A2815" s="1">
        <v>335</v>
      </c>
      <c r="B2815" s="1">
        <v>2014</v>
      </c>
      <c r="C2815" s="6" t="str">
        <f t="shared" si="172"/>
        <v>2014.335</v>
      </c>
      <c r="D2815" s="12">
        <v>0</v>
      </c>
      <c r="E2815" s="12" t="s">
        <v>3081</v>
      </c>
      <c r="F2815" s="12">
        <v>0</v>
      </c>
      <c r="G2815" s="12" t="s">
        <v>3081</v>
      </c>
      <c r="H2815" s="12">
        <v>0</v>
      </c>
      <c r="I2815" s="12" t="s">
        <v>3081</v>
      </c>
      <c r="J2815" s="12" t="s">
        <v>3081</v>
      </c>
      <c r="K2815" s="12" t="s">
        <v>3081</v>
      </c>
      <c r="L2815" s="1">
        <v>1</v>
      </c>
      <c r="M2815" s="6" t="str">
        <f t="shared" si="173"/>
        <v>SFI</v>
      </c>
      <c r="N2815" s="1">
        <v>0</v>
      </c>
      <c r="O2815" s="6" t="str">
        <f t="shared" si="174"/>
        <v/>
      </c>
      <c r="P2815" s="6" t="str">
        <f t="shared" si="175"/>
        <v>SFI</v>
      </c>
      <c r="Q2815" s="6" t="s">
        <v>2766</v>
      </c>
      <c r="R2815" s="5" t="str">
        <f>INDEX(SAMRASS!$B:$B,MATCH(Q2815,SAMRASS!$A:$A,0))</f>
        <v>Gully scraper</v>
      </c>
      <c r="S2815" s="1" t="s">
        <v>63</v>
      </c>
      <c r="T2815" s="1" t="s">
        <v>100</v>
      </c>
    </row>
    <row r="2816" spans="1:20" x14ac:dyDescent="0.25">
      <c r="A2816" s="1">
        <v>336</v>
      </c>
      <c r="B2816" s="1">
        <v>2014</v>
      </c>
      <c r="C2816" s="6" t="str">
        <f t="shared" si="172"/>
        <v>2014.336</v>
      </c>
      <c r="D2816" s="12">
        <v>0</v>
      </c>
      <c r="E2816" s="12" t="s">
        <v>3081</v>
      </c>
      <c r="F2816" s="12">
        <v>0</v>
      </c>
      <c r="G2816" s="12" t="s">
        <v>3081</v>
      </c>
      <c r="H2816" s="12">
        <v>0</v>
      </c>
      <c r="I2816" s="12" t="s">
        <v>3081</v>
      </c>
      <c r="J2816" s="12" t="s">
        <v>3081</v>
      </c>
      <c r="K2816" s="12" t="s">
        <v>3081</v>
      </c>
      <c r="L2816" s="1">
        <v>0</v>
      </c>
      <c r="M2816" s="6" t="str">
        <f t="shared" si="173"/>
        <v/>
      </c>
      <c r="N2816" s="1">
        <v>1</v>
      </c>
      <c r="O2816" s="6" t="str">
        <f t="shared" si="174"/>
        <v>LTI</v>
      </c>
      <c r="P2816" s="6" t="str">
        <f t="shared" si="175"/>
        <v>LTI</v>
      </c>
      <c r="Q2816" s="6" t="s">
        <v>2772</v>
      </c>
      <c r="R2816" s="5" t="str">
        <f>INDEX(SAMRASS!$B:$B,MATCH(Q2816,SAMRASS!$A:$A,0))</f>
        <v>Other (specify)</v>
      </c>
      <c r="S2816" s="1" t="s">
        <v>2883</v>
      </c>
      <c r="T2816" s="1" t="s">
        <v>101</v>
      </c>
    </row>
    <row r="2817" spans="1:20" x14ac:dyDescent="0.25">
      <c r="A2817" s="1">
        <v>337</v>
      </c>
      <c r="B2817" s="1">
        <v>2014</v>
      </c>
      <c r="C2817" s="6" t="str">
        <f t="shared" si="172"/>
        <v>2014.337</v>
      </c>
      <c r="D2817" s="12">
        <v>0</v>
      </c>
      <c r="E2817" s="12" t="s">
        <v>3081</v>
      </c>
      <c r="F2817" s="12">
        <v>0</v>
      </c>
      <c r="G2817" s="12" t="s">
        <v>3081</v>
      </c>
      <c r="H2817" s="12" t="s">
        <v>3066</v>
      </c>
      <c r="I2817" s="12" t="s">
        <v>3081</v>
      </c>
      <c r="J2817" s="12" t="s">
        <v>3081</v>
      </c>
      <c r="K2817" s="12" t="s">
        <v>3081</v>
      </c>
      <c r="L2817" s="1">
        <v>0</v>
      </c>
      <c r="M2817" s="6" t="str">
        <f t="shared" si="173"/>
        <v/>
      </c>
      <c r="N2817" s="1">
        <v>1</v>
      </c>
      <c r="O2817" s="6" t="str">
        <f t="shared" si="174"/>
        <v>LTI</v>
      </c>
      <c r="P2817" s="6" t="str">
        <f t="shared" si="175"/>
        <v>LTI</v>
      </c>
      <c r="Q2817" s="6" t="s">
        <v>2850</v>
      </c>
      <c r="R2817" s="5" t="str">
        <f>INDEX(SAMRASS!$B:$B,MATCH(Q2817,SAMRASS!$A:$A,0))</f>
        <v>Hydraulic drill rig</v>
      </c>
      <c r="S2817" s="1" t="s">
        <v>64</v>
      </c>
      <c r="T2817" s="1" t="s">
        <v>102</v>
      </c>
    </row>
    <row r="2818" spans="1:20" x14ac:dyDescent="0.25">
      <c r="A2818" s="1">
        <v>338</v>
      </c>
      <c r="B2818" s="1">
        <v>2014</v>
      </c>
      <c r="C2818" s="6" t="str">
        <f t="shared" si="172"/>
        <v>2014.338</v>
      </c>
      <c r="D2818" s="12">
        <v>0</v>
      </c>
      <c r="E2818" s="12" t="s">
        <v>3081</v>
      </c>
      <c r="F2818" s="12">
        <v>0</v>
      </c>
      <c r="G2818" s="12" t="s">
        <v>3081</v>
      </c>
      <c r="H2818" s="12">
        <v>0</v>
      </c>
      <c r="I2818" s="12" t="s">
        <v>3081</v>
      </c>
      <c r="J2818" s="12" t="s">
        <v>3081</v>
      </c>
      <c r="K2818" s="12" t="s">
        <v>3081</v>
      </c>
      <c r="L2818" s="1">
        <v>0</v>
      </c>
      <c r="M2818" s="6" t="str">
        <f t="shared" si="173"/>
        <v/>
      </c>
      <c r="N2818" s="1">
        <v>1</v>
      </c>
      <c r="O2818" s="6" t="str">
        <f t="shared" si="174"/>
        <v>LTI</v>
      </c>
      <c r="P2818" s="6" t="str">
        <f t="shared" si="175"/>
        <v>LTI</v>
      </c>
      <c r="Q2818" s="6" t="s">
        <v>2924</v>
      </c>
      <c r="R2818" s="5" t="str">
        <f>INDEX(SAMRASS!$B:$B,MATCH(Q2818,SAMRASS!$A:$A,0))</f>
        <v>Coupling/uncoupling</v>
      </c>
      <c r="S2818" s="1" t="s">
        <v>674</v>
      </c>
      <c r="T2818" s="1" t="s">
        <v>1036</v>
      </c>
    </row>
    <row r="2819" spans="1:20" x14ac:dyDescent="0.25">
      <c r="A2819" s="1">
        <v>339</v>
      </c>
      <c r="B2819" s="1">
        <v>2014</v>
      </c>
      <c r="C2819" s="6" t="str">
        <f t="shared" si="172"/>
        <v>2014.339</v>
      </c>
      <c r="D2819" s="12">
        <v>0</v>
      </c>
      <c r="E2819" s="12" t="s">
        <v>3081</v>
      </c>
      <c r="F2819" s="12" t="s">
        <v>731</v>
      </c>
      <c r="G2819" s="12" t="s">
        <v>3081</v>
      </c>
      <c r="H2819" s="12" t="s">
        <v>3066</v>
      </c>
      <c r="I2819" s="12" t="s">
        <v>3081</v>
      </c>
      <c r="J2819" s="12" t="s">
        <v>3081</v>
      </c>
      <c r="K2819" s="12" t="s">
        <v>3081</v>
      </c>
      <c r="L2819" s="1">
        <v>0</v>
      </c>
      <c r="M2819" s="6" t="str">
        <f t="shared" si="173"/>
        <v/>
      </c>
      <c r="N2819" s="1">
        <v>1</v>
      </c>
      <c r="O2819" s="6" t="str">
        <f t="shared" si="174"/>
        <v>LTI</v>
      </c>
      <c r="P2819" s="6" t="str">
        <f t="shared" si="175"/>
        <v>LTI</v>
      </c>
      <c r="Q2819" s="6" t="s">
        <v>2604</v>
      </c>
      <c r="R2819" s="5" t="str">
        <f>INDEX(SAMRASS!$B:$B,MATCH(Q2819,SAMRASS!$A:$A,0))</f>
        <v>Roofbolter</v>
      </c>
      <c r="S2819" s="1" t="s">
        <v>2650</v>
      </c>
      <c r="T2819" s="1" t="s">
        <v>1037</v>
      </c>
    </row>
    <row r="2820" spans="1:20" x14ac:dyDescent="0.25">
      <c r="A2820" s="1">
        <v>340</v>
      </c>
      <c r="B2820" s="1">
        <v>2014</v>
      </c>
      <c r="C2820" s="6" t="str">
        <f t="shared" si="172"/>
        <v>2014.340</v>
      </c>
      <c r="D2820" s="12">
        <v>0</v>
      </c>
      <c r="E2820" s="12" t="s">
        <v>3081</v>
      </c>
      <c r="F2820" s="12">
        <v>0</v>
      </c>
      <c r="G2820" s="12" t="s">
        <v>3081</v>
      </c>
      <c r="H2820" s="12">
        <v>0</v>
      </c>
      <c r="I2820" s="12" t="s">
        <v>3081</v>
      </c>
      <c r="J2820" s="12" t="s">
        <v>3081</v>
      </c>
      <c r="K2820" s="12" t="s">
        <v>3081</v>
      </c>
      <c r="L2820" s="1">
        <v>0</v>
      </c>
      <c r="M2820" s="6" t="str">
        <f t="shared" si="173"/>
        <v/>
      </c>
      <c r="N2820" s="1">
        <v>1</v>
      </c>
      <c r="O2820" s="6" t="str">
        <f t="shared" si="174"/>
        <v>LTI</v>
      </c>
      <c r="P2820" s="6" t="str">
        <f t="shared" si="175"/>
        <v>LTI</v>
      </c>
      <c r="Q2820" s="6" t="s">
        <v>727</v>
      </c>
      <c r="R2820" s="5" t="str">
        <f>INDEX(SAMRASS!$B:$B,MATCH(Q2820,SAMRASS!$A:$A,0))</f>
        <v>Battery</v>
      </c>
      <c r="S2820" s="1" t="s">
        <v>939</v>
      </c>
      <c r="T2820" s="1" t="s">
        <v>1038</v>
      </c>
    </row>
    <row r="2821" spans="1:20" x14ac:dyDescent="0.25">
      <c r="A2821" s="1">
        <v>341</v>
      </c>
      <c r="B2821" s="1">
        <v>2014</v>
      </c>
      <c r="C2821" s="6" t="str">
        <f t="shared" si="172"/>
        <v>2014.341</v>
      </c>
      <c r="D2821" s="12">
        <v>0</v>
      </c>
      <c r="E2821" s="12" t="s">
        <v>3081</v>
      </c>
      <c r="F2821" s="12">
        <v>0</v>
      </c>
      <c r="G2821" s="12" t="s">
        <v>3081</v>
      </c>
      <c r="H2821" s="12">
        <v>0</v>
      </c>
      <c r="I2821" s="12" t="s">
        <v>3081</v>
      </c>
      <c r="J2821" s="12" t="s">
        <v>3081</v>
      </c>
      <c r="K2821" s="12" t="s">
        <v>3081</v>
      </c>
      <c r="L2821" s="1">
        <v>0</v>
      </c>
      <c r="M2821" s="6" t="str">
        <f t="shared" si="173"/>
        <v/>
      </c>
      <c r="N2821" s="1">
        <v>1</v>
      </c>
      <c r="O2821" s="6" t="str">
        <f t="shared" si="174"/>
        <v>LTI</v>
      </c>
      <c r="P2821" s="6" t="str">
        <f t="shared" si="175"/>
        <v>LTI</v>
      </c>
      <c r="Q2821" s="6" t="s">
        <v>848</v>
      </c>
      <c r="R2821" s="5" t="str">
        <f>INDEX(SAMRASS!$B:$B,MATCH(Q2821,SAMRASS!$A:$A,0))</f>
        <v>Face scraper</v>
      </c>
      <c r="S2821" s="1" t="s">
        <v>2432</v>
      </c>
      <c r="T2821" s="1" t="s">
        <v>2530</v>
      </c>
    </row>
    <row r="2822" spans="1:20" x14ac:dyDescent="0.25">
      <c r="A2822" s="1">
        <v>342</v>
      </c>
      <c r="B2822" s="1">
        <v>2014</v>
      </c>
      <c r="C2822" s="6" t="str">
        <f t="shared" si="172"/>
        <v>2014.342</v>
      </c>
      <c r="D2822" s="12">
        <v>0</v>
      </c>
      <c r="E2822" s="12" t="s">
        <v>3081</v>
      </c>
      <c r="F2822" s="12">
        <v>0</v>
      </c>
      <c r="G2822" s="12" t="s">
        <v>3081</v>
      </c>
      <c r="H2822" s="12">
        <v>0</v>
      </c>
      <c r="I2822" s="12" t="s">
        <v>3081</v>
      </c>
      <c r="J2822" s="12" t="s">
        <v>3081</v>
      </c>
      <c r="K2822" s="12" t="s">
        <v>3081</v>
      </c>
      <c r="L2822" s="1">
        <v>0</v>
      </c>
      <c r="M2822" s="6" t="str">
        <f t="shared" si="173"/>
        <v/>
      </c>
      <c r="N2822" s="1">
        <v>1</v>
      </c>
      <c r="O2822" s="6" t="str">
        <f t="shared" si="174"/>
        <v>LTI</v>
      </c>
      <c r="P2822" s="6" t="str">
        <f t="shared" si="175"/>
        <v>LTI</v>
      </c>
      <c r="Q2822" s="6" t="s">
        <v>1248</v>
      </c>
      <c r="R2822" s="5" t="str">
        <f>INDEX(SAMRASS!$B:$B,MATCH(Q2822,SAMRASS!$A:$A,0))</f>
        <v>Rocker arm shovel (boesman)</v>
      </c>
      <c r="S2822" s="1" t="s">
        <v>1699</v>
      </c>
      <c r="T2822" s="1" t="s">
        <v>2531</v>
      </c>
    </row>
    <row r="2823" spans="1:20" x14ac:dyDescent="0.25">
      <c r="A2823" s="1">
        <v>343</v>
      </c>
      <c r="B2823" s="1">
        <v>2014</v>
      </c>
      <c r="C2823" s="6" t="str">
        <f t="shared" si="172"/>
        <v>2014.343</v>
      </c>
      <c r="D2823" s="12">
        <v>0</v>
      </c>
      <c r="E2823" s="12" t="s">
        <v>3081</v>
      </c>
      <c r="F2823" s="12">
        <v>0</v>
      </c>
      <c r="G2823" s="12" t="s">
        <v>3081</v>
      </c>
      <c r="H2823" s="12" t="s">
        <v>3066</v>
      </c>
      <c r="I2823" s="12" t="s">
        <v>3081</v>
      </c>
      <c r="J2823" s="12" t="s">
        <v>3081</v>
      </c>
      <c r="K2823" s="12" t="s">
        <v>3081</v>
      </c>
      <c r="L2823" s="1">
        <v>0</v>
      </c>
      <c r="M2823" s="6" t="str">
        <f t="shared" si="173"/>
        <v/>
      </c>
      <c r="N2823" s="1">
        <v>1</v>
      </c>
      <c r="O2823" s="6" t="str">
        <f t="shared" si="174"/>
        <v>LTI</v>
      </c>
      <c r="P2823" s="6" t="str">
        <f t="shared" si="175"/>
        <v>LTI</v>
      </c>
      <c r="Q2823" s="6" t="s">
        <v>1516</v>
      </c>
      <c r="R2823" s="5" t="str">
        <f>INDEX(SAMRASS!$B:$B,MATCH(Q2823,SAMRASS!$A:$A,0))</f>
        <v>10-19 ton Haultruck</v>
      </c>
      <c r="S2823" s="1" t="s">
        <v>1277</v>
      </c>
      <c r="T2823" s="1" t="s">
        <v>2532</v>
      </c>
    </row>
    <row r="2824" spans="1:20" x14ac:dyDescent="0.25">
      <c r="A2824" s="1">
        <v>344</v>
      </c>
      <c r="B2824" s="1">
        <v>2014</v>
      </c>
      <c r="C2824" s="6" t="str">
        <f t="shared" ref="C2824:C2827" si="176">B2824&amp;"."&amp;RIGHT("00"&amp;A2824,3)</f>
        <v>2014.344</v>
      </c>
      <c r="D2824" s="12">
        <v>0</v>
      </c>
      <c r="E2824" s="12" t="s">
        <v>3081</v>
      </c>
      <c r="F2824" s="12">
        <v>0</v>
      </c>
      <c r="G2824" s="12" t="s">
        <v>3081</v>
      </c>
      <c r="H2824" s="12">
        <v>0</v>
      </c>
      <c r="I2824" s="12" t="s">
        <v>3081</v>
      </c>
      <c r="J2824" s="12" t="s">
        <v>3081</v>
      </c>
      <c r="K2824" s="12" t="s">
        <v>3081</v>
      </c>
      <c r="L2824" s="1">
        <v>0</v>
      </c>
      <c r="M2824" s="6" t="str">
        <f t="shared" ref="M2824:M2827" si="177">IF(L2824&gt;1,"MFI",IF(L2824&gt;0,"SFI",""))</f>
        <v/>
      </c>
      <c r="N2824" s="1">
        <v>1</v>
      </c>
      <c r="O2824" s="6" t="str">
        <f t="shared" ref="O2824:O2827" si="178">IF(N2824&gt;0,"LTI","")</f>
        <v>LTI</v>
      </c>
      <c r="P2824" s="6" t="str">
        <f t="shared" ref="P2824:P2827" si="179">IF(M2824&lt;&gt;"",M2824,O2824)</f>
        <v>LTI</v>
      </c>
      <c r="Q2824" s="6" t="s">
        <v>2766</v>
      </c>
      <c r="R2824" s="5" t="str">
        <f>INDEX(SAMRASS!$B:$B,MATCH(Q2824,SAMRASS!$A:$A,0))</f>
        <v>Gully scraper</v>
      </c>
      <c r="S2824" s="1" t="s">
        <v>63</v>
      </c>
      <c r="T2824" s="1" t="s">
        <v>1926</v>
      </c>
    </row>
    <row r="2825" spans="1:20" x14ac:dyDescent="0.25">
      <c r="A2825" s="1">
        <v>345</v>
      </c>
      <c r="B2825" s="1">
        <v>2014</v>
      </c>
      <c r="C2825" s="6" t="str">
        <f t="shared" si="176"/>
        <v>2014.345</v>
      </c>
      <c r="D2825" s="12">
        <v>0</v>
      </c>
      <c r="E2825" s="12" t="s">
        <v>3081</v>
      </c>
      <c r="F2825" s="12">
        <v>0</v>
      </c>
      <c r="G2825" s="12" t="s">
        <v>3081</v>
      </c>
      <c r="H2825" s="12">
        <v>0</v>
      </c>
      <c r="I2825" s="12" t="s">
        <v>3081</v>
      </c>
      <c r="J2825" s="12" t="s">
        <v>3081</v>
      </c>
      <c r="K2825" s="12" t="s">
        <v>3081</v>
      </c>
      <c r="L2825" s="1">
        <v>0</v>
      </c>
      <c r="M2825" s="6" t="str">
        <f t="shared" si="177"/>
        <v/>
      </c>
      <c r="N2825" s="1">
        <v>1</v>
      </c>
      <c r="O2825" s="6" t="str">
        <f t="shared" si="178"/>
        <v>LTI</v>
      </c>
      <c r="P2825" s="6" t="str">
        <f t="shared" si="179"/>
        <v>LTI</v>
      </c>
      <c r="Q2825" s="6" t="s">
        <v>707</v>
      </c>
      <c r="R2825" s="5" t="str">
        <f>INDEX(SAMRASS!$B:$B,MATCH(Q2825,SAMRASS!$A:$A,0))</f>
        <v>Hopper</v>
      </c>
      <c r="S2825" s="1" t="s">
        <v>2486</v>
      </c>
      <c r="T2825" s="1" t="s">
        <v>1927</v>
      </c>
    </row>
    <row r="2826" spans="1:20" x14ac:dyDescent="0.25">
      <c r="A2826" s="1">
        <v>346</v>
      </c>
      <c r="B2826" s="1">
        <v>2014</v>
      </c>
      <c r="C2826" s="6" t="str">
        <f t="shared" si="176"/>
        <v>2014.346</v>
      </c>
      <c r="D2826" s="12">
        <v>0</v>
      </c>
      <c r="E2826" s="12" t="s">
        <v>3081</v>
      </c>
      <c r="F2826" s="12" t="s">
        <v>731</v>
      </c>
      <c r="G2826" s="12" t="s">
        <v>3076</v>
      </c>
      <c r="H2826" s="12" t="s">
        <v>3066</v>
      </c>
      <c r="I2826" s="12" t="s">
        <v>3076</v>
      </c>
      <c r="J2826" s="12" t="s">
        <v>3081</v>
      </c>
      <c r="K2826" s="12" t="s">
        <v>3076</v>
      </c>
      <c r="L2826" s="1">
        <v>0</v>
      </c>
      <c r="M2826" s="6" t="str">
        <f t="shared" si="177"/>
        <v/>
      </c>
      <c r="N2826" s="1">
        <v>1</v>
      </c>
      <c r="O2826" s="6" t="str">
        <f t="shared" si="178"/>
        <v>LTI</v>
      </c>
      <c r="P2826" s="6" t="str">
        <f t="shared" si="179"/>
        <v>LTI</v>
      </c>
      <c r="Q2826" s="6" t="s">
        <v>2906</v>
      </c>
      <c r="R2826" s="5" t="str">
        <f>INDEX(SAMRASS!$B:$B,MATCH(Q2826,SAMRASS!$A:$A,0))</f>
        <v>LHD Unit</v>
      </c>
      <c r="S2826" s="1" t="s">
        <v>572</v>
      </c>
      <c r="T2826" s="1" t="s">
        <v>923</v>
      </c>
    </row>
    <row r="2827" spans="1:20" x14ac:dyDescent="0.25">
      <c r="A2827" s="1">
        <v>347</v>
      </c>
      <c r="B2827" s="1">
        <v>2014</v>
      </c>
      <c r="C2827" s="6" t="str">
        <f t="shared" si="176"/>
        <v>2014.347</v>
      </c>
      <c r="D2827" s="12">
        <v>0</v>
      </c>
      <c r="E2827" s="12" t="s">
        <v>3081</v>
      </c>
      <c r="F2827" s="12">
        <v>0</v>
      </c>
      <c r="G2827" s="12" t="s">
        <v>3081</v>
      </c>
      <c r="H2827" s="12">
        <v>0</v>
      </c>
      <c r="I2827" s="12" t="s">
        <v>3081</v>
      </c>
      <c r="J2827" s="12" t="s">
        <v>3081</v>
      </c>
      <c r="K2827" s="12" t="s">
        <v>3081</v>
      </c>
      <c r="L2827" s="1">
        <v>0</v>
      </c>
      <c r="M2827" s="6" t="str">
        <f t="shared" si="177"/>
        <v/>
      </c>
      <c r="N2827" s="1">
        <v>1</v>
      </c>
      <c r="O2827" s="6" t="str">
        <f t="shared" si="178"/>
        <v>LTI</v>
      </c>
      <c r="P2827" s="6" t="str">
        <f t="shared" si="179"/>
        <v>LTI</v>
      </c>
      <c r="Q2827" s="6" t="s">
        <v>707</v>
      </c>
      <c r="R2827" s="5" t="str">
        <f>INDEX(SAMRASS!$B:$B,MATCH(Q2827,SAMRASS!$A:$A,0))</f>
        <v>Hopper</v>
      </c>
      <c r="S2827" s="1" t="s">
        <v>2486</v>
      </c>
      <c r="T2827" s="1" t="s">
        <v>1928</v>
      </c>
    </row>
  </sheetData>
  <autoFilter ref="A7:U2827">
    <sortState ref="A3:S2822">
      <sortCondition ref="C2:C2822"/>
    </sortState>
  </autoFilter>
  <pageMargins left="0.69972223043441772" right="0.69972223043441772" top="0.75" bottom="0.75" header="0.30000001192092896" footer="0.30000001192092896"/>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J93"/>
  <sheetViews>
    <sheetView tabSelected="1" zoomScale="115" zoomScaleNormal="115" workbookViewId="0">
      <pane ySplit="8" topLeftCell="A9" activePane="bottomLeft" state="frozen"/>
      <selection pane="bottomLeft" activeCell="A2" sqref="A2"/>
    </sheetView>
  </sheetViews>
  <sheetFormatPr defaultColWidth="9.140625" defaultRowHeight="15" x14ac:dyDescent="0.25"/>
  <cols>
    <col min="1" max="1" width="9.140625" style="4"/>
    <col min="2" max="2" width="27.140625" style="3" customWidth="1"/>
    <col min="3" max="3" width="14.85546875" style="3" customWidth="1"/>
    <col min="4" max="4" width="9.7109375" style="2" customWidth="1"/>
    <col min="5" max="6" width="9.7109375" style="4" customWidth="1"/>
    <col min="7" max="10" width="9.7109375" style="3" customWidth="1"/>
    <col min="11" max="16384" width="9.140625" style="3"/>
  </cols>
  <sheetData>
    <row r="1" spans="1:10" ht="20.25" x14ac:dyDescent="0.25">
      <c r="A1" s="7" t="s">
        <v>730</v>
      </c>
    </row>
    <row r="2" spans="1:10" ht="15" customHeight="1" x14ac:dyDescent="0.25">
      <c r="A2" s="7"/>
      <c r="C2" s="3" t="s">
        <v>3088</v>
      </c>
    </row>
    <row r="3" spans="1:10" s="10" customFormat="1" ht="89.25" customHeight="1" thickBot="1" x14ac:dyDescent="0.3">
      <c r="A3" s="7"/>
      <c r="E3" s="52" t="s">
        <v>3086</v>
      </c>
      <c r="F3" s="53"/>
      <c r="G3" s="53"/>
      <c r="H3" s="52" t="s">
        <v>3087</v>
      </c>
      <c r="I3" s="52"/>
      <c r="J3" s="52"/>
    </row>
    <row r="4" spans="1:10" x14ac:dyDescent="0.25">
      <c r="D4" s="33" t="s">
        <v>2891</v>
      </c>
      <c r="E4" s="30" t="s">
        <v>3073</v>
      </c>
      <c r="F4" s="31"/>
      <c r="G4" s="32"/>
      <c r="H4" s="30" t="s">
        <v>3074</v>
      </c>
      <c r="I4" s="36"/>
      <c r="J4" s="37"/>
    </row>
    <row r="5" spans="1:10" s="10" customFormat="1" x14ac:dyDescent="0.25">
      <c r="A5" s="11" t="s">
        <v>3090</v>
      </c>
      <c r="B5" s="11" t="s">
        <v>3089</v>
      </c>
      <c r="D5" s="34"/>
      <c r="E5" s="38" t="s">
        <v>880</v>
      </c>
      <c r="F5" s="39" t="s">
        <v>731</v>
      </c>
      <c r="G5" s="40" t="s">
        <v>3066</v>
      </c>
      <c r="H5" s="21" t="s">
        <v>880</v>
      </c>
      <c r="I5" s="25" t="s">
        <v>3080</v>
      </c>
      <c r="J5" s="22" t="s">
        <v>3080</v>
      </c>
    </row>
    <row r="6" spans="1:10" s="19" customFormat="1" x14ac:dyDescent="0.25">
      <c r="A6" s="18"/>
      <c r="C6" s="20"/>
      <c r="D6" s="35"/>
      <c r="E6" s="38"/>
      <c r="F6" s="39"/>
      <c r="G6" s="40"/>
      <c r="H6" s="21" t="s">
        <v>3079</v>
      </c>
      <c r="I6" s="28" t="s">
        <v>3077</v>
      </c>
      <c r="J6" s="29" t="s">
        <v>3076</v>
      </c>
    </row>
    <row r="7" spans="1:10" s="10" customFormat="1" ht="15.75" thickBot="1" x14ac:dyDescent="0.3">
      <c r="A7" s="11"/>
      <c r="C7" s="14" t="s">
        <v>3075</v>
      </c>
      <c r="D7" s="27">
        <f>SUM(D9:D94)</f>
        <v>2820</v>
      </c>
      <c r="E7" s="15">
        <f>COUNTIFS(DMR!D:D,E5)</f>
        <v>255</v>
      </c>
      <c r="F7" s="16">
        <f>COUNTIFS(DMR!F:F,F5)</f>
        <v>433</v>
      </c>
      <c r="G7" s="17">
        <f>COUNTIFS(DMR!H:H,G5)</f>
        <v>579</v>
      </c>
      <c r="H7" s="23">
        <f>SUM(H8:H93)</f>
        <v>77</v>
      </c>
      <c r="I7" s="24">
        <f t="shared" ref="I7:J7" si="0">SUM(I8:I93)</f>
        <v>30</v>
      </c>
      <c r="J7" s="26">
        <f t="shared" si="0"/>
        <v>82</v>
      </c>
    </row>
    <row r="9" spans="1:10" x14ac:dyDescent="0.25">
      <c r="A9" s="4" t="s">
        <v>10</v>
      </c>
      <c r="B9" s="3" t="s">
        <v>9</v>
      </c>
      <c r="C9" s="3" t="s">
        <v>2240</v>
      </c>
      <c r="D9" s="2">
        <f>COUNTIFS(DMR!Q:Q,A9)</f>
        <v>39</v>
      </c>
      <c r="F9" s="4" t="s">
        <v>731</v>
      </c>
      <c r="G9" s="11"/>
      <c r="H9" s="3">
        <f>COUNTIFS(DMR!E:E,H$6,DMR!$Q:$Q,$A9)</f>
        <v>0</v>
      </c>
      <c r="I9" s="10">
        <f>COUNTIFS(DMR!J:J,I$6,DMR!$Q:$Q,$A9)</f>
        <v>0</v>
      </c>
      <c r="J9" s="10">
        <f>COUNTIFS(DMR!K:K,J$6,DMR!$Q:$Q,$A9)</f>
        <v>0</v>
      </c>
    </row>
    <row r="10" spans="1:10" x14ac:dyDescent="0.25">
      <c r="A10" s="4" t="s">
        <v>727</v>
      </c>
      <c r="B10" s="3" t="s">
        <v>725</v>
      </c>
      <c r="C10" s="3" t="s">
        <v>2240</v>
      </c>
      <c r="D10" s="2">
        <f>COUNTIFS(DMR!Q:Q,A10)</f>
        <v>137</v>
      </c>
      <c r="G10" s="11"/>
      <c r="H10" s="10">
        <f>COUNTIFS(DMR!E:E,H$6,DMR!$Q:$Q,$A10)</f>
        <v>0</v>
      </c>
      <c r="I10" s="10">
        <f>COUNTIFS(DMR!J:J,I$6,DMR!$Q:$Q,$A10)</f>
        <v>0</v>
      </c>
      <c r="J10" s="10">
        <f>COUNTIFS(DMR!K:K,J$6,DMR!$Q:$Q,$A10)</f>
        <v>0</v>
      </c>
    </row>
    <row r="11" spans="1:10" x14ac:dyDescent="0.25">
      <c r="A11" s="4" t="s">
        <v>726</v>
      </c>
      <c r="B11" s="3" t="s">
        <v>1935</v>
      </c>
      <c r="C11" s="3" t="s">
        <v>2240</v>
      </c>
      <c r="D11" s="2">
        <f>COUNTIFS(DMR!Q:Q,A11)</f>
        <v>6</v>
      </c>
      <c r="G11" s="11"/>
      <c r="H11" s="10">
        <f>COUNTIFS(DMR!E:E,H$6,DMR!$Q:$Q,$A11)</f>
        <v>0</v>
      </c>
      <c r="I11" s="10">
        <f>COUNTIFS(DMR!J:J,I$6,DMR!$Q:$Q,$A11)</f>
        <v>0</v>
      </c>
      <c r="J11" s="10">
        <f>COUNTIFS(DMR!K:K,J$6,DMR!$Q:$Q,$A11)</f>
        <v>0</v>
      </c>
    </row>
    <row r="12" spans="1:10" x14ac:dyDescent="0.25">
      <c r="A12" s="4" t="s">
        <v>1937</v>
      </c>
      <c r="B12" s="3" t="s">
        <v>1931</v>
      </c>
      <c r="C12" s="3" t="s">
        <v>2240</v>
      </c>
      <c r="D12" s="2">
        <f>COUNTIFS(DMR!Q:Q,A12)</f>
        <v>4</v>
      </c>
      <c r="G12" s="11"/>
      <c r="H12" s="10">
        <f>COUNTIFS(DMR!E:E,H$6,DMR!$Q:$Q,$A12)</f>
        <v>0</v>
      </c>
      <c r="I12" s="10">
        <f>COUNTIFS(DMR!J:J,I$6,DMR!$Q:$Q,$A12)</f>
        <v>0</v>
      </c>
      <c r="J12" s="10">
        <f>COUNTIFS(DMR!K:K,J$6,DMR!$Q:$Q,$A12)</f>
        <v>0</v>
      </c>
    </row>
    <row r="13" spans="1:10" x14ac:dyDescent="0.25">
      <c r="A13" s="4" t="s">
        <v>1938</v>
      </c>
      <c r="B13" s="3" t="s">
        <v>2285</v>
      </c>
      <c r="C13" s="3" t="s">
        <v>2240</v>
      </c>
      <c r="D13" s="2">
        <f>COUNTIFS(DMR!Q:Q,A13)</f>
        <v>1</v>
      </c>
      <c r="G13" s="11"/>
      <c r="H13" s="10">
        <f>COUNTIFS(DMR!E:E,H$6,DMR!$Q:$Q,$A13)</f>
        <v>0</v>
      </c>
      <c r="I13" s="10">
        <f>COUNTIFS(DMR!J:J,I$6,DMR!$Q:$Q,$A13)</f>
        <v>0</v>
      </c>
      <c r="J13" s="10">
        <f>COUNTIFS(DMR!K:K,J$6,DMR!$Q:$Q,$A13)</f>
        <v>0</v>
      </c>
    </row>
    <row r="14" spans="1:10" x14ac:dyDescent="0.25">
      <c r="A14" s="4" t="s">
        <v>1936</v>
      </c>
      <c r="B14" s="3" t="s">
        <v>708</v>
      </c>
      <c r="C14" s="3" t="s">
        <v>2240</v>
      </c>
      <c r="D14" s="2">
        <f>COUNTIFS(DMR!Q:Q,A14)</f>
        <v>51</v>
      </c>
      <c r="G14" s="11"/>
      <c r="H14" s="10">
        <f>COUNTIFS(DMR!E:E,H$6,DMR!$Q:$Q,$A14)</f>
        <v>0</v>
      </c>
      <c r="I14" s="10">
        <f>COUNTIFS(DMR!J:J,I$6,DMR!$Q:$Q,$A14)</f>
        <v>0</v>
      </c>
      <c r="J14" s="10">
        <f>COUNTIFS(DMR!K:K,J$6,DMR!$Q:$Q,$A14)</f>
        <v>0</v>
      </c>
    </row>
    <row r="15" spans="1:10" x14ac:dyDescent="0.25">
      <c r="A15" s="4" t="s">
        <v>709</v>
      </c>
      <c r="B15" s="3" t="s">
        <v>711</v>
      </c>
      <c r="C15" s="3" t="s">
        <v>713</v>
      </c>
      <c r="D15" s="2">
        <f>COUNTIFS(DMR!Q:Q,A15)</f>
        <v>81</v>
      </c>
      <c r="G15" s="11"/>
      <c r="H15" s="10">
        <f>COUNTIFS(DMR!E:E,H$6,DMR!$Q:$Q,$A15)</f>
        <v>0</v>
      </c>
      <c r="I15" s="10">
        <f>COUNTIFS(DMR!J:J,I$6,DMR!$Q:$Q,$A15)</f>
        <v>0</v>
      </c>
      <c r="J15" s="10">
        <f>COUNTIFS(DMR!K:K,J$6,DMR!$Q:$Q,$A15)</f>
        <v>0</v>
      </c>
    </row>
    <row r="16" spans="1:10" x14ac:dyDescent="0.25">
      <c r="A16" s="4" t="s">
        <v>710</v>
      </c>
      <c r="B16" s="3" t="s">
        <v>705</v>
      </c>
      <c r="C16" s="3" t="s">
        <v>713</v>
      </c>
      <c r="D16" s="2">
        <f>COUNTIFS(DMR!Q:Q,A16)</f>
        <v>71</v>
      </c>
      <c r="G16" s="11"/>
      <c r="H16" s="10">
        <f>COUNTIFS(DMR!E:E,H$6,DMR!$Q:$Q,$A16)</f>
        <v>0</v>
      </c>
      <c r="I16" s="10">
        <f>COUNTIFS(DMR!J:J,I$6,DMR!$Q:$Q,$A16)</f>
        <v>0</v>
      </c>
      <c r="J16" s="10">
        <f>COUNTIFS(DMR!K:K,J$6,DMR!$Q:$Q,$A16)</f>
        <v>0</v>
      </c>
    </row>
    <row r="17" spans="1:10" x14ac:dyDescent="0.25">
      <c r="A17" s="4" t="s">
        <v>707</v>
      </c>
      <c r="B17" s="3" t="s">
        <v>706</v>
      </c>
      <c r="C17" s="3" t="s">
        <v>728</v>
      </c>
      <c r="D17" s="2">
        <f>COUNTIFS(DMR!Q:Q,A17)</f>
        <v>235</v>
      </c>
      <c r="G17" s="11"/>
      <c r="H17" s="10">
        <f>COUNTIFS(DMR!E:E,H$6,DMR!$Q:$Q,$A17)</f>
        <v>0</v>
      </c>
      <c r="I17" s="10">
        <f>COUNTIFS(DMR!J:J,I$6,DMR!$Q:$Q,$A17)</f>
        <v>0</v>
      </c>
      <c r="J17" s="10">
        <f>COUNTIFS(DMR!K:K,J$6,DMR!$Q:$Q,$A17)</f>
        <v>0</v>
      </c>
    </row>
    <row r="18" spans="1:10" x14ac:dyDescent="0.25">
      <c r="A18" s="4" t="s">
        <v>2918</v>
      </c>
      <c r="B18" s="3" t="s">
        <v>708</v>
      </c>
      <c r="D18" s="2">
        <f>COUNTIFS(DMR!Q:Q,A18)</f>
        <v>86</v>
      </c>
      <c r="G18" s="11"/>
      <c r="H18" s="10">
        <f>COUNTIFS(DMR!E:E,H$6,DMR!$Q:$Q,$A18)</f>
        <v>0</v>
      </c>
      <c r="I18" s="10">
        <f>COUNTIFS(DMR!J:J,I$6,DMR!$Q:$Q,$A18)</f>
        <v>0</v>
      </c>
      <c r="J18" s="10">
        <f>COUNTIFS(DMR!K:K,J$6,DMR!$Q:$Q,$A18)</f>
        <v>0</v>
      </c>
    </row>
    <row r="19" spans="1:10" s="10" customFormat="1" x14ac:dyDescent="0.25">
      <c r="A19" s="11" t="s">
        <v>2743</v>
      </c>
      <c r="B19" s="10" t="s">
        <v>3065</v>
      </c>
      <c r="D19" s="2">
        <f>COUNTIFS(DMR!Q:Q,A19)</f>
        <v>3</v>
      </c>
      <c r="E19" s="11"/>
      <c r="F19" s="11"/>
      <c r="G19" s="11"/>
      <c r="H19" s="10">
        <f>COUNTIFS(DMR!E:E,H$6,DMR!$Q:$Q,$A19)</f>
        <v>0</v>
      </c>
      <c r="I19" s="10">
        <f>COUNTIFS(DMR!J:J,I$6,DMR!$Q:$Q,$A19)</f>
        <v>0</v>
      </c>
      <c r="J19" s="10">
        <f>COUNTIFS(DMR!K:K,J$6,DMR!$Q:$Q,$A19)</f>
        <v>0</v>
      </c>
    </row>
    <row r="20" spans="1:10" x14ac:dyDescent="0.25">
      <c r="A20" s="4" t="s">
        <v>2919</v>
      </c>
      <c r="B20" s="3" t="s">
        <v>2923</v>
      </c>
      <c r="D20" s="2">
        <f>COUNTIFS(DMR!Q:Q,A20)</f>
        <v>105</v>
      </c>
      <c r="G20" s="11"/>
      <c r="H20" s="10">
        <f>COUNTIFS(DMR!E:E,H$6,DMR!$Q:$Q,$A20)</f>
        <v>0</v>
      </c>
      <c r="I20" s="10">
        <f>COUNTIFS(DMR!J:J,I$6,DMR!$Q:$Q,$A20)</f>
        <v>0</v>
      </c>
      <c r="J20" s="10">
        <f>COUNTIFS(DMR!K:K,J$6,DMR!$Q:$Q,$A20)</f>
        <v>0</v>
      </c>
    </row>
    <row r="21" spans="1:10" x14ac:dyDescent="0.25">
      <c r="A21" s="4" t="s">
        <v>2924</v>
      </c>
      <c r="B21" s="3" t="s">
        <v>2922</v>
      </c>
      <c r="D21" s="2">
        <f>COUNTIFS(DMR!Q:Q,A21)</f>
        <v>241</v>
      </c>
      <c r="G21" s="11"/>
      <c r="H21" s="10">
        <f>COUNTIFS(DMR!E:E,H$6,DMR!$Q:$Q,$A21)</f>
        <v>0</v>
      </c>
      <c r="I21" s="10">
        <f>COUNTIFS(DMR!J:J,I$6,DMR!$Q:$Q,$A21)</f>
        <v>0</v>
      </c>
      <c r="J21" s="10">
        <f>COUNTIFS(DMR!K:K,J$6,DMR!$Q:$Q,$A21)</f>
        <v>0</v>
      </c>
    </row>
    <row r="22" spans="1:10" x14ac:dyDescent="0.25">
      <c r="A22" s="4" t="s">
        <v>2925</v>
      </c>
      <c r="B22" s="3" t="s">
        <v>1932</v>
      </c>
      <c r="D22" s="2">
        <f>COUNTIFS(DMR!Q:Q,A22)</f>
        <v>0</v>
      </c>
      <c r="G22" s="11"/>
      <c r="H22" s="10">
        <f>COUNTIFS(DMR!E:E,H$6,DMR!$Q:$Q,$A22)</f>
        <v>0</v>
      </c>
      <c r="I22" s="10">
        <f>COUNTIFS(DMR!J:J,I$6,DMR!$Q:$Q,$A22)</f>
        <v>0</v>
      </c>
      <c r="J22" s="10">
        <f>COUNTIFS(DMR!K:K,J$6,DMR!$Q:$Q,$A22)</f>
        <v>0</v>
      </c>
    </row>
    <row r="23" spans="1:10" x14ac:dyDescent="0.25">
      <c r="A23" s="4" t="s">
        <v>2921</v>
      </c>
      <c r="B23" s="3" t="s">
        <v>2920</v>
      </c>
      <c r="C23" s="3" t="s">
        <v>845</v>
      </c>
      <c r="D23" s="2">
        <f>COUNTIFS(DMR!Q:Q,A23)</f>
        <v>13</v>
      </c>
      <c r="G23" s="11"/>
      <c r="H23" s="10">
        <f>COUNTIFS(DMR!E:E,H$6,DMR!$Q:$Q,$A23)</f>
        <v>0</v>
      </c>
      <c r="I23" s="10">
        <f>COUNTIFS(DMR!J:J,I$6,DMR!$Q:$Q,$A23)</f>
        <v>0</v>
      </c>
      <c r="J23" s="10">
        <f>COUNTIFS(DMR!K:K,J$6,DMR!$Q:$Q,$A23)</f>
        <v>0</v>
      </c>
    </row>
    <row r="24" spans="1:10" x14ac:dyDescent="0.25">
      <c r="A24" s="4" t="s">
        <v>846</v>
      </c>
      <c r="B24" s="3" t="s">
        <v>847</v>
      </c>
      <c r="C24" s="3" t="s">
        <v>845</v>
      </c>
      <c r="D24" s="2">
        <f>COUNTIFS(DMR!Q:Q,A24)</f>
        <v>20</v>
      </c>
      <c r="G24" s="11"/>
      <c r="H24" s="10">
        <f>COUNTIFS(DMR!E:E,H$6,DMR!$Q:$Q,$A24)</f>
        <v>0</v>
      </c>
      <c r="I24" s="10">
        <f>COUNTIFS(DMR!J:J,I$6,DMR!$Q:$Q,$A24)</f>
        <v>0</v>
      </c>
      <c r="J24" s="10">
        <f>COUNTIFS(DMR!K:K,J$6,DMR!$Q:$Q,$A24)</f>
        <v>0</v>
      </c>
    </row>
    <row r="25" spans="1:10" x14ac:dyDescent="0.25">
      <c r="A25" s="4" t="s">
        <v>849</v>
      </c>
      <c r="B25" s="3" t="s">
        <v>1677</v>
      </c>
      <c r="C25" s="3" t="s">
        <v>845</v>
      </c>
      <c r="D25" s="2">
        <f>COUNTIFS(DMR!Q:Q,A25)</f>
        <v>30</v>
      </c>
      <c r="G25" s="11"/>
      <c r="H25" s="10">
        <f>COUNTIFS(DMR!E:E,H$6,DMR!$Q:$Q,$A25)</f>
        <v>0</v>
      </c>
      <c r="I25" s="10">
        <f>COUNTIFS(DMR!J:J,I$6,DMR!$Q:$Q,$A25)</f>
        <v>0</v>
      </c>
      <c r="J25" s="10">
        <f>COUNTIFS(DMR!K:K,J$6,DMR!$Q:$Q,$A25)</f>
        <v>0</v>
      </c>
    </row>
    <row r="26" spans="1:10" x14ac:dyDescent="0.25">
      <c r="A26" s="4" t="s">
        <v>848</v>
      </c>
      <c r="B26" s="3" t="s">
        <v>844</v>
      </c>
      <c r="C26" s="3" t="s">
        <v>1934</v>
      </c>
      <c r="D26" s="2">
        <f>COUNTIFS(DMR!Q:Q,A26)</f>
        <v>180</v>
      </c>
      <c r="G26" s="11"/>
      <c r="H26" s="10">
        <f>COUNTIFS(DMR!E:E,H$6,DMR!$Q:$Q,$A26)</f>
        <v>0</v>
      </c>
      <c r="I26" s="10">
        <f>COUNTIFS(DMR!J:J,I$6,DMR!$Q:$Q,$A26)</f>
        <v>0</v>
      </c>
      <c r="J26" s="10">
        <f>COUNTIFS(DMR!K:K,J$6,DMR!$Q:$Q,$A26)</f>
        <v>0</v>
      </c>
    </row>
    <row r="27" spans="1:10" x14ac:dyDescent="0.25">
      <c r="A27" s="4" t="s">
        <v>2766</v>
      </c>
      <c r="B27" s="3" t="s">
        <v>2768</v>
      </c>
      <c r="C27" s="3" t="s">
        <v>1934</v>
      </c>
      <c r="D27" s="2">
        <f>COUNTIFS(DMR!Q:Q,A27)</f>
        <v>285</v>
      </c>
      <c r="G27" s="11"/>
      <c r="H27" s="10">
        <f>COUNTIFS(DMR!E:E,H$6,DMR!$Q:$Q,$A27)</f>
        <v>0</v>
      </c>
      <c r="I27" s="10">
        <f>COUNTIFS(DMR!J:J,I$6,DMR!$Q:$Q,$A27)</f>
        <v>0</v>
      </c>
      <c r="J27" s="10">
        <f>COUNTIFS(DMR!K:K,J$6,DMR!$Q:$Q,$A27)</f>
        <v>0</v>
      </c>
    </row>
    <row r="28" spans="1:10" x14ac:dyDescent="0.25">
      <c r="A28" s="4" t="s">
        <v>2769</v>
      </c>
      <c r="B28" s="3" t="s">
        <v>2775</v>
      </c>
      <c r="C28" s="3" t="s">
        <v>1934</v>
      </c>
      <c r="D28" s="2">
        <f>COUNTIFS(DMR!Q:Q,A28)</f>
        <v>1</v>
      </c>
      <c r="G28" s="11"/>
      <c r="H28" s="10">
        <f>COUNTIFS(DMR!E:E,H$6,DMR!$Q:$Q,$A28)</f>
        <v>0</v>
      </c>
      <c r="I28" s="10">
        <f>COUNTIFS(DMR!J:J,I$6,DMR!$Q:$Q,$A28)</f>
        <v>0</v>
      </c>
      <c r="J28" s="10">
        <f>COUNTIFS(DMR!K:K,J$6,DMR!$Q:$Q,$A28)</f>
        <v>0</v>
      </c>
    </row>
    <row r="29" spans="1:10" x14ac:dyDescent="0.25">
      <c r="A29" s="4" t="s">
        <v>2772</v>
      </c>
      <c r="B29" s="3" t="s">
        <v>708</v>
      </c>
      <c r="C29" s="3" t="s">
        <v>1934</v>
      </c>
      <c r="D29" s="2">
        <f>COUNTIFS(DMR!Q:Q,A29)</f>
        <v>105</v>
      </c>
      <c r="G29" s="11"/>
      <c r="H29" s="10">
        <f>COUNTIFS(DMR!E:E,H$6,DMR!$Q:$Q,$A29)</f>
        <v>0</v>
      </c>
      <c r="I29" s="10">
        <f>COUNTIFS(DMR!J:J,I$6,DMR!$Q:$Q,$A29)</f>
        <v>0</v>
      </c>
      <c r="J29" s="10">
        <f>COUNTIFS(DMR!K:K,J$6,DMR!$Q:$Q,$A29)</f>
        <v>0</v>
      </c>
    </row>
    <row r="30" spans="1:10" x14ac:dyDescent="0.25">
      <c r="A30" s="4" t="s">
        <v>2771</v>
      </c>
      <c r="B30" s="3" t="s">
        <v>1512</v>
      </c>
      <c r="D30" s="2">
        <f>COUNTIFS(DMR!Q:Q,A30)</f>
        <v>38</v>
      </c>
      <c r="G30" s="11"/>
      <c r="H30" s="10">
        <f>COUNTIFS(DMR!E:E,H$6,DMR!$Q:$Q,$A30)</f>
        <v>0</v>
      </c>
      <c r="I30" s="10">
        <f>COUNTIFS(DMR!J:J,I$6,DMR!$Q:$Q,$A30)</f>
        <v>0</v>
      </c>
      <c r="J30" s="10">
        <f>COUNTIFS(DMR!K:K,J$6,DMR!$Q:$Q,$A30)</f>
        <v>0</v>
      </c>
    </row>
    <row r="31" spans="1:10" x14ac:dyDescent="0.25">
      <c r="A31" s="4" t="s">
        <v>2906</v>
      </c>
      <c r="B31" s="3" t="s">
        <v>1827</v>
      </c>
      <c r="C31" s="3" t="s">
        <v>1933</v>
      </c>
      <c r="D31" s="2">
        <f>COUNTIFS(DMR!Q:Q,A31)</f>
        <v>146</v>
      </c>
      <c r="F31" s="4" t="s">
        <v>731</v>
      </c>
      <c r="G31" s="11" t="s">
        <v>3066</v>
      </c>
      <c r="H31" s="10">
        <f>COUNTIFS(DMR!E:E,H$6,DMR!$Q:$Q,$A31)</f>
        <v>0</v>
      </c>
      <c r="I31" s="10">
        <f>COUNTIFS(DMR!J:J,I$6,DMR!$Q:$Q,$A31)</f>
        <v>0</v>
      </c>
      <c r="J31" s="10">
        <f>COUNTIFS(DMR!K:K,J$6,DMR!$Q:$Q,$A31)</f>
        <v>54</v>
      </c>
    </row>
    <row r="32" spans="1:10" x14ac:dyDescent="0.25">
      <c r="A32" s="4" t="s">
        <v>1515</v>
      </c>
      <c r="B32" s="3" t="s">
        <v>1520</v>
      </c>
      <c r="D32" s="2">
        <f>COUNTIFS(DMR!Q:Q,A32)</f>
        <v>0</v>
      </c>
      <c r="G32" s="11"/>
      <c r="H32" s="10">
        <f>COUNTIFS(DMR!E:E,H$6,DMR!$Q:$Q,$A32)</f>
        <v>0</v>
      </c>
      <c r="I32" s="10">
        <f>COUNTIFS(DMR!J:J,I$6,DMR!$Q:$Q,$A32)</f>
        <v>0</v>
      </c>
      <c r="J32" s="10">
        <f>COUNTIFS(DMR!K:K,J$6,DMR!$Q:$Q,$A32)</f>
        <v>0</v>
      </c>
    </row>
    <row r="33" spans="1:10" x14ac:dyDescent="0.25">
      <c r="A33" s="4" t="s">
        <v>1518</v>
      </c>
      <c r="B33" s="3" t="s">
        <v>1752</v>
      </c>
      <c r="D33" s="2">
        <f>COUNTIFS(DMR!Q:Q,A33)</f>
        <v>3</v>
      </c>
      <c r="G33" s="11"/>
      <c r="H33" s="10">
        <f>COUNTIFS(DMR!E:E,H$6,DMR!$Q:$Q,$A33)</f>
        <v>0</v>
      </c>
      <c r="I33" s="10">
        <f>COUNTIFS(DMR!J:J,I$6,DMR!$Q:$Q,$A33)</f>
        <v>0</v>
      </c>
      <c r="J33" s="10">
        <f>COUNTIFS(DMR!K:K,J$6,DMR!$Q:$Q,$A33)</f>
        <v>0</v>
      </c>
    </row>
    <row r="34" spans="1:10" x14ac:dyDescent="0.25">
      <c r="A34" s="4" t="s">
        <v>1519</v>
      </c>
      <c r="B34" s="3" t="s">
        <v>1753</v>
      </c>
      <c r="D34" s="2">
        <f>COUNTIFS(DMR!Q:Q,A34)</f>
        <v>0</v>
      </c>
      <c r="G34" s="11"/>
      <c r="H34" s="10">
        <f>COUNTIFS(DMR!E:E,H$6,DMR!$Q:$Q,$A34)</f>
        <v>0</v>
      </c>
      <c r="I34" s="10">
        <f>COUNTIFS(DMR!J:J,I$6,DMR!$Q:$Q,$A34)</f>
        <v>0</v>
      </c>
      <c r="J34" s="10">
        <f>COUNTIFS(DMR!K:K,J$6,DMR!$Q:$Q,$A34)</f>
        <v>0</v>
      </c>
    </row>
    <row r="35" spans="1:10" x14ac:dyDescent="0.25">
      <c r="A35" s="4" t="s">
        <v>1758</v>
      </c>
      <c r="B35" s="3" t="s">
        <v>2770</v>
      </c>
      <c r="D35" s="2">
        <f>COUNTIFS(DMR!Q:Q,A35)</f>
        <v>50</v>
      </c>
      <c r="G35" s="11"/>
      <c r="H35" s="10">
        <f>COUNTIFS(DMR!E:E,H$6,DMR!$Q:$Q,$A35)</f>
        <v>0</v>
      </c>
      <c r="I35" s="10">
        <f>COUNTIFS(DMR!J:J,I$6,DMR!$Q:$Q,$A35)</f>
        <v>0</v>
      </c>
      <c r="J35" s="10">
        <f>COUNTIFS(DMR!K:K,J$6,DMR!$Q:$Q,$A35)</f>
        <v>0</v>
      </c>
    </row>
    <row r="36" spans="1:10" x14ac:dyDescent="0.25">
      <c r="A36" s="4" t="s">
        <v>1759</v>
      </c>
      <c r="B36" s="3" t="s">
        <v>1754</v>
      </c>
      <c r="D36" s="2">
        <f>COUNTIFS(DMR!Q:Q,A36)</f>
        <v>6</v>
      </c>
      <c r="G36" s="11"/>
      <c r="H36" s="10">
        <f>COUNTIFS(DMR!E:E,H$6,DMR!$Q:$Q,$A36)</f>
        <v>0</v>
      </c>
      <c r="I36" s="10">
        <f>COUNTIFS(DMR!J:J,I$6,DMR!$Q:$Q,$A36)</f>
        <v>0</v>
      </c>
      <c r="J36" s="10">
        <f>COUNTIFS(DMR!K:K,J$6,DMR!$Q:$Q,$A36)</f>
        <v>0</v>
      </c>
    </row>
    <row r="37" spans="1:10" x14ac:dyDescent="0.25">
      <c r="A37" s="4" t="s">
        <v>1755</v>
      </c>
      <c r="B37" s="3" t="s">
        <v>1756</v>
      </c>
      <c r="D37" s="2">
        <f>COUNTIFS(DMR!Q:Q,A37)</f>
        <v>73</v>
      </c>
      <c r="G37" s="11"/>
      <c r="H37" s="10">
        <f>COUNTIFS(DMR!E:E,H$6,DMR!$Q:$Q,$A37)</f>
        <v>0</v>
      </c>
      <c r="I37" s="10">
        <f>COUNTIFS(DMR!J:J,I$6,DMR!$Q:$Q,$A37)</f>
        <v>0</v>
      </c>
      <c r="J37" s="10">
        <f>COUNTIFS(DMR!K:K,J$6,DMR!$Q:$Q,$A37)</f>
        <v>0</v>
      </c>
    </row>
    <row r="38" spans="1:10" x14ac:dyDescent="0.25">
      <c r="A38" s="4" t="s">
        <v>2604</v>
      </c>
      <c r="B38" s="3" t="s">
        <v>3028</v>
      </c>
      <c r="D38" s="2">
        <f>COUNTIFS(DMR!Q:Q,A38)</f>
        <v>99</v>
      </c>
      <c r="F38" s="4" t="s">
        <v>731</v>
      </c>
      <c r="G38" s="11" t="s">
        <v>3066</v>
      </c>
      <c r="H38" s="10">
        <f>COUNTIFS(DMR!E:E,H$6,DMR!$Q:$Q,$A38)</f>
        <v>0</v>
      </c>
      <c r="I38" s="10">
        <f>COUNTIFS(DMR!J:J,I$6,DMR!$Q:$Q,$A38)</f>
        <v>7</v>
      </c>
      <c r="J38" s="10">
        <f>COUNTIFS(DMR!K:K,J$6,DMR!$Q:$Q,$A38)</f>
        <v>0</v>
      </c>
    </row>
    <row r="39" spans="1:10" x14ac:dyDescent="0.25">
      <c r="A39" s="4" t="s">
        <v>13</v>
      </c>
      <c r="B39" s="3" t="s">
        <v>12</v>
      </c>
      <c r="D39" s="2">
        <f>COUNTIFS(DMR!Q:Q,A39)</f>
        <v>10</v>
      </c>
      <c r="F39" s="4" t="s">
        <v>731</v>
      </c>
      <c r="G39" s="11"/>
      <c r="H39" s="10">
        <f>COUNTIFS(DMR!E:E,H$6,DMR!$Q:$Q,$A39)</f>
        <v>0</v>
      </c>
      <c r="I39" s="10">
        <f>COUNTIFS(DMR!J:J,I$6,DMR!$Q:$Q,$A39)</f>
        <v>0</v>
      </c>
      <c r="J39" s="10">
        <f>COUNTIFS(DMR!K:K,J$6,DMR!$Q:$Q,$A39)</f>
        <v>0</v>
      </c>
    </row>
    <row r="40" spans="1:10" x14ac:dyDescent="0.25">
      <c r="A40" s="4" t="s">
        <v>2850</v>
      </c>
      <c r="B40" s="3" t="s">
        <v>1987</v>
      </c>
      <c r="D40" s="2">
        <f>COUNTIFS(DMR!Q:Q,A40)</f>
        <v>78</v>
      </c>
      <c r="G40" s="11" t="s">
        <v>3066</v>
      </c>
      <c r="H40" s="10">
        <f>COUNTIFS(DMR!E:E,H$6,DMR!$Q:$Q,$A40)</f>
        <v>0</v>
      </c>
      <c r="I40" s="10">
        <f>COUNTIFS(DMR!J:J,I$6,DMR!$Q:$Q,$A40)</f>
        <v>0</v>
      </c>
      <c r="J40" s="10">
        <f>COUNTIFS(DMR!K:K,J$6,DMR!$Q:$Q,$A40)</f>
        <v>0</v>
      </c>
    </row>
    <row r="41" spans="1:10" x14ac:dyDescent="0.25">
      <c r="A41" s="4" t="s">
        <v>79</v>
      </c>
      <c r="B41" s="3" t="s">
        <v>2773</v>
      </c>
      <c r="D41" s="2">
        <f>COUNTIFS(DMR!Q:Q,A41)</f>
        <v>53</v>
      </c>
      <c r="E41" s="4" t="s">
        <v>880</v>
      </c>
      <c r="G41" s="11"/>
      <c r="H41" s="10">
        <f>COUNTIFS(DMR!E:E,H$6,DMR!$Q:$Q,$A41)</f>
        <v>24</v>
      </c>
      <c r="I41" s="10">
        <f>COUNTIFS(DMR!J:J,I$6,DMR!$Q:$Q,$A41)</f>
        <v>0</v>
      </c>
      <c r="J41" s="10">
        <f>COUNTIFS(DMR!K:K,J$6,DMR!$Q:$Q,$A41)</f>
        <v>0</v>
      </c>
    </row>
    <row r="42" spans="1:10" x14ac:dyDescent="0.25">
      <c r="A42" s="4" t="s">
        <v>180</v>
      </c>
      <c r="B42" s="3" t="s">
        <v>2887</v>
      </c>
      <c r="D42" s="2">
        <f>COUNTIFS(DMR!Q:Q,A42)</f>
        <v>42</v>
      </c>
      <c r="G42" s="11" t="s">
        <v>3066</v>
      </c>
      <c r="H42" s="10">
        <f>COUNTIFS(DMR!E:E,H$6,DMR!$Q:$Q,$A42)</f>
        <v>0</v>
      </c>
      <c r="I42" s="10">
        <f>COUNTIFS(DMR!J:J,I$6,DMR!$Q:$Q,$A42)</f>
        <v>0</v>
      </c>
      <c r="J42" s="10">
        <f>COUNTIFS(DMR!K:K,J$6,DMR!$Q:$Q,$A42)</f>
        <v>0</v>
      </c>
    </row>
    <row r="43" spans="1:10" x14ac:dyDescent="0.25">
      <c r="A43" s="4" t="s">
        <v>77</v>
      </c>
      <c r="B43" s="3" t="s">
        <v>708</v>
      </c>
      <c r="D43" s="2">
        <f>COUNTIFS(DMR!Q:Q,A43)</f>
        <v>5</v>
      </c>
      <c r="G43" s="11"/>
      <c r="H43" s="10">
        <f>COUNTIFS(DMR!E:E,H$6,DMR!$Q:$Q,$A43)</f>
        <v>0</v>
      </c>
      <c r="I43" s="10">
        <f>COUNTIFS(DMR!J:J,I$6,DMR!$Q:$Q,$A43)</f>
        <v>0</v>
      </c>
      <c r="J43" s="10">
        <f>COUNTIFS(DMR!K:K,J$6,DMR!$Q:$Q,$A43)</f>
        <v>0</v>
      </c>
    </row>
    <row r="44" spans="1:10" x14ac:dyDescent="0.25">
      <c r="A44" s="4" t="s">
        <v>2993</v>
      </c>
      <c r="B44" s="3" t="s">
        <v>2994</v>
      </c>
      <c r="C44" s="3" t="s">
        <v>72</v>
      </c>
      <c r="D44" s="2">
        <f>COUNTIFS(DMR!Q:Q,A44)</f>
        <v>7</v>
      </c>
      <c r="F44" s="4" t="s">
        <v>731</v>
      </c>
      <c r="G44" s="11"/>
      <c r="H44" s="10">
        <f>COUNTIFS(DMR!E:E,H$6,DMR!$Q:$Q,$A44)</f>
        <v>0</v>
      </c>
      <c r="I44" s="10">
        <f>COUNTIFS(DMR!J:J,I$6,DMR!$Q:$Q,$A44)</f>
        <v>0</v>
      </c>
      <c r="J44" s="10">
        <f>COUNTIFS(DMR!K:K,J$6,DMR!$Q:$Q,$A44)</f>
        <v>0</v>
      </c>
    </row>
    <row r="45" spans="1:10" x14ac:dyDescent="0.25">
      <c r="A45" s="4" t="s">
        <v>2907</v>
      </c>
      <c r="B45" s="3" t="s">
        <v>2243</v>
      </c>
      <c r="C45" s="3" t="s">
        <v>72</v>
      </c>
      <c r="D45" s="2">
        <f>COUNTIFS(DMR!Q:Q,A45)</f>
        <v>25</v>
      </c>
      <c r="F45" s="4" t="s">
        <v>731</v>
      </c>
      <c r="G45" s="11"/>
      <c r="H45" s="10">
        <f>COUNTIFS(DMR!E:E,H$6,DMR!$Q:$Q,$A45)</f>
        <v>0</v>
      </c>
      <c r="I45" s="10">
        <f>COUNTIFS(DMR!J:J,I$6,DMR!$Q:$Q,$A45)</f>
        <v>9</v>
      </c>
      <c r="J45" s="10">
        <f>COUNTIFS(DMR!K:K,J$6,DMR!$Q:$Q,$A45)</f>
        <v>0</v>
      </c>
    </row>
    <row r="46" spans="1:10" x14ac:dyDescent="0.25">
      <c r="A46" s="4" t="s">
        <v>2094</v>
      </c>
      <c r="B46" s="3" t="s">
        <v>7</v>
      </c>
      <c r="C46" s="3" t="s">
        <v>73</v>
      </c>
      <c r="D46" s="2">
        <f>COUNTIFS(DMR!Q:Q,A46)</f>
        <v>2</v>
      </c>
      <c r="F46" s="4" t="s">
        <v>731</v>
      </c>
      <c r="G46" s="11"/>
      <c r="H46" s="10">
        <f>COUNTIFS(DMR!E:E,H$6,DMR!$Q:$Q,$A46)</f>
        <v>0</v>
      </c>
      <c r="I46" s="10">
        <f>COUNTIFS(DMR!J:J,I$6,DMR!$Q:$Q,$A46)</f>
        <v>0</v>
      </c>
      <c r="J46" s="10">
        <f>COUNTIFS(DMR!K:K,J$6,DMR!$Q:$Q,$A46)</f>
        <v>0</v>
      </c>
    </row>
    <row r="47" spans="1:10" x14ac:dyDescent="0.25">
      <c r="A47" s="4" t="s">
        <v>1248</v>
      </c>
      <c r="B47" s="3" t="s">
        <v>1932</v>
      </c>
      <c r="C47" s="3" t="s">
        <v>1757</v>
      </c>
      <c r="D47" s="2">
        <f>COUNTIFS(DMR!Q:Q,A47)</f>
        <v>22</v>
      </c>
      <c r="G47" s="11"/>
      <c r="H47" s="10">
        <f>COUNTIFS(DMR!E:E,H$6,DMR!$Q:$Q,$A47)</f>
        <v>0</v>
      </c>
      <c r="I47" s="10">
        <f>COUNTIFS(DMR!J:J,I$6,DMR!$Q:$Q,$A47)</f>
        <v>0</v>
      </c>
      <c r="J47" s="10">
        <f>COUNTIFS(DMR!K:K,J$6,DMR!$Q:$Q,$A47)</f>
        <v>0</v>
      </c>
    </row>
    <row r="48" spans="1:10" x14ac:dyDescent="0.25">
      <c r="A48" s="4" t="s">
        <v>1249</v>
      </c>
      <c r="B48" s="3" t="s">
        <v>1760</v>
      </c>
      <c r="C48" s="3" t="s">
        <v>1757</v>
      </c>
      <c r="D48" s="2">
        <f>COUNTIFS(DMR!Q:Q,A48)</f>
        <v>2</v>
      </c>
      <c r="G48" s="11"/>
      <c r="H48" s="10">
        <f>COUNTIFS(DMR!E:E,H$6,DMR!$Q:$Q,$A48)</f>
        <v>0</v>
      </c>
      <c r="I48" s="10">
        <f>COUNTIFS(DMR!J:J,I$6,DMR!$Q:$Q,$A48)</f>
        <v>0</v>
      </c>
      <c r="J48" s="10">
        <f>COUNTIFS(DMR!K:K,J$6,DMR!$Q:$Q,$A48)</f>
        <v>0</v>
      </c>
    </row>
    <row r="49" spans="1:10" x14ac:dyDescent="0.25">
      <c r="A49" s="4" t="s">
        <v>1250</v>
      </c>
      <c r="B49" s="3" t="s">
        <v>1251</v>
      </c>
      <c r="C49" s="3" t="s">
        <v>1757</v>
      </c>
      <c r="D49" s="2">
        <f>COUNTIFS(DMR!Q:Q,A49)</f>
        <v>19</v>
      </c>
      <c r="E49" s="4" t="s">
        <v>880</v>
      </c>
      <c r="G49" s="11"/>
      <c r="H49" s="10">
        <f>COUNTIFS(DMR!E:E,H$6,DMR!$Q:$Q,$A49)</f>
        <v>4</v>
      </c>
      <c r="I49" s="10">
        <f>COUNTIFS(DMR!J:J,I$6,DMR!$Q:$Q,$A49)</f>
        <v>0</v>
      </c>
      <c r="J49" s="10">
        <f>COUNTIFS(DMR!K:K,J$6,DMR!$Q:$Q,$A49)</f>
        <v>0</v>
      </c>
    </row>
    <row r="50" spans="1:10" x14ac:dyDescent="0.25">
      <c r="A50" s="4" t="s">
        <v>1253</v>
      </c>
      <c r="B50" s="3" t="s">
        <v>71</v>
      </c>
      <c r="C50" s="3" t="s">
        <v>1757</v>
      </c>
      <c r="D50" s="2">
        <f>COUNTIFS(DMR!Q:Q,A50)</f>
        <v>2</v>
      </c>
      <c r="G50" s="11"/>
      <c r="H50" s="10">
        <f>COUNTIFS(DMR!E:E,H$6,DMR!$Q:$Q,$A50)</f>
        <v>0</v>
      </c>
      <c r="I50" s="10">
        <f>COUNTIFS(DMR!J:J,I$6,DMR!$Q:$Q,$A50)</f>
        <v>0</v>
      </c>
      <c r="J50" s="10">
        <f>COUNTIFS(DMR!K:K,J$6,DMR!$Q:$Q,$A50)</f>
        <v>0</v>
      </c>
    </row>
    <row r="51" spans="1:10" x14ac:dyDescent="0.25">
      <c r="A51" s="4" t="s">
        <v>2726</v>
      </c>
      <c r="B51" s="3" t="s">
        <v>2917</v>
      </c>
      <c r="C51" s="3" t="s">
        <v>1757</v>
      </c>
      <c r="D51" s="2">
        <f>COUNTIFS(DMR!Q:Q,A51)</f>
        <v>6</v>
      </c>
      <c r="G51" s="11"/>
      <c r="H51" s="10">
        <f>COUNTIFS(DMR!E:E,H$6,DMR!$Q:$Q,$A51)</f>
        <v>0</v>
      </c>
      <c r="I51" s="10">
        <f>COUNTIFS(DMR!J:J,I$6,DMR!$Q:$Q,$A51)</f>
        <v>0</v>
      </c>
      <c r="J51" s="10">
        <f>COUNTIFS(DMR!K:K,J$6,DMR!$Q:$Q,$A51)</f>
        <v>0</v>
      </c>
    </row>
    <row r="52" spans="1:10" x14ac:dyDescent="0.25">
      <c r="A52" s="4" t="s">
        <v>76</v>
      </c>
      <c r="B52" s="3" t="s">
        <v>729</v>
      </c>
      <c r="C52" s="3" t="s">
        <v>1757</v>
      </c>
      <c r="D52" s="2">
        <f>COUNTIFS(DMR!Q:Q,A52)</f>
        <v>1</v>
      </c>
      <c r="G52" s="11"/>
      <c r="H52" s="10">
        <f>COUNTIFS(DMR!E:E,H$6,DMR!$Q:$Q,$A52)</f>
        <v>0</v>
      </c>
      <c r="I52" s="10">
        <f>COUNTIFS(DMR!J:J,I$6,DMR!$Q:$Q,$A52)</f>
        <v>0</v>
      </c>
      <c r="J52" s="10">
        <f>COUNTIFS(DMR!K:K,J$6,DMR!$Q:$Q,$A52)</f>
        <v>0</v>
      </c>
    </row>
    <row r="53" spans="1:10" x14ac:dyDescent="0.25">
      <c r="A53" s="4" t="s">
        <v>704</v>
      </c>
      <c r="B53" s="3" t="s">
        <v>1252</v>
      </c>
      <c r="C53" s="3" t="s">
        <v>1757</v>
      </c>
      <c r="D53" s="2">
        <f>COUNTIFS(DMR!Q:Q,A53)</f>
        <v>0</v>
      </c>
      <c r="G53" s="11"/>
      <c r="H53" s="10">
        <f>COUNTIFS(DMR!E:E,H$6,DMR!$Q:$Q,$A53)</f>
        <v>0</v>
      </c>
      <c r="I53" s="10">
        <f>COUNTIFS(DMR!J:J,I$6,DMR!$Q:$Q,$A53)</f>
        <v>0</v>
      </c>
      <c r="J53" s="10">
        <f>COUNTIFS(DMR!K:K,J$6,DMR!$Q:$Q,$A53)</f>
        <v>0</v>
      </c>
    </row>
    <row r="54" spans="1:10" x14ac:dyDescent="0.25">
      <c r="A54" s="4" t="s">
        <v>1513</v>
      </c>
      <c r="B54" s="3" t="s">
        <v>138</v>
      </c>
      <c r="C54" s="3" t="s">
        <v>1757</v>
      </c>
      <c r="D54" s="2">
        <f>COUNTIFS(DMR!Q:Q,A54)</f>
        <v>0</v>
      </c>
      <c r="G54" s="11"/>
      <c r="H54" s="10">
        <f>COUNTIFS(DMR!E:E,H$6,DMR!$Q:$Q,$A54)</f>
        <v>0</v>
      </c>
      <c r="I54" s="10">
        <f>COUNTIFS(DMR!J:J,I$6,DMR!$Q:$Q,$A54)</f>
        <v>0</v>
      </c>
      <c r="J54" s="10">
        <f>COUNTIFS(DMR!K:K,J$6,DMR!$Q:$Q,$A54)</f>
        <v>0</v>
      </c>
    </row>
    <row r="55" spans="1:10" x14ac:dyDescent="0.25">
      <c r="A55" s="4" t="s">
        <v>2767</v>
      </c>
      <c r="B55" s="3" t="s">
        <v>842</v>
      </c>
      <c r="C55" s="3" t="s">
        <v>1757</v>
      </c>
      <c r="D55" s="2">
        <f>COUNTIFS(DMR!Q:Q,A55)</f>
        <v>35</v>
      </c>
      <c r="E55" s="4" t="s">
        <v>880</v>
      </c>
      <c r="G55" s="11"/>
      <c r="H55" s="10">
        <f>COUNTIFS(DMR!E:E,H$6,DMR!$Q:$Q,$A55)</f>
        <v>12</v>
      </c>
      <c r="I55" s="10">
        <f>COUNTIFS(DMR!J:J,I$6,DMR!$Q:$Q,$A55)</f>
        <v>0</v>
      </c>
      <c r="J55" s="10">
        <f>COUNTIFS(DMR!K:K,J$6,DMR!$Q:$Q,$A55)</f>
        <v>0</v>
      </c>
    </row>
    <row r="56" spans="1:10" x14ac:dyDescent="0.25">
      <c r="A56" s="4" t="s">
        <v>843</v>
      </c>
      <c r="B56" s="3" t="s">
        <v>2234</v>
      </c>
      <c r="C56" s="3" t="s">
        <v>1757</v>
      </c>
      <c r="D56" s="2">
        <f>COUNTIFS(DMR!Q:Q,A56)</f>
        <v>24</v>
      </c>
      <c r="G56" s="11"/>
      <c r="H56" s="10">
        <f>COUNTIFS(DMR!E:E,H$6,DMR!$Q:$Q,$A56)</f>
        <v>0</v>
      </c>
      <c r="I56" s="10">
        <f>COUNTIFS(DMR!J:J,I$6,DMR!$Q:$Q,$A56)</f>
        <v>0</v>
      </c>
      <c r="J56" s="10">
        <f>COUNTIFS(DMR!K:K,J$6,DMR!$Q:$Q,$A56)</f>
        <v>0</v>
      </c>
    </row>
    <row r="57" spans="1:10" x14ac:dyDescent="0.25">
      <c r="A57" s="4" t="s">
        <v>407</v>
      </c>
      <c r="B57" s="3" t="s">
        <v>408</v>
      </c>
      <c r="C57" s="3" t="s">
        <v>2233</v>
      </c>
      <c r="D57" s="2">
        <f>COUNTIFS(DMR!Q:Q,A57)</f>
        <v>41</v>
      </c>
      <c r="F57" s="4" t="s">
        <v>731</v>
      </c>
      <c r="G57" s="11"/>
      <c r="H57" s="10">
        <f>COUNTIFS(DMR!E:E,H$6,DMR!$Q:$Q,$A57)</f>
        <v>0</v>
      </c>
      <c r="I57" s="10">
        <f>COUNTIFS(DMR!J:J,I$6,DMR!$Q:$Q,$A57)</f>
        <v>14</v>
      </c>
      <c r="J57" s="10">
        <f>COUNTIFS(DMR!K:K,J$6,DMR!$Q:$Q,$A57)</f>
        <v>0</v>
      </c>
    </row>
    <row r="58" spans="1:10" x14ac:dyDescent="0.25">
      <c r="A58" s="4" t="s">
        <v>2903</v>
      </c>
      <c r="B58" s="3" t="s">
        <v>989</v>
      </c>
      <c r="C58" s="3" t="s">
        <v>2882</v>
      </c>
      <c r="D58" s="2">
        <f>COUNTIFS(DMR!Q:Q,A58)</f>
        <v>35</v>
      </c>
      <c r="E58" s="4" t="s">
        <v>880</v>
      </c>
      <c r="F58" s="4" t="s">
        <v>731</v>
      </c>
      <c r="G58" s="11" t="s">
        <v>3066</v>
      </c>
      <c r="H58" s="10">
        <f>COUNTIFS(DMR!E:E,H$6,DMR!$Q:$Q,$A58)</f>
        <v>11</v>
      </c>
      <c r="I58" s="10">
        <f>COUNTIFS(DMR!J:J,I$6,DMR!$Q:$Q,$A58)</f>
        <v>0</v>
      </c>
      <c r="J58" s="10">
        <f>COUNTIFS(DMR!K:K,J$6,DMR!$Q:$Q,$A58)</f>
        <v>14</v>
      </c>
    </row>
    <row r="59" spans="1:10" x14ac:dyDescent="0.25">
      <c r="A59" s="4" t="s">
        <v>1333</v>
      </c>
      <c r="B59" s="3" t="s">
        <v>1332</v>
      </c>
      <c r="D59" s="2">
        <f>COUNTIFS(DMR!Q:Q,A59)</f>
        <v>31</v>
      </c>
      <c r="E59" s="4" t="s">
        <v>880</v>
      </c>
      <c r="G59" s="11" t="s">
        <v>3066</v>
      </c>
      <c r="H59" s="10">
        <f>COUNTIFS(DMR!E:E,H$6,DMR!$Q:$Q,$A59)</f>
        <v>0</v>
      </c>
      <c r="I59" s="10">
        <f>COUNTIFS(DMR!J:J,I$6,DMR!$Q:$Q,$A59)</f>
        <v>0</v>
      </c>
      <c r="J59" s="10">
        <f>COUNTIFS(DMR!K:K,J$6,DMR!$Q:$Q,$A59)</f>
        <v>0</v>
      </c>
    </row>
    <row r="60" spans="1:10" x14ac:dyDescent="0.25">
      <c r="A60" s="4" t="s">
        <v>2884</v>
      </c>
      <c r="B60" s="3" t="s">
        <v>2784</v>
      </c>
      <c r="D60" s="2">
        <f>COUNTIFS(DMR!Q:Q,A60)</f>
        <v>25</v>
      </c>
      <c r="G60" s="11" t="s">
        <v>3066</v>
      </c>
      <c r="H60" s="10">
        <f>COUNTIFS(DMR!E:E,H$6,DMR!$Q:$Q,$A60)</f>
        <v>0</v>
      </c>
      <c r="I60" s="10">
        <f>COUNTIFS(DMR!J:J,I$6,DMR!$Q:$Q,$A60)</f>
        <v>0</v>
      </c>
      <c r="J60" s="10">
        <f>COUNTIFS(DMR!K:K,J$6,DMR!$Q:$Q,$A60)</f>
        <v>0</v>
      </c>
    </row>
    <row r="61" spans="1:10" x14ac:dyDescent="0.25">
      <c r="A61" s="4" t="s">
        <v>2526</v>
      </c>
      <c r="B61" s="3" t="s">
        <v>485</v>
      </c>
      <c r="C61" s="3" t="s">
        <v>2882</v>
      </c>
      <c r="D61" s="2">
        <f>COUNTIFS(DMR!Q:Q,A61)</f>
        <v>21</v>
      </c>
      <c r="E61" s="4" t="s">
        <v>880</v>
      </c>
      <c r="G61" s="11" t="s">
        <v>3066</v>
      </c>
      <c r="H61" s="10">
        <f>COUNTIFS(DMR!E:E,H$6,DMR!$Q:$Q,$A61)</f>
        <v>8</v>
      </c>
      <c r="I61" s="10">
        <f>COUNTIFS(DMR!J:J,I$6,DMR!$Q:$Q,$A61)</f>
        <v>0</v>
      </c>
      <c r="J61" s="10">
        <f>COUNTIFS(DMR!K:K,J$6,DMR!$Q:$Q,$A61)</f>
        <v>0</v>
      </c>
    </row>
    <row r="62" spans="1:10" x14ac:dyDescent="0.25">
      <c r="A62" s="4" t="s">
        <v>1973</v>
      </c>
      <c r="B62" s="3" t="s">
        <v>1974</v>
      </c>
      <c r="C62" s="3" t="s">
        <v>2093</v>
      </c>
      <c r="D62" s="2">
        <f>COUNTIFS(DMR!Q:Q,A62)</f>
        <v>21</v>
      </c>
      <c r="E62" s="4" t="s">
        <v>880</v>
      </c>
      <c r="G62" s="11" t="s">
        <v>3066</v>
      </c>
      <c r="H62" s="10">
        <f>COUNTIFS(DMR!E:E,H$6,DMR!$Q:$Q,$A62)</f>
        <v>1</v>
      </c>
      <c r="I62" s="10">
        <f>COUNTIFS(DMR!J:J,I$6,DMR!$Q:$Q,$A62)</f>
        <v>0</v>
      </c>
      <c r="J62" s="10">
        <f>COUNTIFS(DMR!K:K,J$6,DMR!$Q:$Q,$A62)</f>
        <v>0</v>
      </c>
    </row>
    <row r="63" spans="1:10" x14ac:dyDescent="0.25">
      <c r="A63" s="4" t="s">
        <v>540</v>
      </c>
      <c r="B63" s="3" t="s">
        <v>70</v>
      </c>
      <c r="D63" s="2">
        <f>COUNTIFS(DMR!Q:Q,A63)</f>
        <v>10</v>
      </c>
      <c r="E63" s="4" t="s">
        <v>880</v>
      </c>
      <c r="G63" s="11"/>
      <c r="H63" s="10">
        <f>COUNTIFS(DMR!E:E,H$6,DMR!$Q:$Q,$A63)</f>
        <v>6</v>
      </c>
      <c r="I63" s="10">
        <f>COUNTIFS(DMR!J:J,I$6,DMR!$Q:$Q,$A63)</f>
        <v>0</v>
      </c>
      <c r="J63" s="10">
        <f>COUNTIFS(DMR!K:K,J$6,DMR!$Q:$Q,$A63)</f>
        <v>0</v>
      </c>
    </row>
    <row r="64" spans="1:10" x14ac:dyDescent="0.25">
      <c r="A64" s="4" t="s">
        <v>541</v>
      </c>
      <c r="B64" s="3" t="s">
        <v>2916</v>
      </c>
      <c r="D64" s="2">
        <f>COUNTIFS(DMR!Q:Q,A64)</f>
        <v>5</v>
      </c>
      <c r="E64" s="4" t="s">
        <v>880</v>
      </c>
      <c r="G64" s="11"/>
      <c r="H64" s="10">
        <f>COUNTIFS(DMR!E:E,H$6,DMR!$Q:$Q,$A64)</f>
        <v>5</v>
      </c>
      <c r="I64" s="10">
        <f>COUNTIFS(DMR!J:J,I$6,DMR!$Q:$Q,$A64)</f>
        <v>0</v>
      </c>
      <c r="J64" s="10">
        <f>COUNTIFS(DMR!K:K,J$6,DMR!$Q:$Q,$A64)</f>
        <v>0</v>
      </c>
    </row>
    <row r="65" spans="1:10" x14ac:dyDescent="0.25">
      <c r="A65" s="4" t="s">
        <v>1247</v>
      </c>
      <c r="B65" s="3" t="s">
        <v>20</v>
      </c>
      <c r="D65" s="2">
        <f>COUNTIFS(DMR!Q:Q,A65)</f>
        <v>3</v>
      </c>
      <c r="E65" s="4" t="s">
        <v>880</v>
      </c>
      <c r="G65" s="11"/>
      <c r="H65" s="10">
        <f>COUNTIFS(DMR!E:E,H$6,DMR!$Q:$Q,$A65)</f>
        <v>2</v>
      </c>
      <c r="I65" s="10">
        <f>COUNTIFS(DMR!J:J,I$6,DMR!$Q:$Q,$A65)</f>
        <v>0</v>
      </c>
      <c r="J65" s="10">
        <f>COUNTIFS(DMR!K:K,J$6,DMR!$Q:$Q,$A65)</f>
        <v>0</v>
      </c>
    </row>
    <row r="66" spans="1:10" x14ac:dyDescent="0.25">
      <c r="A66" s="4" t="s">
        <v>23</v>
      </c>
      <c r="B66" s="3" t="s">
        <v>22</v>
      </c>
      <c r="D66" s="2">
        <f>COUNTIFS(DMR!Q:Q,A66)</f>
        <v>4</v>
      </c>
      <c r="G66" s="11"/>
      <c r="H66" s="10">
        <f>COUNTIFS(DMR!E:E,H$6,DMR!$Q:$Q,$A66)</f>
        <v>0</v>
      </c>
      <c r="I66" s="10">
        <f>COUNTIFS(DMR!J:J,I$6,DMR!$Q:$Q,$A66)</f>
        <v>0</v>
      </c>
      <c r="J66" s="10">
        <f>COUNTIFS(DMR!K:K,J$6,DMR!$Q:$Q,$A66)</f>
        <v>0</v>
      </c>
    </row>
    <row r="67" spans="1:10" x14ac:dyDescent="0.25">
      <c r="A67" s="4" t="s">
        <v>576</v>
      </c>
      <c r="B67" s="3" t="s">
        <v>21</v>
      </c>
      <c r="D67" s="2">
        <f>COUNTIFS(DMR!Q:Q,A67)</f>
        <v>0</v>
      </c>
      <c r="G67" s="11"/>
      <c r="H67" s="10">
        <f>COUNTIFS(DMR!E:E,H$6,DMR!$Q:$Q,$A67)</f>
        <v>0</v>
      </c>
      <c r="I67" s="10">
        <f>COUNTIFS(DMR!J:J,I$6,DMR!$Q:$Q,$A67)</f>
        <v>0</v>
      </c>
      <c r="J67" s="10">
        <f>COUNTIFS(DMR!K:K,J$6,DMR!$Q:$Q,$A67)</f>
        <v>0</v>
      </c>
    </row>
    <row r="68" spans="1:10" x14ac:dyDescent="0.25">
      <c r="A68" s="4" t="s">
        <v>2041</v>
      </c>
      <c r="B68" s="3" t="s">
        <v>406</v>
      </c>
      <c r="D68" s="2">
        <f>COUNTIFS(DMR!Q:Q,A68)</f>
        <v>20</v>
      </c>
      <c r="F68" s="4" t="s">
        <v>731</v>
      </c>
      <c r="G68" s="11" t="s">
        <v>3066</v>
      </c>
      <c r="H68" s="10">
        <f>COUNTIFS(DMR!E:E,H$6,DMR!$Q:$Q,$A68)</f>
        <v>0</v>
      </c>
      <c r="I68" s="10">
        <f>COUNTIFS(DMR!J:J,I$6,DMR!$Q:$Q,$A68)</f>
        <v>0</v>
      </c>
      <c r="J68" s="10">
        <f>COUNTIFS(DMR!K:K,J$6,DMR!$Q:$Q,$A68)</f>
        <v>11</v>
      </c>
    </row>
    <row r="69" spans="1:10" x14ac:dyDescent="0.25">
      <c r="A69" s="4" t="s">
        <v>2203</v>
      </c>
      <c r="B69" s="3" t="s">
        <v>2202</v>
      </c>
      <c r="D69" s="2">
        <f>COUNTIFS(DMR!Q:Q,A69)</f>
        <v>17</v>
      </c>
      <c r="E69" s="4" t="s">
        <v>880</v>
      </c>
      <c r="G69" s="11" t="s">
        <v>3066</v>
      </c>
      <c r="H69" s="10">
        <f>COUNTIFS(DMR!E:E,H$6,DMR!$Q:$Q,$A69)</f>
        <v>4</v>
      </c>
      <c r="I69" s="10">
        <f>COUNTIFS(DMR!J:J,I$6,DMR!$Q:$Q,$A69)</f>
        <v>0</v>
      </c>
      <c r="J69" s="10">
        <f>COUNTIFS(DMR!K:K,J$6,DMR!$Q:$Q,$A69)</f>
        <v>0</v>
      </c>
    </row>
    <row r="70" spans="1:10" x14ac:dyDescent="0.25">
      <c r="A70" s="4" t="s">
        <v>2886</v>
      </c>
      <c r="B70" s="3" t="s">
        <v>1940</v>
      </c>
      <c r="C70" s="3" t="s">
        <v>2882</v>
      </c>
      <c r="D70" s="2">
        <f>COUNTIFS(DMR!Q:Q,A70)</f>
        <v>3</v>
      </c>
      <c r="G70" s="11"/>
      <c r="H70" s="10">
        <f>COUNTIFS(DMR!E:E,H$6,DMR!$Q:$Q,$A70)</f>
        <v>0</v>
      </c>
      <c r="I70" s="10">
        <f>COUNTIFS(DMR!J:J,I$6,DMR!$Q:$Q,$A70)</f>
        <v>0</v>
      </c>
      <c r="J70" s="10">
        <f>COUNTIFS(DMR!K:K,J$6,DMR!$Q:$Q,$A70)</f>
        <v>0</v>
      </c>
    </row>
    <row r="71" spans="1:10" x14ac:dyDescent="0.25">
      <c r="A71" s="4" t="s">
        <v>577</v>
      </c>
      <c r="B71" s="3" t="s">
        <v>2795</v>
      </c>
      <c r="C71" s="3" t="s">
        <v>1135</v>
      </c>
      <c r="D71" s="2">
        <f>COUNTIFS(DMR!Q:Q,A71)</f>
        <v>10</v>
      </c>
      <c r="G71" s="11" t="s">
        <v>3066</v>
      </c>
      <c r="H71" s="10">
        <f>COUNTIFS(DMR!E:E,H$6,DMR!$Q:$Q,$A71)</f>
        <v>0</v>
      </c>
      <c r="I71" s="10">
        <f>COUNTIFS(DMR!J:J,I$6,DMR!$Q:$Q,$A71)</f>
        <v>0</v>
      </c>
      <c r="J71" s="10">
        <f>COUNTIFS(DMR!K:K,J$6,DMR!$Q:$Q,$A71)</f>
        <v>0</v>
      </c>
    </row>
    <row r="72" spans="1:10" x14ac:dyDescent="0.25">
      <c r="A72" s="4" t="s">
        <v>405</v>
      </c>
      <c r="B72" s="3" t="s">
        <v>2316</v>
      </c>
      <c r="C72" s="3" t="s">
        <v>2882</v>
      </c>
      <c r="D72" s="2">
        <f>COUNTIFS(DMR!Q:Q,A72)</f>
        <v>4</v>
      </c>
      <c r="E72" s="4" t="s">
        <v>880</v>
      </c>
      <c r="F72" s="4" t="s">
        <v>731</v>
      </c>
      <c r="G72" s="11"/>
      <c r="H72" s="10">
        <f>COUNTIFS(DMR!E:E,H$6,DMR!$Q:$Q,$A72)</f>
        <v>0</v>
      </c>
      <c r="I72" s="10">
        <f>COUNTIFS(DMR!J:J,I$6,DMR!$Q:$Q,$A72)</f>
        <v>0</v>
      </c>
      <c r="J72" s="10">
        <f>COUNTIFS(DMR!K:K,J$6,DMR!$Q:$Q,$A72)</f>
        <v>1</v>
      </c>
    </row>
    <row r="73" spans="1:10" x14ac:dyDescent="0.25">
      <c r="A73" s="4" t="s">
        <v>2905</v>
      </c>
      <c r="B73" s="3" t="s">
        <v>1198</v>
      </c>
      <c r="D73" s="2">
        <f>COUNTIFS(DMR!Q:Q,A73)</f>
        <v>4</v>
      </c>
      <c r="G73" s="11" t="s">
        <v>3066</v>
      </c>
      <c r="H73" s="10">
        <f>COUNTIFS(DMR!E:E,H$6,DMR!$Q:$Q,$A73)</f>
        <v>0</v>
      </c>
      <c r="I73" s="10">
        <f>COUNTIFS(DMR!J:J,I$6,DMR!$Q:$Q,$A73)</f>
        <v>0</v>
      </c>
      <c r="J73" s="10">
        <f>COUNTIFS(DMR!K:K,J$6,DMR!$Q:$Q,$A73)</f>
        <v>0</v>
      </c>
    </row>
    <row r="74" spans="1:10" x14ac:dyDescent="0.25">
      <c r="A74" s="4" t="s">
        <v>2783</v>
      </c>
      <c r="B74" s="3" t="s">
        <v>1198</v>
      </c>
      <c r="C74" s="3" t="s">
        <v>2882</v>
      </c>
      <c r="D74" s="2">
        <f>COUNTIFS(DMR!Q:Q,A74)</f>
        <v>4</v>
      </c>
      <c r="F74" s="4" t="s">
        <v>731</v>
      </c>
      <c r="G74" s="11" t="s">
        <v>3066</v>
      </c>
      <c r="H74" s="10">
        <f>COUNTIFS(DMR!E:E,H$6,DMR!$Q:$Q,$A74)</f>
        <v>0</v>
      </c>
      <c r="I74" s="10">
        <f>COUNTIFS(DMR!J:J,I$6,DMR!$Q:$Q,$A74)</f>
        <v>0</v>
      </c>
      <c r="J74" s="10">
        <f>COUNTIFS(DMR!K:K,J$6,DMR!$Q:$Q,$A74)</f>
        <v>2</v>
      </c>
    </row>
    <row r="75" spans="1:10" x14ac:dyDescent="0.25">
      <c r="A75" s="4" t="s">
        <v>2885</v>
      </c>
      <c r="B75" s="3" t="s">
        <v>929</v>
      </c>
      <c r="C75" s="3" t="s">
        <v>2882</v>
      </c>
      <c r="D75" s="2">
        <f>COUNTIFS(DMR!Q:Q,A75)</f>
        <v>13</v>
      </c>
      <c r="G75" s="11"/>
      <c r="H75" s="10">
        <f>COUNTIFS(DMR!E:E,H$6,DMR!$Q:$Q,$A75)</f>
        <v>0</v>
      </c>
      <c r="I75" s="10">
        <f>COUNTIFS(DMR!J:J,I$6,DMR!$Q:$Q,$A75)</f>
        <v>0</v>
      </c>
      <c r="J75" s="10">
        <f>COUNTIFS(DMR!K:K,J$6,DMR!$Q:$Q,$A75)</f>
        <v>0</v>
      </c>
    </row>
    <row r="76" spans="1:10" x14ac:dyDescent="0.25">
      <c r="A76" s="4" t="s">
        <v>1516</v>
      </c>
      <c r="B76" s="3" t="s">
        <v>2774</v>
      </c>
      <c r="D76" s="2">
        <f>COUNTIFS(DMR!Q:Q,A76)</f>
        <v>7</v>
      </c>
      <c r="G76" s="11" t="s">
        <v>3066</v>
      </c>
      <c r="H76" s="10">
        <f>COUNTIFS(DMR!E:E,H$6,DMR!$Q:$Q,$A76)</f>
        <v>0</v>
      </c>
      <c r="I76" s="10">
        <f>COUNTIFS(DMR!J:J,I$6,DMR!$Q:$Q,$A76)</f>
        <v>0</v>
      </c>
      <c r="J76" s="10">
        <f>COUNTIFS(DMR!K:K,J$6,DMR!$Q:$Q,$A76)</f>
        <v>0</v>
      </c>
    </row>
    <row r="77" spans="1:10" x14ac:dyDescent="0.25">
      <c r="A77" s="4" t="s">
        <v>1970</v>
      </c>
      <c r="B77" s="3" t="s">
        <v>2379</v>
      </c>
      <c r="D77" s="2">
        <f>COUNTIFS(DMR!Q:Q,A77)</f>
        <v>17</v>
      </c>
      <c r="G77" s="11"/>
      <c r="H77" s="10">
        <f>COUNTIFS(DMR!E:E,H$6,DMR!$Q:$Q,$A77)</f>
        <v>0</v>
      </c>
      <c r="I77" s="10">
        <f>COUNTIFS(DMR!J:J,I$6,DMR!$Q:$Q,$A77)</f>
        <v>0</v>
      </c>
      <c r="J77" s="10">
        <f>COUNTIFS(DMR!K:K,J$6,DMR!$Q:$Q,$A77)</f>
        <v>0</v>
      </c>
    </row>
    <row r="78" spans="1:10" x14ac:dyDescent="0.25">
      <c r="A78" s="4" t="s">
        <v>2380</v>
      </c>
      <c r="B78" s="3" t="s">
        <v>2381</v>
      </c>
      <c r="D78" s="2">
        <f>COUNTIFS(DMR!Q:Q,A78)</f>
        <v>0</v>
      </c>
      <c r="G78" s="11"/>
      <c r="H78" s="10">
        <f>COUNTIFS(DMR!E:E,H$6,DMR!$Q:$Q,$A78)</f>
        <v>0</v>
      </c>
      <c r="I78" s="10">
        <f>COUNTIFS(DMR!J:J,I$6,DMR!$Q:$Q,$A78)</f>
        <v>0</v>
      </c>
      <c r="J78" s="10">
        <f>COUNTIFS(DMR!K:K,J$6,DMR!$Q:$Q,$A78)</f>
        <v>0</v>
      </c>
    </row>
    <row r="79" spans="1:10" x14ac:dyDescent="0.25">
      <c r="A79" s="4" t="s">
        <v>2382</v>
      </c>
      <c r="B79" s="3" t="s">
        <v>2494</v>
      </c>
      <c r="D79" s="2">
        <f>COUNTIFS(DMR!Q:Q,A79)</f>
        <v>4</v>
      </c>
      <c r="G79" s="11"/>
      <c r="H79" s="10">
        <f>COUNTIFS(DMR!E:E,H$6,DMR!$Q:$Q,$A79)</f>
        <v>0</v>
      </c>
      <c r="I79" s="10">
        <f>COUNTIFS(DMR!J:J,I$6,DMR!$Q:$Q,$A79)</f>
        <v>0</v>
      </c>
      <c r="J79" s="10">
        <f>COUNTIFS(DMR!K:K,J$6,DMR!$Q:$Q,$A79)</f>
        <v>0</v>
      </c>
    </row>
    <row r="80" spans="1:10" x14ac:dyDescent="0.25">
      <c r="A80" s="4" t="s">
        <v>1972</v>
      </c>
      <c r="B80" s="3" t="s">
        <v>1971</v>
      </c>
      <c r="D80" s="2">
        <f>COUNTIFS(DMR!Q:Q,A80)</f>
        <v>0</v>
      </c>
      <c r="G80" s="11"/>
      <c r="H80" s="10">
        <f>COUNTIFS(DMR!E:E,H$6,DMR!$Q:$Q,$A80)</f>
        <v>0</v>
      </c>
      <c r="I80" s="10">
        <f>COUNTIFS(DMR!J:J,I$6,DMR!$Q:$Q,$A80)</f>
        <v>0</v>
      </c>
      <c r="J80" s="10">
        <f>COUNTIFS(DMR!K:K,J$6,DMR!$Q:$Q,$A80)</f>
        <v>0</v>
      </c>
    </row>
    <row r="81" spans="1:10" x14ac:dyDescent="0.25">
      <c r="A81" s="4" t="s">
        <v>74</v>
      </c>
      <c r="B81" s="3" t="s">
        <v>2126</v>
      </c>
      <c r="C81" s="3" t="s">
        <v>396</v>
      </c>
      <c r="D81" s="2">
        <f>COUNTIFS(DMR!Q:Q,A81)</f>
        <v>6</v>
      </c>
      <c r="G81" s="11" t="s">
        <v>3066</v>
      </c>
      <c r="H81" s="10">
        <f>COUNTIFS(DMR!E:E,H$6,DMR!$Q:$Q,$A81)</f>
        <v>0</v>
      </c>
      <c r="I81" s="10">
        <f>COUNTIFS(DMR!J:J,I$6,DMR!$Q:$Q,$A81)</f>
        <v>0</v>
      </c>
      <c r="J81" s="10">
        <f>COUNTIFS(DMR!K:K,J$6,DMR!$Q:$Q,$A81)</f>
        <v>0</v>
      </c>
    </row>
    <row r="82" spans="1:10" x14ac:dyDescent="0.25">
      <c r="A82" s="4" t="s">
        <v>714</v>
      </c>
      <c r="B82" s="3" t="s">
        <v>715</v>
      </c>
      <c r="D82" s="2">
        <f>COUNTIFS(DMR!Q:Q,A82)</f>
        <v>0</v>
      </c>
      <c r="G82" s="11"/>
      <c r="H82" s="10">
        <f>COUNTIFS(DMR!E:E,H$6,DMR!$Q:$Q,$A82)</f>
        <v>0</v>
      </c>
      <c r="I82" s="10">
        <f>COUNTIFS(DMR!J:J,I$6,DMR!$Q:$Q,$A82)</f>
        <v>0</v>
      </c>
      <c r="J82" s="10">
        <f>COUNTIFS(DMR!K:K,J$6,DMR!$Q:$Q,$A82)</f>
        <v>0</v>
      </c>
    </row>
    <row r="83" spans="1:10" x14ac:dyDescent="0.25">
      <c r="A83" s="4" t="s">
        <v>716</v>
      </c>
      <c r="B83" s="3" t="s">
        <v>717</v>
      </c>
      <c r="D83" s="2">
        <f>COUNTIFS(DMR!Q:Q,A83)</f>
        <v>0</v>
      </c>
      <c r="G83" s="11"/>
      <c r="H83" s="10">
        <f>COUNTIFS(DMR!E:E,H$6,DMR!$Q:$Q,$A83)</f>
        <v>0</v>
      </c>
      <c r="I83" s="10">
        <f>COUNTIFS(DMR!J:J,I$6,DMR!$Q:$Q,$A83)</f>
        <v>0</v>
      </c>
      <c r="J83" s="10">
        <f>COUNTIFS(DMR!K:K,J$6,DMR!$Q:$Q,$A83)</f>
        <v>0</v>
      </c>
    </row>
    <row r="84" spans="1:10" x14ac:dyDescent="0.25">
      <c r="A84" s="4" t="s">
        <v>718</v>
      </c>
      <c r="B84" s="3" t="s">
        <v>719</v>
      </c>
      <c r="D84" s="2">
        <f>COUNTIFS(DMR!Q:Q,A84)</f>
        <v>0</v>
      </c>
      <c r="G84" s="11"/>
      <c r="H84" s="10">
        <f>COUNTIFS(DMR!E:E,H$6,DMR!$Q:$Q,$A84)</f>
        <v>0</v>
      </c>
      <c r="I84" s="10">
        <f>COUNTIFS(DMR!J:J,I$6,DMR!$Q:$Q,$A84)</f>
        <v>0</v>
      </c>
      <c r="J84" s="10">
        <f>COUNTIFS(DMR!K:K,J$6,DMR!$Q:$Q,$A84)</f>
        <v>0</v>
      </c>
    </row>
    <row r="85" spans="1:10" x14ac:dyDescent="0.25">
      <c r="A85" s="4" t="s">
        <v>2177</v>
      </c>
      <c r="B85" s="3" t="s">
        <v>2849</v>
      </c>
      <c r="D85" s="2">
        <f>COUNTIFS(DMR!Q:Q,A85)</f>
        <v>26</v>
      </c>
      <c r="G85" s="11"/>
      <c r="H85" s="10">
        <f>COUNTIFS(DMR!E:E,H$6,DMR!$Q:$Q,$A85)</f>
        <v>0</v>
      </c>
      <c r="I85" s="10">
        <f>COUNTIFS(DMR!J:J,I$6,DMR!$Q:$Q,$A85)</f>
        <v>0</v>
      </c>
      <c r="J85" s="10">
        <f>COUNTIFS(DMR!K:K,J$6,DMR!$Q:$Q,$A85)</f>
        <v>0</v>
      </c>
    </row>
    <row r="86" spans="1:10" x14ac:dyDescent="0.25">
      <c r="A86" s="4" t="s">
        <v>2235</v>
      </c>
      <c r="B86" s="3" t="s">
        <v>712</v>
      </c>
      <c r="D86" s="2">
        <f>COUNTIFS(DMR!Q:Q,A86)</f>
        <v>5</v>
      </c>
      <c r="G86" s="11" t="s">
        <v>3066</v>
      </c>
      <c r="H86" s="10">
        <f>COUNTIFS(DMR!E:E,H$6,DMR!$Q:$Q,$A86)</f>
        <v>0</v>
      </c>
      <c r="I86" s="10">
        <f>COUNTIFS(DMR!J:J,I$6,DMR!$Q:$Q,$A86)</f>
        <v>0</v>
      </c>
      <c r="J86" s="10">
        <f>COUNTIFS(DMR!K:K,J$6,DMR!$Q:$Q,$A86)</f>
        <v>0</v>
      </c>
    </row>
    <row r="87" spans="1:10" x14ac:dyDescent="0.25">
      <c r="A87" s="4" t="s">
        <v>75</v>
      </c>
      <c r="B87" s="3" t="s">
        <v>2556</v>
      </c>
      <c r="C87" s="3" t="s">
        <v>2265</v>
      </c>
      <c r="D87" s="2">
        <f>COUNTIFS(DMR!Q:Q,A87)</f>
        <v>3</v>
      </c>
      <c r="G87" s="11" t="s">
        <v>3066</v>
      </c>
      <c r="H87" s="10">
        <f>COUNTIFS(DMR!E:E,H$6,DMR!$Q:$Q,$A87)</f>
        <v>0</v>
      </c>
      <c r="I87" s="10">
        <f>COUNTIFS(DMR!J:J,I$6,DMR!$Q:$Q,$A87)</f>
        <v>0</v>
      </c>
      <c r="J87" s="10">
        <f>COUNTIFS(DMR!K:K,J$6,DMR!$Q:$Q,$A87)</f>
        <v>0</v>
      </c>
    </row>
    <row r="88" spans="1:10" x14ac:dyDescent="0.25">
      <c r="A88" s="4" t="s">
        <v>78</v>
      </c>
      <c r="B88" s="3" t="s">
        <v>1517</v>
      </c>
      <c r="D88" s="2">
        <f>COUNTIFS(DMR!Q:Q,A88)</f>
        <v>3</v>
      </c>
      <c r="G88" s="11" t="s">
        <v>3066</v>
      </c>
      <c r="H88" s="10">
        <f>COUNTIFS(DMR!E:E,H$6,DMR!$Q:$Q,$A88)</f>
        <v>0</v>
      </c>
      <c r="I88" s="10">
        <f>COUNTIFS(DMR!J:J,I$6,DMR!$Q:$Q,$A88)</f>
        <v>0</v>
      </c>
      <c r="J88" s="10">
        <f>COUNTIFS(DMR!K:K,J$6,DMR!$Q:$Q,$A88)</f>
        <v>0</v>
      </c>
    </row>
    <row r="89" spans="1:10" x14ac:dyDescent="0.25">
      <c r="A89" s="4" t="s">
        <v>226</v>
      </c>
      <c r="B89" s="3" t="s">
        <v>421</v>
      </c>
      <c r="D89" s="2">
        <f>COUNTIFS(DMR!Q:Q,A89)</f>
        <v>0</v>
      </c>
      <c r="G89" s="11"/>
      <c r="H89" s="10">
        <f>COUNTIFS(DMR!E:E,H$6,DMR!$Q:$Q,$A89)</f>
        <v>0</v>
      </c>
      <c r="I89" s="10">
        <f>COUNTIFS(DMR!J:J,I$6,DMR!$Q:$Q,$A89)</f>
        <v>0</v>
      </c>
      <c r="J89" s="10">
        <f>COUNTIFS(DMR!K:K,J$6,DMR!$Q:$Q,$A89)</f>
        <v>0</v>
      </c>
    </row>
    <row r="90" spans="1:10" x14ac:dyDescent="0.25">
      <c r="A90" s="4" t="s">
        <v>2902</v>
      </c>
      <c r="B90" s="3" t="s">
        <v>2904</v>
      </c>
      <c r="D90" s="2">
        <f>COUNTIFS(DMR!Q:Q,A90)</f>
        <v>1</v>
      </c>
      <c r="E90" s="4" t="s">
        <v>880</v>
      </c>
      <c r="F90" s="4" t="s">
        <v>731</v>
      </c>
      <c r="G90" s="11" t="s">
        <v>3066</v>
      </c>
      <c r="H90" s="10">
        <f>COUNTIFS(DMR!E:E,H$6,DMR!$Q:$Q,$A90)</f>
        <v>0</v>
      </c>
      <c r="I90" s="10">
        <f>COUNTIFS(DMR!J:J,I$6,DMR!$Q:$Q,$A90)</f>
        <v>0</v>
      </c>
      <c r="J90" s="10">
        <f>COUNTIFS(DMR!K:K,J$6,DMR!$Q:$Q,$A90)</f>
        <v>0</v>
      </c>
    </row>
    <row r="91" spans="1:10" x14ac:dyDescent="0.25">
      <c r="A91" s="4" t="s">
        <v>1986</v>
      </c>
      <c r="B91" s="3" t="s">
        <v>1985</v>
      </c>
      <c r="D91" s="2">
        <f>COUNTIFS(DMR!Q:Q,A91)</f>
        <v>1</v>
      </c>
      <c r="G91" s="11" t="s">
        <v>3066</v>
      </c>
      <c r="H91" s="10">
        <f>COUNTIFS(DMR!E:E,H$6,DMR!$Q:$Q,$A91)</f>
        <v>0</v>
      </c>
      <c r="I91" s="10">
        <f>COUNTIFS(DMR!J:J,I$6,DMR!$Q:$Q,$A91)</f>
        <v>0</v>
      </c>
      <c r="J91" s="10">
        <f>COUNTIFS(DMR!K:K,J$6,DMR!$Q:$Q,$A91)</f>
        <v>0</v>
      </c>
    </row>
    <row r="92" spans="1:10" x14ac:dyDescent="0.25">
      <c r="A92" s="4" t="s">
        <v>1514</v>
      </c>
      <c r="B92" s="3" t="s">
        <v>1224</v>
      </c>
      <c r="D92" s="2">
        <f>COUNTIFS(DMR!Q:Q,A92)</f>
        <v>0</v>
      </c>
      <c r="G92" s="11" t="s">
        <v>3066</v>
      </c>
      <c r="H92" s="10">
        <f>COUNTIFS(DMR!E:E,H$6,DMR!$Q:$Q,$A92)</f>
        <v>0</v>
      </c>
      <c r="I92" s="10">
        <f>COUNTIFS(DMR!J:J,I$6,DMR!$Q:$Q,$A92)</f>
        <v>0</v>
      </c>
      <c r="J92" s="10">
        <f>COUNTIFS(DMR!K:K,J$6,DMR!$Q:$Q,$A92)</f>
        <v>0</v>
      </c>
    </row>
    <row r="93" spans="1:10" x14ac:dyDescent="0.25">
      <c r="A93" s="4" t="s">
        <v>2851</v>
      </c>
      <c r="B93" s="3" t="s">
        <v>708</v>
      </c>
      <c r="D93" s="2">
        <f>COUNTIFS(DMR!Q:Q,A93)</f>
        <v>34</v>
      </c>
      <c r="G93" s="11"/>
      <c r="H93" s="10">
        <f>COUNTIFS(DMR!E:E,H$6,DMR!$Q:$Q,$A93)</f>
        <v>0</v>
      </c>
      <c r="I93" s="10">
        <f>COUNTIFS(DMR!J:J,I$6,DMR!$Q:$Q,$A93)</f>
        <v>0</v>
      </c>
      <c r="J93" s="10">
        <f>COUNTIFS(DMR!K:K,J$6,DMR!$Q:$Q,$A93)</f>
        <v>0</v>
      </c>
    </row>
  </sheetData>
  <autoFilter ref="A8:J8"/>
  <mergeCells count="8">
    <mergeCell ref="H3:J3"/>
    <mergeCell ref="E3:G3"/>
    <mergeCell ref="E4:G4"/>
    <mergeCell ref="D4:D6"/>
    <mergeCell ref="H4:J4"/>
    <mergeCell ref="E5:E6"/>
    <mergeCell ref="F5:F6"/>
    <mergeCell ref="G5:G6"/>
  </mergeCells>
  <conditionalFormatting sqref="H9:H93">
    <cfRule type="expression" dxfId="1" priority="1">
      <formula>E9="Surface"</formula>
    </cfRule>
  </conditionalFormatting>
  <conditionalFormatting sqref="I9:J93">
    <cfRule type="expression" dxfId="0" priority="2">
      <formula>$F9="UG Coal"</formula>
    </cfRule>
  </conditionalFormatting>
  <pageMargins left="0.69972223043441772" right="0.69972223043441772" top="0.75" bottom="0.75" header="0.30000001192092896" footer="0.30000001192092896"/>
  <pageSetup paperSize="9"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DMR</vt:lpstr>
      <vt:lpstr>SAMRASS</vt:lpstr>
    </vt:vector>
  </TitlesOfParts>
  <Company>Anglo American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DMR Incidents 2010-2014</dc:title>
  <dc:creator>Doran, Chris</dc:creator>
  <cp:lastModifiedBy>Doran, Chris</cp:lastModifiedBy>
  <cp:revision>36</cp:revision>
  <cp:lastPrinted>2015-04-16T09:30:31Z</cp:lastPrinted>
  <dcterms:created xsi:type="dcterms:W3CDTF">2013-07-08T07:40:31Z</dcterms:created>
  <dcterms:modified xsi:type="dcterms:W3CDTF">2015-04-23T05:36:10Z</dcterms:modified>
</cp:coreProperties>
</file>